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Ractinver\IndicatorHistory\"/>
    </mc:Choice>
  </mc:AlternateContent>
  <xr:revisionPtr revIDLastSave="0" documentId="8_{1EF04C3D-1D50-405D-8CA5-F9FE33EBE135}" xr6:coauthVersionLast="47" xr6:coauthVersionMax="47" xr10:uidLastSave="{00000000-0000-0000-0000-000000000000}"/>
  <bookViews>
    <workbookView xWindow="-120" yWindow="-120" windowWidth="20730" windowHeight="11160" xr2:uid="{B2BE9501-178A-44F7-85D9-23B31C85A85C}"/>
  </bookViews>
  <sheets>
    <sheet name="Merge1" sheetId="3" r:id="rId1"/>
    <sheet name="Hoja1" sheetId="1" r:id="rId2"/>
  </sheets>
  <definedNames>
    <definedName name="_xlchart.v1.0" hidden="1">Hoja1!$A$1:$A$30</definedName>
    <definedName name="_xlchart.v1.1" hidden="1">Hoja1!$B$1:$B$30</definedName>
    <definedName name="_xlchart.v1.2" hidden="1">Hoja1!$A$1:$A$30</definedName>
    <definedName name="_xlchart.v1.3" hidden="1">Hoja1!$B$1:$B$30</definedName>
    <definedName name="DatosExternos_2" localSheetId="0" hidden="1">Merge1!$A$1:$AS$986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87" i="3" l="1"/>
  <c r="S987" i="3"/>
  <c r="Q987" i="3"/>
  <c r="P987" i="3"/>
  <c r="AS987" i="3"/>
  <c r="O265" i="3"/>
  <c r="O257" i="3"/>
  <c r="O87" i="3"/>
  <c r="O206" i="3"/>
  <c r="O126" i="3"/>
  <c r="O128" i="3"/>
  <c r="O58" i="3"/>
  <c r="O266" i="3"/>
  <c r="O82" i="3"/>
  <c r="O19" i="3"/>
  <c r="O101" i="3"/>
  <c r="O137" i="3"/>
  <c r="O219" i="3"/>
  <c r="O67" i="3"/>
  <c r="O225" i="3"/>
  <c r="O93" i="3"/>
  <c r="O149" i="3"/>
  <c r="O108" i="3"/>
  <c r="O6" i="3"/>
  <c r="O215" i="3"/>
  <c r="O183" i="3"/>
  <c r="O163" i="3"/>
  <c r="O199" i="3"/>
  <c r="O270" i="3"/>
  <c r="O162" i="3"/>
  <c r="O54" i="3"/>
  <c r="O47" i="3"/>
  <c r="O102" i="3"/>
  <c r="O314" i="3"/>
  <c r="O207" i="3"/>
  <c r="O115" i="3"/>
  <c r="O244" i="3"/>
  <c r="O34" i="3"/>
  <c r="O302" i="3"/>
  <c r="O28" i="3"/>
  <c r="O281" i="3"/>
  <c r="O45" i="3"/>
  <c r="O216" i="3"/>
  <c r="O226" i="3"/>
  <c r="O135" i="3"/>
  <c r="O78" i="3"/>
  <c r="O312" i="3"/>
  <c r="O214" i="3"/>
  <c r="O97" i="3"/>
  <c r="O210" i="3"/>
  <c r="O255" i="3"/>
  <c r="O132" i="3"/>
  <c r="O202" i="3"/>
  <c r="O56" i="3"/>
  <c r="O258" i="3"/>
  <c r="O140" i="3"/>
  <c r="O27" i="3"/>
  <c r="O8" i="3"/>
  <c r="O245" i="3"/>
  <c r="O204" i="3"/>
  <c r="O100" i="3"/>
  <c r="O89" i="3"/>
  <c r="O160" i="3"/>
  <c r="O179" i="3"/>
  <c r="O278" i="3"/>
  <c r="O33" i="3"/>
  <c r="O187" i="3"/>
  <c r="O293" i="3"/>
  <c r="O159" i="3"/>
  <c r="O262" i="3"/>
  <c r="O77" i="3"/>
  <c r="O35" i="3"/>
  <c r="O147" i="3"/>
  <c r="O144" i="3"/>
  <c r="O188" i="3"/>
  <c r="O83" i="3"/>
  <c r="O176" i="3"/>
  <c r="O134" i="3"/>
  <c r="O174" i="3"/>
  <c r="O248" i="3"/>
  <c r="O110" i="3"/>
  <c r="O271" i="3"/>
  <c r="O51" i="3"/>
  <c r="O227" i="3"/>
  <c r="O42" i="3"/>
  <c r="O107" i="3"/>
  <c r="O309" i="3"/>
  <c r="O84" i="3"/>
  <c r="O39" i="3"/>
  <c r="O213" i="3"/>
  <c r="O156" i="3"/>
  <c r="O57" i="3"/>
  <c r="O303" i="3"/>
  <c r="O91" i="3"/>
  <c r="O273" i="3"/>
  <c r="O21" i="3"/>
  <c r="O259" i="3"/>
  <c r="O251" i="3"/>
  <c r="O196" i="3"/>
  <c r="O26" i="3"/>
  <c r="O136" i="3"/>
  <c r="O40" i="3"/>
  <c r="O130" i="3"/>
  <c r="O220" i="3"/>
  <c r="O29" i="3"/>
  <c r="O4" i="3"/>
  <c r="O294" i="3"/>
  <c r="O114" i="3"/>
  <c r="O65" i="3"/>
  <c r="O59" i="3"/>
  <c r="O193" i="3"/>
  <c r="O143" i="3"/>
  <c r="O105" i="3"/>
  <c r="O229" i="3"/>
  <c r="O241" i="3"/>
  <c r="O38" i="3"/>
  <c r="O263" i="3"/>
  <c r="O53" i="3"/>
  <c r="O189" i="3"/>
  <c r="O286" i="3"/>
  <c r="O224" i="3"/>
  <c r="O5" i="3"/>
  <c r="O315" i="3"/>
  <c r="O269" i="3"/>
  <c r="O230" i="3"/>
  <c r="O123" i="3"/>
  <c r="O12" i="3"/>
  <c r="O44" i="3"/>
  <c r="O24" i="3"/>
  <c r="O119" i="3"/>
  <c r="O121" i="3"/>
  <c r="O20" i="3"/>
  <c r="O66" i="3"/>
  <c r="O31" i="3"/>
  <c r="O22" i="3"/>
  <c r="O155" i="3"/>
  <c r="O15" i="3"/>
  <c r="O64" i="3"/>
  <c r="O276" i="3"/>
  <c r="O264" i="3"/>
  <c r="O69" i="3"/>
  <c r="O99" i="3"/>
  <c r="O10" i="3"/>
  <c r="O157" i="3"/>
  <c r="O150" i="3"/>
  <c r="O277" i="3"/>
  <c r="O72" i="3"/>
  <c r="O171" i="3"/>
  <c r="O14" i="3"/>
  <c r="O295" i="3"/>
  <c r="O154" i="3"/>
  <c r="O261" i="3"/>
  <c r="O76" i="3"/>
  <c r="O305" i="3"/>
  <c r="O37" i="3"/>
  <c r="O307" i="3"/>
  <c r="O68" i="3"/>
  <c r="O41" i="3"/>
  <c r="O11" i="3"/>
  <c r="O32" i="3"/>
  <c r="O145" i="3"/>
  <c r="O138" i="3"/>
  <c r="O161" i="3"/>
  <c r="O175" i="3"/>
  <c r="O96" i="3"/>
  <c r="O13" i="3"/>
  <c r="O291" i="3"/>
  <c r="O256" i="3"/>
  <c r="O274" i="3"/>
  <c r="O2" i="3"/>
  <c r="O180" i="3"/>
  <c r="O79" i="3"/>
  <c r="O284" i="3"/>
  <c r="O74" i="3"/>
  <c r="O191" i="3"/>
  <c r="O166" i="3"/>
  <c r="O253" i="3"/>
  <c r="O297" i="3"/>
  <c r="O106" i="3"/>
  <c r="O168" i="3"/>
  <c r="O120" i="3"/>
  <c r="O124" i="3"/>
  <c r="O280" i="3"/>
  <c r="O52" i="3"/>
  <c r="O169" i="3"/>
  <c r="O3" i="3"/>
  <c r="O184" i="3"/>
  <c r="O218" i="3"/>
  <c r="O50" i="3"/>
  <c r="O25" i="3"/>
  <c r="O242" i="3"/>
  <c r="O243" i="3"/>
  <c r="O23" i="3"/>
  <c r="O94" i="3"/>
  <c r="O141" i="3"/>
  <c r="O62" i="3"/>
  <c r="O292" i="3"/>
  <c r="O238" i="3"/>
  <c r="O86" i="3"/>
  <c r="O182" i="3"/>
  <c r="O308" i="3"/>
  <c r="O60" i="3"/>
  <c r="O17" i="3"/>
  <c r="O304" i="3"/>
  <c r="O198" i="3"/>
  <c r="O190" i="3"/>
  <c r="O260" i="3"/>
  <c r="O211" i="3"/>
  <c r="O153" i="3"/>
  <c r="O254" i="3"/>
  <c r="O172" i="3"/>
  <c r="O111" i="3"/>
  <c r="O109" i="3"/>
  <c r="O289" i="3"/>
  <c r="O232" i="3"/>
  <c r="O288" i="3"/>
  <c r="O103" i="3"/>
  <c r="O231" i="3"/>
  <c r="O246" i="3"/>
  <c r="O299" i="3"/>
  <c r="O113" i="3"/>
  <c r="O306" i="3"/>
  <c r="O139" i="3"/>
  <c r="O249" i="3"/>
  <c r="O173" i="3"/>
  <c r="O275" i="3"/>
  <c r="O234" i="3"/>
  <c r="O167" i="3"/>
  <c r="O221" i="3"/>
  <c r="O148" i="3"/>
  <c r="O203" i="3"/>
  <c r="O122" i="3"/>
  <c r="O92" i="3"/>
  <c r="O85" i="3"/>
  <c r="O178" i="3"/>
  <c r="O300" i="3"/>
  <c r="O250" i="3"/>
  <c r="O235" i="3"/>
  <c r="O201" i="3"/>
  <c r="O36" i="3"/>
  <c r="O192" i="3"/>
  <c r="O185" i="3"/>
  <c r="O267" i="3"/>
  <c r="O16" i="3"/>
  <c r="O30" i="3"/>
  <c r="O165" i="3"/>
  <c r="O313" i="3"/>
  <c r="O152" i="3"/>
  <c r="O197" i="3"/>
  <c r="O73" i="3"/>
  <c r="O287" i="3"/>
  <c r="O282" i="3"/>
  <c r="O43" i="3"/>
  <c r="O63" i="3"/>
  <c r="O236" i="3"/>
  <c r="O268" i="3"/>
  <c r="O217" i="3"/>
  <c r="O212" i="3"/>
  <c r="O49" i="3"/>
  <c r="O186" i="3"/>
  <c r="O239" i="3"/>
  <c r="O98" i="3"/>
  <c r="O118" i="3"/>
  <c r="O194" i="3"/>
  <c r="O142" i="3"/>
  <c r="O296" i="3"/>
  <c r="O181" i="3"/>
  <c r="O247" i="3"/>
  <c r="O223" i="3"/>
  <c r="O310" i="3"/>
  <c r="O209" i="3"/>
  <c r="O112" i="3"/>
  <c r="O164" i="3"/>
  <c r="O7" i="3"/>
  <c r="O80" i="3"/>
  <c r="O88" i="3"/>
  <c r="O195" i="3"/>
  <c r="O301" i="3"/>
  <c r="O177" i="3"/>
  <c r="O205" i="3"/>
  <c r="O116" i="3"/>
  <c r="O290" i="3"/>
  <c r="O279" i="3"/>
  <c r="O104" i="3"/>
  <c r="O240" i="3"/>
  <c r="O117" i="3"/>
  <c r="O75" i="3"/>
  <c r="O252" i="3"/>
  <c r="O200" i="3"/>
  <c r="O131" i="3"/>
  <c r="O237" i="3"/>
  <c r="O125" i="3"/>
  <c r="O48" i="3"/>
  <c r="O228" i="3"/>
  <c r="O46" i="3"/>
  <c r="O71" i="3"/>
  <c r="O285" i="3"/>
  <c r="O233" i="3"/>
  <c r="O9" i="3"/>
  <c r="O61" i="3"/>
  <c r="O90" i="3"/>
  <c r="O146" i="3"/>
  <c r="O316" i="3"/>
  <c r="O151" i="3"/>
  <c r="O133" i="3"/>
  <c r="O170" i="3"/>
  <c r="O272" i="3"/>
  <c r="O298" i="3"/>
  <c r="O55" i="3"/>
  <c r="O95" i="3"/>
  <c r="O81" i="3"/>
  <c r="O70" i="3"/>
  <c r="O127" i="3"/>
  <c r="O158" i="3"/>
  <c r="O129" i="3"/>
  <c r="O311" i="3"/>
  <c r="O208" i="3"/>
  <c r="O283" i="3"/>
  <c r="O222" i="3"/>
  <c r="O18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AB195" i="3"/>
  <c r="AB157" i="3"/>
  <c r="AB241" i="3"/>
  <c r="AB50" i="3"/>
  <c r="AB104" i="3"/>
  <c r="AB203" i="3"/>
  <c r="AB119" i="3"/>
  <c r="AB88" i="3"/>
  <c r="AB94" i="3"/>
  <c r="AB11" i="3"/>
  <c r="AB69" i="3"/>
  <c r="AB194" i="3"/>
  <c r="AB136" i="3"/>
  <c r="AB97" i="3"/>
  <c r="AB143" i="3"/>
  <c r="AB246" i="3"/>
  <c r="AB123" i="3"/>
  <c r="AB28" i="3"/>
  <c r="AB18" i="3"/>
  <c r="AB172" i="3"/>
  <c r="AB137" i="3"/>
  <c r="AB58" i="3"/>
  <c r="AB168" i="3"/>
  <c r="AB100" i="3"/>
  <c r="AB169" i="3"/>
  <c r="AB236" i="3"/>
  <c r="AB213" i="3"/>
  <c r="AB84" i="3"/>
  <c r="AB226" i="3"/>
  <c r="AB33" i="3"/>
  <c r="AB289" i="3"/>
  <c r="AB128" i="3"/>
  <c r="AB312" i="3"/>
  <c r="AB54" i="3"/>
  <c r="AB263" i="3"/>
  <c r="AB34" i="3"/>
  <c r="AB215" i="3"/>
  <c r="AB19" i="3"/>
  <c r="AB261" i="3"/>
  <c r="AB248" i="3"/>
  <c r="AB180" i="3"/>
  <c r="AB86" i="3"/>
  <c r="AB135" i="3"/>
  <c r="AB303" i="3"/>
  <c r="AB87" i="3"/>
  <c r="AB90" i="3"/>
  <c r="AB292" i="3"/>
  <c r="AB63" i="3"/>
  <c r="AB232" i="3"/>
  <c r="AB14" i="3"/>
  <c r="AB22" i="3"/>
  <c r="AB190" i="3"/>
  <c r="AB79" i="3"/>
  <c r="AB13" i="3"/>
  <c r="AB25" i="3"/>
  <c r="AB278" i="3"/>
  <c r="AB171" i="3"/>
  <c r="AB77" i="3"/>
  <c r="AB106" i="3"/>
  <c r="AB115" i="3"/>
  <c r="AB227" i="3"/>
  <c r="AB185" i="3"/>
  <c r="AB109" i="3"/>
  <c r="AB259" i="3"/>
  <c r="AB247" i="3"/>
  <c r="AB38" i="3"/>
  <c r="AB201" i="3"/>
  <c r="AB230" i="3"/>
  <c r="AB222" i="3"/>
  <c r="AB49" i="3"/>
  <c r="AB244" i="3"/>
  <c r="AB2" i="3"/>
  <c r="AB181" i="3"/>
  <c r="AB221" i="3"/>
  <c r="AB102" i="3"/>
  <c r="AB134" i="3"/>
  <c r="AB197" i="3"/>
  <c r="AB153" i="3"/>
  <c r="AB245" i="3"/>
  <c r="AB61" i="3"/>
  <c r="AB200" i="3"/>
  <c r="AB15" i="3"/>
  <c r="AB99" i="3"/>
  <c r="AB152" i="3"/>
  <c r="AB48" i="3"/>
  <c r="AB116" i="3"/>
  <c r="AB93" i="3"/>
  <c r="AB229" i="3"/>
  <c r="AB253" i="3"/>
  <c r="AB283" i="3"/>
  <c r="AB78" i="3"/>
  <c r="AB37" i="3"/>
  <c r="AB41" i="3"/>
  <c r="AB95" i="3"/>
  <c r="AB297" i="3"/>
  <c r="AB300" i="3"/>
  <c r="AB23" i="3"/>
  <c r="AB74" i="3"/>
  <c r="AB5" i="3"/>
  <c r="AB68" i="3"/>
  <c r="AB36" i="3"/>
  <c r="AB250" i="3"/>
  <c r="AB207" i="3"/>
  <c r="AB316" i="3"/>
  <c r="AB178" i="3"/>
  <c r="AB21" i="3"/>
  <c r="AB62" i="3"/>
  <c r="AB290" i="3"/>
  <c r="AB42" i="3"/>
  <c r="AB205" i="3"/>
  <c r="AB167" i="3"/>
  <c r="AB57" i="3"/>
  <c r="AB272" i="3"/>
  <c r="AB148" i="3"/>
  <c r="AB267" i="3"/>
  <c r="AB82" i="3"/>
  <c r="AB275" i="3"/>
  <c r="AB60" i="3"/>
  <c r="AB219" i="3"/>
  <c r="AB296" i="3"/>
  <c r="AB9" i="3"/>
  <c r="AB243" i="3"/>
  <c r="AB114" i="3"/>
  <c r="AB51" i="3"/>
  <c r="AB233" i="3"/>
  <c r="AB17" i="3"/>
  <c r="AB274" i="3"/>
  <c r="AB270" i="3"/>
  <c r="AB142" i="3"/>
  <c r="AB80" i="3"/>
  <c r="AB165" i="3"/>
  <c r="AB193" i="3"/>
  <c r="AB26" i="3"/>
  <c r="AB154" i="3"/>
  <c r="AB208" i="3"/>
  <c r="AB280" i="3"/>
  <c r="AB67" i="3"/>
  <c r="AB53" i="3"/>
  <c r="AB96" i="3"/>
  <c r="AB273" i="3"/>
  <c r="AB239" i="3"/>
  <c r="AB45" i="3"/>
  <c r="AB156" i="3"/>
  <c r="AB288" i="3"/>
  <c r="AB29" i="3"/>
  <c r="AB242" i="3"/>
  <c r="AB254" i="3"/>
  <c r="AB110" i="3"/>
  <c r="AB268" i="3"/>
  <c r="AB12" i="3"/>
  <c r="AB211" i="3"/>
  <c r="AB174" i="3"/>
  <c r="AB59" i="3"/>
  <c r="AB315" i="3"/>
  <c r="AB7" i="3"/>
  <c r="AB20" i="3"/>
  <c r="AB64" i="3"/>
  <c r="AB262" i="3"/>
  <c r="AB127" i="3"/>
  <c r="AB83" i="3"/>
  <c r="AB304" i="3"/>
  <c r="AB184" i="3"/>
  <c r="AB183" i="3"/>
  <c r="AB72" i="3"/>
  <c r="AB217" i="3"/>
  <c r="AB70" i="3"/>
  <c r="AB140" i="3"/>
  <c r="AB43" i="3"/>
  <c r="AB176" i="3"/>
  <c r="AB235" i="3"/>
  <c r="AB56" i="3"/>
  <c r="AB269" i="3"/>
  <c r="AB111" i="3"/>
  <c r="AB260" i="3"/>
  <c r="AB313" i="3"/>
  <c r="AB302" i="3"/>
  <c r="AB141" i="3"/>
  <c r="AB107" i="3"/>
  <c r="AB159" i="3"/>
  <c r="AB108" i="3"/>
  <c r="AB198" i="3"/>
  <c r="AB234" i="3"/>
  <c r="AB306" i="3"/>
  <c r="AB105" i="3"/>
  <c r="AB6" i="3"/>
  <c r="AB249" i="3"/>
  <c r="AB186" i="3"/>
  <c r="AB255" i="3"/>
  <c r="AB238" i="3"/>
  <c r="AB89" i="3"/>
  <c r="AB8" i="3"/>
  <c r="AB187" i="3"/>
  <c r="AB126" i="3"/>
  <c r="AB192" i="3"/>
  <c r="AB173" i="3"/>
  <c r="AB252" i="3"/>
  <c r="AB73" i="3"/>
  <c r="AB284" i="3"/>
  <c r="AB271" i="3"/>
  <c r="AB308" i="3"/>
  <c r="AB65" i="3"/>
  <c r="AB121" i="3"/>
  <c r="AB305" i="3"/>
  <c r="AB218" i="3"/>
  <c r="AB216" i="3"/>
  <c r="AB47" i="3"/>
  <c r="AB220" i="3"/>
  <c r="AB150" i="3"/>
  <c r="AB256" i="3"/>
  <c r="AB224" i="3"/>
  <c r="AB144" i="3"/>
  <c r="AB160" i="3"/>
  <c r="AB24" i="3"/>
  <c r="AB124" i="3"/>
  <c r="AB311" i="3"/>
  <c r="AB299" i="3"/>
  <c r="AB32" i="3"/>
  <c r="AB231" i="3"/>
  <c r="AB139" i="3"/>
  <c r="AB130" i="3"/>
  <c r="AB214" i="3"/>
  <c r="AB298" i="3"/>
  <c r="AB120" i="3"/>
  <c r="AB179" i="3"/>
  <c r="AB204" i="3"/>
  <c r="AB30" i="3"/>
  <c r="AB202" i="3"/>
  <c r="AB145" i="3"/>
  <c r="AB131" i="3"/>
  <c r="AB113" i="3"/>
  <c r="AB147" i="3"/>
  <c r="AB132" i="3"/>
  <c r="AB31" i="3"/>
  <c r="AB35" i="3"/>
  <c r="AB301" i="3"/>
  <c r="AB138" i="3"/>
  <c r="AB75" i="3"/>
  <c r="AB55" i="3"/>
  <c r="AB177" i="3"/>
  <c r="AB281" i="3"/>
  <c r="AB175" i="3"/>
  <c r="AB118" i="3"/>
  <c r="AB170" i="3"/>
  <c r="AB295" i="3"/>
  <c r="AB276" i="3"/>
  <c r="AB286" i="3"/>
  <c r="AB209" i="3"/>
  <c r="AB210" i="3"/>
  <c r="AB309" i="3"/>
  <c r="AB117" i="3"/>
  <c r="AB212" i="3"/>
  <c r="AB277" i="3"/>
  <c r="AB166" i="3"/>
  <c r="AB133" i="3"/>
  <c r="AB294" i="3"/>
  <c r="AB101" i="3"/>
  <c r="AB182" i="3"/>
  <c r="AB52" i="3"/>
  <c r="AB85" i="3"/>
  <c r="AB206" i="3"/>
  <c r="AB237" i="3"/>
  <c r="AB122" i="3"/>
  <c r="AB264" i="3"/>
  <c r="AB103" i="3"/>
  <c r="AB92" i="3"/>
  <c r="AB293" i="3"/>
  <c r="AB228" i="3"/>
  <c r="AB3" i="3"/>
  <c r="AB125" i="3"/>
  <c r="AB66" i="3"/>
  <c r="AB162" i="3"/>
  <c r="AB4" i="3"/>
  <c r="AB27" i="3"/>
  <c r="AB81" i="3"/>
  <c r="AB191" i="3"/>
  <c r="AB155" i="3"/>
  <c r="AB149" i="3"/>
  <c r="AB291" i="3"/>
  <c r="AB285" i="3"/>
  <c r="AB129" i="3"/>
  <c r="AB287" i="3"/>
  <c r="AB40" i="3"/>
  <c r="AB310" i="3"/>
  <c r="AB158" i="3"/>
  <c r="AB39" i="3"/>
  <c r="AB314" i="3"/>
  <c r="AB199" i="3"/>
  <c r="AB164" i="3"/>
  <c r="AB282" i="3"/>
  <c r="AB196" i="3"/>
  <c r="AB257" i="3"/>
  <c r="AB91" i="3"/>
  <c r="AB46" i="3"/>
  <c r="AB265" i="3"/>
  <c r="AB16" i="3"/>
  <c r="AB161" i="3"/>
  <c r="AB76" i="3"/>
  <c r="AB146" i="3"/>
  <c r="AB188" i="3"/>
  <c r="AB307" i="3"/>
  <c r="AB225" i="3"/>
  <c r="AB240" i="3"/>
  <c r="AB258" i="3"/>
  <c r="AB71" i="3"/>
  <c r="AB151" i="3"/>
  <c r="AB266" i="3"/>
  <c r="AB251" i="3"/>
  <c r="AB223" i="3"/>
  <c r="AB10" i="3"/>
  <c r="AB189" i="3"/>
  <c r="AB112" i="3"/>
  <c r="AB98" i="3"/>
  <c r="AB44" i="3"/>
  <c r="AB163" i="3"/>
  <c r="AB279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B952" i="3"/>
  <c r="AB953" i="3"/>
  <c r="AB954" i="3"/>
  <c r="AB955" i="3"/>
  <c r="AB956" i="3"/>
  <c r="AB957" i="3"/>
  <c r="AB958" i="3"/>
  <c r="AB959" i="3"/>
  <c r="AB960" i="3"/>
  <c r="AB961" i="3"/>
  <c r="AB962" i="3"/>
  <c r="AB963" i="3"/>
  <c r="AB964" i="3"/>
  <c r="AB965" i="3"/>
  <c r="AB966" i="3"/>
  <c r="AB967" i="3"/>
  <c r="AB968" i="3"/>
  <c r="AB969" i="3"/>
  <c r="AB970" i="3"/>
  <c r="AB971" i="3"/>
  <c r="AB972" i="3"/>
  <c r="AB973" i="3"/>
  <c r="AB974" i="3"/>
  <c r="AB975" i="3"/>
  <c r="AB976" i="3"/>
  <c r="AB977" i="3"/>
  <c r="AB978" i="3"/>
  <c r="AB979" i="3"/>
  <c r="AB980" i="3"/>
  <c r="AB981" i="3"/>
  <c r="AB982" i="3"/>
  <c r="AB983" i="3"/>
  <c r="AB984" i="3"/>
  <c r="AB985" i="3"/>
  <c r="AB986" i="3"/>
  <c r="I903" i="3"/>
  <c r="I265" i="3"/>
  <c r="I949" i="3"/>
  <c r="I257" i="3"/>
  <c r="I80" i="3"/>
  <c r="I951" i="3"/>
  <c r="I974" i="3"/>
  <c r="I965" i="3"/>
  <c r="I773" i="3"/>
  <c r="I87" i="3"/>
  <c r="I713" i="3"/>
  <c r="I206" i="3"/>
  <c r="I339" i="3"/>
  <c r="I876" i="3"/>
  <c r="I852" i="3"/>
  <c r="I340" i="3"/>
  <c r="I946" i="3"/>
  <c r="I126" i="3"/>
  <c r="I932" i="3"/>
  <c r="I128" i="3"/>
  <c r="I58" i="3"/>
  <c r="I341" i="3"/>
  <c r="I342" i="3"/>
  <c r="I878" i="3"/>
  <c r="I82" i="3"/>
  <c r="I266" i="3"/>
  <c r="I750" i="3"/>
  <c r="I837" i="3"/>
  <c r="I343" i="3"/>
  <c r="I929" i="3"/>
  <c r="I19" i="3"/>
  <c r="I875" i="3"/>
  <c r="I101" i="3"/>
  <c r="I344" i="3"/>
  <c r="I809" i="3"/>
  <c r="I214" i="3"/>
  <c r="I137" i="3"/>
  <c r="I219" i="3"/>
  <c r="I67" i="3"/>
  <c r="I902" i="3"/>
  <c r="I762" i="3"/>
  <c r="I326" i="3"/>
  <c r="I225" i="3"/>
  <c r="I345" i="3"/>
  <c r="I346" i="3"/>
  <c r="I854" i="3"/>
  <c r="I937" i="3"/>
  <c r="I973" i="3"/>
  <c r="I15" i="3"/>
  <c r="I347" i="3"/>
  <c r="I348" i="3"/>
  <c r="I936" i="3"/>
  <c r="I880" i="3"/>
  <c r="I93" i="3"/>
  <c r="I745" i="3"/>
  <c r="I947" i="3"/>
  <c r="I769" i="3"/>
  <c r="I349" i="3"/>
  <c r="I721" i="3"/>
  <c r="I89" i="3"/>
  <c r="I149" i="3"/>
  <c r="I700" i="3"/>
  <c r="I81" i="3"/>
  <c r="I886" i="3"/>
  <c r="I163" i="3"/>
  <c r="I108" i="3"/>
  <c r="I693" i="3"/>
  <c r="I6" i="3"/>
  <c r="I350" i="3"/>
  <c r="I215" i="3"/>
  <c r="I930" i="3"/>
  <c r="I183" i="3"/>
  <c r="I709" i="3"/>
  <c r="I351" i="3"/>
  <c r="I931" i="3"/>
  <c r="I199" i="3"/>
  <c r="I647" i="3"/>
  <c r="I917" i="3"/>
  <c r="I270" i="3"/>
  <c r="I352" i="3"/>
  <c r="I980" i="3"/>
  <c r="I162" i="3"/>
  <c r="I336" i="3"/>
  <c r="I768" i="3"/>
  <c r="I54" i="3"/>
  <c r="I714" i="3"/>
  <c r="I47" i="3"/>
  <c r="I679" i="3"/>
  <c r="I982" i="3"/>
  <c r="I959" i="3"/>
  <c r="I102" i="3"/>
  <c r="I314" i="3"/>
  <c r="I353" i="3"/>
  <c r="I235" i="3"/>
  <c r="I968" i="3"/>
  <c r="I790" i="3"/>
  <c r="I699" i="3"/>
  <c r="I667" i="3"/>
  <c r="I115" i="3"/>
  <c r="I207" i="3"/>
  <c r="I244" i="3"/>
  <c r="I167" i="3"/>
  <c r="I34" i="3"/>
  <c r="I812" i="3"/>
  <c r="I861" i="3"/>
  <c r="I354" i="3"/>
  <c r="I355" i="3"/>
  <c r="I786" i="3"/>
  <c r="I70" i="3"/>
  <c r="I28" i="3"/>
  <c r="I302" i="3"/>
  <c r="I869" i="3"/>
  <c r="I752" i="3"/>
  <c r="I977" i="3"/>
  <c r="I281" i="3"/>
  <c r="I45" i="3"/>
  <c r="I356" i="3"/>
  <c r="I753" i="3"/>
  <c r="I788" i="3"/>
  <c r="I764" i="3"/>
  <c r="I649" i="3"/>
  <c r="I759" i="3"/>
  <c r="I216" i="3"/>
  <c r="I670" i="3"/>
  <c r="I332" i="3"/>
  <c r="I357" i="3"/>
  <c r="I358" i="3"/>
  <c r="I359" i="3"/>
  <c r="I226" i="3"/>
  <c r="I9" i="3"/>
  <c r="I135" i="3"/>
  <c r="I360" i="3"/>
  <c r="I941" i="3"/>
  <c r="I317" i="3"/>
  <c r="I361" i="3"/>
  <c r="I853" i="3"/>
  <c r="I933" i="3"/>
  <c r="I362" i="3"/>
  <c r="I956" i="3"/>
  <c r="I363" i="3"/>
  <c r="I364" i="3"/>
  <c r="I78" i="3"/>
  <c r="I169" i="3"/>
  <c r="I715" i="3"/>
  <c r="I245" i="3"/>
  <c r="I312" i="3"/>
  <c r="I365" i="3"/>
  <c r="I366" i="3"/>
  <c r="I97" i="3"/>
  <c r="I818" i="3"/>
  <c r="I210" i="3"/>
  <c r="I821" i="3"/>
  <c r="I707" i="3"/>
  <c r="I367" i="3"/>
  <c r="I848" i="3"/>
  <c r="I368" i="3"/>
  <c r="I725" i="3"/>
  <c r="I948" i="3"/>
  <c r="I369" i="3"/>
  <c r="I370" i="3"/>
  <c r="I371" i="3"/>
  <c r="I255" i="3"/>
  <c r="I934" i="3"/>
  <c r="I372" i="3"/>
  <c r="I299" i="3"/>
  <c r="I132" i="3"/>
  <c r="I202" i="3"/>
  <c r="I193" i="3"/>
  <c r="I56" i="3"/>
  <c r="I732" i="3"/>
  <c r="I772" i="3"/>
  <c r="I254" i="3"/>
  <c r="I258" i="3"/>
  <c r="I733" i="3"/>
  <c r="I771" i="3"/>
  <c r="I140" i="3"/>
  <c r="I754" i="3"/>
  <c r="I373" i="3"/>
  <c r="I701" i="3"/>
  <c r="I374" i="3"/>
  <c r="I813" i="3"/>
  <c r="I27" i="3"/>
  <c r="I8" i="3"/>
  <c r="I375" i="3"/>
  <c r="I204" i="3"/>
  <c r="I376" i="3"/>
  <c r="I742" i="3"/>
  <c r="I100" i="3"/>
  <c r="I655" i="3"/>
  <c r="I960" i="3"/>
  <c r="I711" i="3"/>
  <c r="I377" i="3"/>
  <c r="I151" i="3"/>
  <c r="I160" i="3"/>
  <c r="I694" i="3"/>
  <c r="I660" i="3"/>
  <c r="I737" i="3"/>
  <c r="I779" i="3"/>
  <c r="I796" i="3"/>
  <c r="I228" i="3"/>
  <c r="I179" i="3"/>
  <c r="I205" i="3"/>
  <c r="I278" i="3"/>
  <c r="I657" i="3"/>
  <c r="I712" i="3"/>
  <c r="I33" i="3"/>
  <c r="I900" i="3"/>
  <c r="I757" i="3"/>
  <c r="I187" i="3"/>
  <c r="I378" i="3"/>
  <c r="I379" i="3"/>
  <c r="I755" i="3"/>
  <c r="I380" i="3"/>
  <c r="I293" i="3"/>
  <c r="I938" i="3"/>
  <c r="I925" i="3"/>
  <c r="I159" i="3"/>
  <c r="I125" i="3"/>
  <c r="I381" i="3"/>
  <c r="I262" i="3"/>
  <c r="I77" i="3"/>
  <c r="I831" i="3"/>
  <c r="I871" i="3"/>
  <c r="I964" i="3"/>
  <c r="I382" i="3"/>
  <c r="I922" i="3"/>
  <c r="I727" i="3"/>
  <c r="I671" i="3"/>
  <c r="I383" i="3"/>
  <c r="I680" i="3"/>
  <c r="I384" i="3"/>
  <c r="I53" i="3"/>
  <c r="I385" i="3"/>
  <c r="I35" i="3"/>
  <c r="I147" i="3"/>
  <c r="I802" i="3"/>
  <c r="I833" i="3"/>
  <c r="I144" i="3"/>
  <c r="I386" i="3"/>
  <c r="I387" i="3"/>
  <c r="I388" i="3"/>
  <c r="I389" i="3"/>
  <c r="I188" i="3"/>
  <c r="I83" i="3"/>
  <c r="I895" i="3"/>
  <c r="I390" i="3"/>
  <c r="I819" i="3"/>
  <c r="I176" i="3"/>
  <c r="I134" i="3"/>
  <c r="I391" i="3"/>
  <c r="I174" i="3"/>
  <c r="I392" i="3"/>
  <c r="I52" i="3"/>
  <c r="I899" i="3"/>
  <c r="I393" i="3"/>
  <c r="I746" i="3"/>
  <c r="I248" i="3"/>
  <c r="I110" i="3"/>
  <c r="I723" i="3"/>
  <c r="I728" i="3"/>
  <c r="I744" i="3"/>
  <c r="I51" i="3"/>
  <c r="I787" i="3"/>
  <c r="I271" i="3"/>
  <c r="I196" i="3"/>
  <c r="I227" i="3"/>
  <c r="I122" i="3"/>
  <c r="I394" i="3"/>
  <c r="I42" i="3"/>
  <c r="I966" i="3"/>
  <c r="I874" i="3"/>
  <c r="I868" i="3"/>
  <c r="I36" i="3"/>
  <c r="I323" i="3"/>
  <c r="I962" i="3"/>
  <c r="I668" i="3"/>
  <c r="I665" i="3"/>
  <c r="I107" i="3"/>
  <c r="I309" i="3"/>
  <c r="I395" i="3"/>
  <c r="I84" i="3"/>
  <c r="I652" i="3"/>
  <c r="I39" i="3"/>
  <c r="I213" i="3"/>
  <c r="I396" i="3"/>
  <c r="I337" i="3"/>
  <c r="I217" i="3"/>
  <c r="I156" i="3"/>
  <c r="I397" i="3"/>
  <c r="I303" i="3"/>
  <c r="I57" i="3"/>
  <c r="I955" i="3"/>
  <c r="I835" i="3"/>
  <c r="I885" i="3"/>
  <c r="I398" i="3"/>
  <c r="I703" i="3"/>
  <c r="I953" i="3"/>
  <c r="I842" i="3"/>
  <c r="I399" i="3"/>
  <c r="I91" i="3"/>
  <c r="I287" i="3"/>
  <c r="I799" i="3"/>
  <c r="I663" i="3"/>
  <c r="I400" i="3"/>
  <c r="I401" i="3"/>
  <c r="I261" i="3"/>
  <c r="I731" i="3"/>
  <c r="I161" i="3"/>
  <c r="I683" i="3"/>
  <c r="I69" i="3"/>
  <c r="I232" i="3"/>
  <c r="I310" i="3"/>
  <c r="I273" i="3"/>
  <c r="I402" i="3"/>
  <c r="I259" i="3"/>
  <c r="I740" i="3"/>
  <c r="I21" i="3"/>
  <c r="I403" i="3"/>
  <c r="I136" i="3"/>
  <c r="I251" i="3"/>
  <c r="I26" i="3"/>
  <c r="I324" i="3"/>
  <c r="I40" i="3"/>
  <c r="I404" i="3"/>
  <c r="I890" i="3"/>
  <c r="I405" i="3"/>
  <c r="I760" i="3"/>
  <c r="I114" i="3"/>
  <c r="I406" i="3"/>
  <c r="I407" i="3"/>
  <c r="I29" i="3"/>
  <c r="I220" i="3"/>
  <c r="I130" i="3"/>
  <c r="I896" i="3"/>
  <c r="I4" i="3"/>
  <c r="I729" i="3"/>
  <c r="I912" i="3"/>
  <c r="I65" i="3"/>
  <c r="I800" i="3"/>
  <c r="I763" i="3"/>
  <c r="I797" i="3"/>
  <c r="I851" i="3"/>
  <c r="I294" i="3"/>
  <c r="I661" i="3"/>
  <c r="I408" i="3"/>
  <c r="I59" i="3"/>
  <c r="I781" i="3"/>
  <c r="I409" i="3"/>
  <c r="I283" i="3"/>
  <c r="I410" i="3"/>
  <c r="I806" i="3"/>
  <c r="I710" i="3"/>
  <c r="I411" i="3"/>
  <c r="I143" i="3"/>
  <c r="I412" i="3"/>
  <c r="I785" i="3"/>
  <c r="I333" i="3"/>
  <c r="I413" i="3"/>
  <c r="I945" i="3"/>
  <c r="I920" i="3"/>
  <c r="I855" i="3"/>
  <c r="I414" i="3"/>
  <c r="I229" i="3"/>
  <c r="I241" i="3"/>
  <c r="I415" i="3"/>
  <c r="I105" i="3"/>
  <c r="I872" i="3"/>
  <c r="I38" i="3"/>
  <c r="I741" i="3"/>
  <c r="I687" i="3"/>
  <c r="I976" i="3"/>
  <c r="I761" i="3"/>
  <c r="I416" i="3"/>
  <c r="I830" i="3"/>
  <c r="I331" i="3"/>
  <c r="I263" i="3"/>
  <c r="I942" i="3"/>
  <c r="I417" i="3"/>
  <c r="I189" i="3"/>
  <c r="I418" i="3"/>
  <c r="I419" i="3"/>
  <c r="I286" i="3"/>
  <c r="I104" i="3"/>
  <c r="I224" i="3"/>
  <c r="I420" i="3"/>
  <c r="I5" i="3"/>
  <c r="I421" i="3"/>
  <c r="I315" i="3"/>
  <c r="I64" i="3"/>
  <c r="I422" i="3"/>
  <c r="I269" i="3"/>
  <c r="I123" i="3"/>
  <c r="I423" i="3"/>
  <c r="I230" i="3"/>
  <c r="I424" i="3"/>
  <c r="I901" i="3"/>
  <c r="I267" i="3"/>
  <c r="I12" i="3"/>
  <c r="I425" i="3"/>
  <c r="I426" i="3"/>
  <c r="I850" i="3"/>
  <c r="I706" i="3"/>
  <c r="I427" i="3"/>
  <c r="I856" i="3"/>
  <c r="I653" i="3"/>
  <c r="I428" i="3"/>
  <c r="I429" i="3"/>
  <c r="I44" i="3"/>
  <c r="I24" i="3"/>
  <c r="I430" i="3"/>
  <c r="I431" i="3"/>
  <c r="I432" i="3"/>
  <c r="I676" i="3"/>
  <c r="I748" i="3"/>
  <c r="I433" i="3"/>
  <c r="I335" i="3"/>
  <c r="I434" i="3"/>
  <c r="I119" i="3"/>
  <c r="I435" i="3"/>
  <c r="I31" i="3"/>
  <c r="I939" i="3"/>
  <c r="I20" i="3"/>
  <c r="I436" i="3"/>
  <c r="I327" i="3"/>
  <c r="I437" i="3"/>
  <c r="I150" i="3"/>
  <c r="I121" i="3"/>
  <c r="I318" i="3"/>
  <c r="I438" i="3"/>
  <c r="I66" i="3"/>
  <c r="I439" i="3"/>
  <c r="I295" i="3"/>
  <c r="I791" i="3"/>
  <c r="I440" i="3"/>
  <c r="I815" i="3"/>
  <c r="I329" i="3"/>
  <c r="I928" i="3"/>
  <c r="I441" i="3"/>
  <c r="I22" i="3"/>
  <c r="I689" i="3"/>
  <c r="I743" i="3"/>
  <c r="I155" i="3"/>
  <c r="I76" i="3"/>
  <c r="I940" i="3"/>
  <c r="I442" i="3"/>
  <c r="I943" i="3"/>
  <c r="I443" i="3"/>
  <c r="I444" i="3"/>
  <c r="I975" i="3"/>
  <c r="I276" i="3"/>
  <c r="I849" i="3"/>
  <c r="I445" i="3"/>
  <c r="I967" i="3"/>
  <c r="I446" i="3"/>
  <c r="I702" i="3"/>
  <c r="I838" i="3"/>
  <c r="I264" i="3"/>
  <c r="I447" i="3"/>
  <c r="I448" i="3"/>
  <c r="I99" i="3"/>
  <c r="I944" i="3"/>
  <c r="I766" i="3"/>
  <c r="I804" i="3"/>
  <c r="I648" i="3"/>
  <c r="I798" i="3"/>
  <c r="I822" i="3"/>
  <c r="I157" i="3"/>
  <c r="I186" i="3"/>
  <c r="I735" i="3"/>
  <c r="I449" i="3"/>
  <c r="I10" i="3"/>
  <c r="I783" i="3"/>
  <c r="I14" i="3"/>
  <c r="I666" i="3"/>
  <c r="I171" i="3"/>
  <c r="I450" i="3"/>
  <c r="I72" i="3"/>
  <c r="I451" i="3"/>
  <c r="I452" i="3"/>
  <c r="I277" i="3"/>
  <c r="I858" i="3"/>
  <c r="I209" i="3"/>
  <c r="I888" i="3"/>
  <c r="I780" i="3"/>
  <c r="I154" i="3"/>
  <c r="I882" i="3"/>
  <c r="I658" i="3"/>
  <c r="I116" i="3"/>
  <c r="I453" i="3"/>
  <c r="I881" i="3"/>
  <c r="I454" i="3"/>
  <c r="I455" i="3"/>
  <c r="I841" i="3"/>
  <c r="I859" i="3"/>
  <c r="I704" i="3"/>
  <c r="I684" i="3"/>
  <c r="I456" i="3"/>
  <c r="I305" i="3"/>
  <c r="I62" i="3"/>
  <c r="I808" i="3"/>
  <c r="I37" i="3"/>
  <c r="I457" i="3"/>
  <c r="I41" i="3"/>
  <c r="I11" i="3"/>
  <c r="I705" i="3"/>
  <c r="I48" i="3"/>
  <c r="I68" i="3"/>
  <c r="I674" i="3"/>
  <c r="I458" i="3"/>
  <c r="I459" i="3"/>
  <c r="I32" i="3"/>
  <c r="I307" i="3"/>
  <c r="I145" i="3"/>
  <c r="I320" i="3"/>
  <c r="I13" i="3"/>
  <c r="I460" i="3"/>
  <c r="I234" i="3"/>
  <c r="I96" i="3"/>
  <c r="I461" i="3"/>
  <c r="I2" i="3"/>
  <c r="I462" i="3"/>
  <c r="I138" i="3"/>
  <c r="I274" i="3"/>
  <c r="I180" i="3"/>
  <c r="I916" i="3"/>
  <c r="I175" i="3"/>
  <c r="I463" i="3"/>
  <c r="I74" i="3"/>
  <c r="I256" i="3"/>
  <c r="I284" i="3"/>
  <c r="I291" i="3"/>
  <c r="I981" i="3"/>
  <c r="I328" i="3"/>
  <c r="I464" i="3"/>
  <c r="I465" i="3"/>
  <c r="I466" i="3"/>
  <c r="I253" i="3"/>
  <c r="I836" i="3"/>
  <c r="I467" i="3"/>
  <c r="I124" i="3"/>
  <c r="I168" i="3"/>
  <c r="I120" i="3"/>
  <c r="I297" i="3"/>
  <c r="I111" i="3"/>
  <c r="I844" i="3"/>
  <c r="I79" i="3"/>
  <c r="I468" i="3"/>
  <c r="I469" i="3"/>
  <c r="I166" i="3"/>
  <c r="I470" i="3"/>
  <c r="I765" i="3"/>
  <c r="I471" i="3"/>
  <c r="I191" i="3"/>
  <c r="I971" i="3"/>
  <c r="I892" i="3"/>
  <c r="I106" i="3"/>
  <c r="I472" i="3"/>
  <c r="I857" i="3"/>
  <c r="I846" i="3"/>
  <c r="I904" i="3"/>
  <c r="I650" i="3"/>
  <c r="I978" i="3"/>
  <c r="I865" i="3"/>
  <c r="I280" i="3"/>
  <c r="I3" i="3"/>
  <c r="I334" i="3"/>
  <c r="I473" i="3"/>
  <c r="I923" i="3"/>
  <c r="I474" i="3"/>
  <c r="I475" i="3"/>
  <c r="I476" i="3"/>
  <c r="I218" i="3"/>
  <c r="I50" i="3"/>
  <c r="I25" i="3"/>
  <c r="I477" i="3"/>
  <c r="I816" i="3"/>
  <c r="I23" i="3"/>
  <c r="I478" i="3"/>
  <c r="I879" i="3"/>
  <c r="I141" i="3"/>
  <c r="I243" i="3"/>
  <c r="I94" i="3"/>
  <c r="I479" i="3"/>
  <c r="I907" i="3"/>
  <c r="I118" i="3"/>
  <c r="I184" i="3"/>
  <c r="I823" i="3"/>
  <c r="I969" i="3"/>
  <c r="I480" i="3"/>
  <c r="I654" i="3"/>
  <c r="I304" i="3"/>
  <c r="I698" i="3"/>
  <c r="I863" i="3"/>
  <c r="I242" i="3"/>
  <c r="I481" i="3"/>
  <c r="I482" i="3"/>
  <c r="I883" i="3"/>
  <c r="I794" i="3"/>
  <c r="I483" i="3"/>
  <c r="I484" i="3"/>
  <c r="I292" i="3"/>
  <c r="I792" i="3"/>
  <c r="I829" i="3"/>
  <c r="I924" i="3"/>
  <c r="I685" i="3"/>
  <c r="I803" i="3"/>
  <c r="I485" i="3"/>
  <c r="I677" i="3"/>
  <c r="I664" i="3"/>
  <c r="I696" i="3"/>
  <c r="I486" i="3"/>
  <c r="I957" i="3"/>
  <c r="I782" i="3"/>
  <c r="I826" i="3"/>
  <c r="I308" i="3"/>
  <c r="I487" i="3"/>
  <c r="I488" i="3"/>
  <c r="I60" i="3"/>
  <c r="I914" i="3"/>
  <c r="I489" i="3"/>
  <c r="I238" i="3"/>
  <c r="I793" i="3"/>
  <c r="I86" i="3"/>
  <c r="I490" i="3"/>
  <c r="I491" i="3"/>
  <c r="I319" i="3"/>
  <c r="I926" i="3"/>
  <c r="I492" i="3"/>
  <c r="I17" i="3"/>
  <c r="I198" i="3"/>
  <c r="I864" i="3"/>
  <c r="I493" i="3"/>
  <c r="I190" i="3"/>
  <c r="I182" i="3"/>
  <c r="I672" i="3"/>
  <c r="I656" i="3"/>
  <c r="I494" i="3"/>
  <c r="I810" i="3"/>
  <c r="I211" i="3"/>
  <c r="I495" i="3"/>
  <c r="I820" i="3"/>
  <c r="I260" i="3"/>
  <c r="I496" i="3"/>
  <c r="I497" i="3"/>
  <c r="I498" i="3"/>
  <c r="I499" i="3"/>
  <c r="I500" i="3"/>
  <c r="I738" i="3"/>
  <c r="I675" i="3"/>
  <c r="I501" i="3"/>
  <c r="I502" i="3"/>
  <c r="I289" i="3"/>
  <c r="I503" i="3"/>
  <c r="I935" i="3"/>
  <c r="I504" i="3"/>
  <c r="I505" i="3"/>
  <c r="I952" i="3"/>
  <c r="I506" i="3"/>
  <c r="I507" i="3"/>
  <c r="I153" i="3"/>
  <c r="I173" i="3"/>
  <c r="I659" i="3"/>
  <c r="I239" i="3"/>
  <c r="I330" i="3"/>
  <c r="I172" i="3"/>
  <c r="I814" i="3"/>
  <c r="I221" i="3"/>
  <c r="I103" i="3"/>
  <c r="I109" i="3"/>
  <c r="I908" i="3"/>
  <c r="I508" i="3"/>
  <c r="I736" i="3"/>
  <c r="I509" i="3"/>
  <c r="I767" i="3"/>
  <c r="I510" i="3"/>
  <c r="I246" i="3"/>
  <c r="I288" i="3"/>
  <c r="I511" i="3"/>
  <c r="I512" i="3"/>
  <c r="I954" i="3"/>
  <c r="I139" i="3"/>
  <c r="I749" i="3"/>
  <c r="I884" i="3"/>
  <c r="I513" i="3"/>
  <c r="I231" i="3"/>
  <c r="I811" i="3"/>
  <c r="I724" i="3"/>
  <c r="I268" i="3"/>
  <c r="I514" i="3"/>
  <c r="I113" i="3"/>
  <c r="I651" i="3"/>
  <c r="I249" i="3"/>
  <c r="I827" i="3"/>
  <c r="I306" i="3"/>
  <c r="I985" i="3"/>
  <c r="I720" i="3"/>
  <c r="I515" i="3"/>
  <c r="I770" i="3"/>
  <c r="I516" i="3"/>
  <c r="I673" i="3"/>
  <c r="I747" i="3"/>
  <c r="I517" i="3"/>
  <c r="I518" i="3"/>
  <c r="I519" i="3"/>
  <c r="I520" i="3"/>
  <c r="I795" i="3"/>
  <c r="I805" i="3"/>
  <c r="I148" i="3"/>
  <c r="I203" i="3"/>
  <c r="I521" i="3"/>
  <c r="I275" i="3"/>
  <c r="I522" i="3"/>
  <c r="I789" i="3"/>
  <c r="I523" i="3"/>
  <c r="I301" i="3"/>
  <c r="I524" i="3"/>
  <c r="I686" i="3"/>
  <c r="I311" i="3"/>
  <c r="I178" i="3"/>
  <c r="I525" i="3"/>
  <c r="I85" i="3"/>
  <c r="I526" i="3"/>
  <c r="I300" i="3"/>
  <c r="I784" i="3"/>
  <c r="I192" i="3"/>
  <c r="I889" i="3"/>
  <c r="I527" i="3"/>
  <c r="I866" i="3"/>
  <c r="I185" i="3"/>
  <c r="I716" i="3"/>
  <c r="I165" i="3"/>
  <c r="I528" i="3"/>
  <c r="I979" i="3"/>
  <c r="I817" i="3"/>
  <c r="I897" i="3"/>
  <c r="I92" i="3"/>
  <c r="I970" i="3"/>
  <c r="I529" i="3"/>
  <c r="I898" i="3"/>
  <c r="I16" i="3"/>
  <c r="I530" i="3"/>
  <c r="I30" i="3"/>
  <c r="I298" i="3"/>
  <c r="I828" i="3"/>
  <c r="I669" i="3"/>
  <c r="I250" i="3"/>
  <c r="I338" i="3"/>
  <c r="I201" i="3"/>
  <c r="I282" i="3"/>
  <c r="I774" i="3"/>
  <c r="I152" i="3"/>
  <c r="I531" i="3"/>
  <c r="I681" i="3"/>
  <c r="I532" i="3"/>
  <c r="I678" i="3"/>
  <c r="I877" i="3"/>
  <c r="I197" i="3"/>
  <c r="I834" i="3"/>
  <c r="I533" i="3"/>
  <c r="I73" i="3"/>
  <c r="I534" i="3"/>
  <c r="I535" i="3"/>
  <c r="I536" i="3"/>
  <c r="I537" i="3"/>
  <c r="I717" i="3"/>
  <c r="I538" i="3"/>
  <c r="I807" i="3"/>
  <c r="I236" i="3"/>
  <c r="I313" i="3"/>
  <c r="I539" i="3"/>
  <c r="I927" i="3"/>
  <c r="I63" i="3"/>
  <c r="I43" i="3"/>
  <c r="I751" i="3"/>
  <c r="I540" i="3"/>
  <c r="I847" i="3"/>
  <c r="I775" i="3"/>
  <c r="I730" i="3"/>
  <c r="I541" i="3"/>
  <c r="I49" i="3"/>
  <c r="I913" i="3"/>
  <c r="I801" i="3"/>
  <c r="I542" i="3"/>
  <c r="I543" i="3"/>
  <c r="I845" i="3"/>
  <c r="I223" i="3"/>
  <c r="I867" i="3"/>
  <c r="I544" i="3"/>
  <c r="I839" i="3"/>
  <c r="I212" i="3"/>
  <c r="I545" i="3"/>
  <c r="I546" i="3"/>
  <c r="I547" i="3"/>
  <c r="I910" i="3"/>
  <c r="I98" i="3"/>
  <c r="I548" i="3"/>
  <c r="I194" i="3"/>
  <c r="I71" i="3"/>
  <c r="I718" i="3"/>
  <c r="I325" i="3"/>
  <c r="I777" i="3"/>
  <c r="I549" i="3"/>
  <c r="I550" i="3"/>
  <c r="I692" i="3"/>
  <c r="I551" i="3"/>
  <c r="I552" i="3"/>
  <c r="I690" i="3"/>
  <c r="I553" i="3"/>
  <c r="I117" i="3"/>
  <c r="I181" i="3"/>
  <c r="I554" i="3"/>
  <c r="I915" i="3"/>
  <c r="I662" i="3"/>
  <c r="I142" i="3"/>
  <c r="I555" i="3"/>
  <c r="I556" i="3"/>
  <c r="I691" i="3"/>
  <c r="I247" i="3"/>
  <c r="I557" i="3"/>
  <c r="I558" i="3"/>
  <c r="I296" i="3"/>
  <c r="I950" i="3"/>
  <c r="I559" i="3"/>
  <c r="I560" i="3"/>
  <c r="I7" i="3"/>
  <c r="I561" i="3"/>
  <c r="I891" i="3"/>
  <c r="I961" i="3"/>
  <c r="I887" i="3"/>
  <c r="I972" i="3"/>
  <c r="I164" i="3"/>
  <c r="I756" i="3"/>
  <c r="I983" i="3"/>
  <c r="I112" i="3"/>
  <c r="I986" i="3"/>
  <c r="I708" i="3"/>
  <c r="I832" i="3"/>
  <c r="I722" i="3"/>
  <c r="I88" i="3"/>
  <c r="I824" i="3"/>
  <c r="I562" i="3"/>
  <c r="I563" i="3"/>
  <c r="I564" i="3"/>
  <c r="I565" i="3"/>
  <c r="I133" i="3"/>
  <c r="I739" i="3"/>
  <c r="I566" i="3"/>
  <c r="I567" i="3"/>
  <c r="I568" i="3"/>
  <c r="I75" i="3"/>
  <c r="I921" i="3"/>
  <c r="I316" i="3"/>
  <c r="I569" i="3"/>
  <c r="I870" i="3"/>
  <c r="I195" i="3"/>
  <c r="I200" i="3"/>
  <c r="I984" i="3"/>
  <c r="I290" i="3"/>
  <c r="I843" i="3"/>
  <c r="I240" i="3"/>
  <c r="I570" i="3"/>
  <c r="I571" i="3"/>
  <c r="I697" i="3"/>
  <c r="I572" i="3"/>
  <c r="I573" i="3"/>
  <c r="I177" i="3"/>
  <c r="I873" i="3"/>
  <c r="I131" i="3"/>
  <c r="I778" i="3"/>
  <c r="I776" i="3"/>
  <c r="I574" i="3"/>
  <c r="I575" i="3"/>
  <c r="I894" i="3"/>
  <c r="I576" i="3"/>
  <c r="I905" i="3"/>
  <c r="I577" i="3"/>
  <c r="I46" i="3"/>
  <c r="I321" i="3"/>
  <c r="I578" i="3"/>
  <c r="I252" i="3"/>
  <c r="I579" i="3"/>
  <c r="I285" i="3"/>
  <c r="I272" i="3"/>
  <c r="I237" i="3"/>
  <c r="I580" i="3"/>
  <c r="I581" i="3"/>
  <c r="I582" i="3"/>
  <c r="I583" i="3"/>
  <c r="I646" i="3"/>
  <c r="I584" i="3"/>
  <c r="I233" i="3"/>
  <c r="I585" i="3"/>
  <c r="I90" i="3"/>
  <c r="I860" i="3"/>
  <c r="I911" i="3"/>
  <c r="I682" i="3"/>
  <c r="I95" i="3"/>
  <c r="I586" i="3"/>
  <c r="I587" i="3"/>
  <c r="I588" i="3"/>
  <c r="I589" i="3"/>
  <c r="I590" i="3"/>
  <c r="I591" i="3"/>
  <c r="I592" i="3"/>
  <c r="I840" i="3"/>
  <c r="I593" i="3"/>
  <c r="I594" i="3"/>
  <c r="I734" i="3"/>
  <c r="I61" i="3"/>
  <c r="I918" i="3"/>
  <c r="I595" i="3"/>
  <c r="I596" i="3"/>
  <c r="I919" i="3"/>
  <c r="I597" i="3"/>
  <c r="I862" i="3"/>
  <c r="I758" i="3"/>
  <c r="I906" i="3"/>
  <c r="I146" i="3"/>
  <c r="I598" i="3"/>
  <c r="I599" i="3"/>
  <c r="I129" i="3"/>
  <c r="I600" i="3"/>
  <c r="I909" i="3"/>
  <c r="I825" i="3"/>
  <c r="I601" i="3"/>
  <c r="I602" i="3"/>
  <c r="I688" i="3"/>
  <c r="I222" i="3"/>
  <c r="I603" i="3"/>
  <c r="I604" i="3"/>
  <c r="I605" i="3"/>
  <c r="I606" i="3"/>
  <c r="I208" i="3"/>
  <c r="I607" i="3"/>
  <c r="I608" i="3"/>
  <c r="I609" i="3"/>
  <c r="I610" i="3"/>
  <c r="I611" i="3"/>
  <c r="I612" i="3"/>
  <c r="I613" i="3"/>
  <c r="I614" i="3"/>
  <c r="I615" i="3"/>
  <c r="I616" i="3"/>
  <c r="I719" i="3"/>
  <c r="I617" i="3"/>
  <c r="I618" i="3"/>
  <c r="I619" i="3"/>
  <c r="I620" i="3"/>
  <c r="I621" i="3"/>
  <c r="I622" i="3"/>
  <c r="I623" i="3"/>
  <c r="I726" i="3"/>
  <c r="I624" i="3"/>
  <c r="I625" i="3"/>
  <c r="I18" i="3"/>
  <c r="I127" i="3"/>
  <c r="I626" i="3"/>
  <c r="I627" i="3"/>
  <c r="I628" i="3"/>
  <c r="I15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170" i="3"/>
  <c r="I695" i="3"/>
  <c r="I642" i="3"/>
  <c r="I643" i="3"/>
  <c r="I644" i="3"/>
  <c r="I645" i="3"/>
  <c r="I55" i="3"/>
  <c r="I322" i="3"/>
  <c r="I958" i="3"/>
  <c r="I279" i="3"/>
  <c r="I963" i="3"/>
  <c r="I893" i="3"/>
  <c r="C23" i="1" l="1"/>
  <c r="C29" i="1"/>
  <c r="C14" i="1"/>
  <c r="B21" i="1"/>
  <c r="B16" i="1"/>
  <c r="C3" i="1"/>
  <c r="B9" i="1"/>
  <c r="B20" i="1"/>
  <c r="B24" i="1"/>
  <c r="C30" i="1"/>
  <c r="B29" i="1"/>
  <c r="B25" i="1"/>
  <c r="C27" i="1"/>
  <c r="C1" i="1"/>
  <c r="B28" i="1"/>
  <c r="B4" i="1"/>
  <c r="C7" i="1"/>
  <c r="C19" i="1"/>
  <c r="C6" i="1"/>
  <c r="B17" i="1"/>
  <c r="C15" i="1"/>
  <c r="C26" i="1"/>
  <c r="C18" i="1"/>
  <c r="B5" i="1"/>
  <c r="B12" i="1"/>
  <c r="B8" i="1"/>
  <c r="C10" i="1"/>
  <c r="C22" i="1"/>
  <c r="C11" i="1"/>
  <c r="B13" i="1"/>
  <c r="C2" i="1"/>
  <c r="B27" i="1"/>
  <c r="B23" i="1"/>
  <c r="B19" i="1"/>
  <c r="B15" i="1"/>
  <c r="B11" i="1"/>
  <c r="B7" i="1"/>
  <c r="B3" i="1"/>
  <c r="C25" i="1"/>
  <c r="C21" i="1"/>
  <c r="C17" i="1"/>
  <c r="C13" i="1"/>
  <c r="C9" i="1"/>
  <c r="C5" i="1"/>
  <c r="B30" i="1"/>
  <c r="B26" i="1"/>
  <c r="B22" i="1"/>
  <c r="B18" i="1"/>
  <c r="B14" i="1"/>
  <c r="B10" i="1"/>
  <c r="B6" i="1"/>
  <c r="B2" i="1"/>
  <c r="C28" i="1"/>
  <c r="C24" i="1"/>
  <c r="C20" i="1"/>
  <c r="C16" i="1"/>
  <c r="C12" i="1"/>
  <c r="C8" i="1"/>
  <c r="C4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304C14-D42B-4971-AE27-47F8CC1A45FC}" keepAlive="1" name="Query - 2022-10-21" description="Connection to the '2022-10-21' query in the workbook." type="5" refreshedVersion="0" background="1">
    <dbPr connection="Provider=Microsoft.Mashup.OleDb.1;Data Source=$Workbook$;Location=2022-10-21;Extended Properties=&quot;&quot;" command="SELECT * FROM [2022-10-21]"/>
  </connection>
  <connection id="2" xr16:uid="{818F6A49-E822-4C30-8AAD-1C7229B1E134}" keepAlive="1" name="Query - 2022-10-24" description="Connection to the '2022-10-24' query in the workbook." type="5" refreshedVersion="0" background="1">
    <dbPr connection="Provider=Microsoft.Mashup.OleDb.1;Data Source=$Workbook$;Location=2022-10-24;Extended Properties=&quot;&quot;" command="SELECT * FROM [2022-10-24]"/>
  </connection>
  <connection id="3" xr16:uid="{ADCB756B-1CF7-4812-9A4D-5513EAFD0DC3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<sst xmlns="http://schemas.openxmlformats.org/spreadsheetml/2006/main" count="22671" uniqueCount="9044">
  <si>
    <t>Ticker</t>
  </si>
  <si>
    <t>Precio</t>
  </si>
  <si>
    <t>Cambio %Por encima de 0.2</t>
  </si>
  <si>
    <t>Vol.</t>
  </si>
  <si>
    <t>Cambio desde Open</t>
  </si>
  <si>
    <t>Rating técnicoVender</t>
  </si>
  <si>
    <t>Valoración de medias móvilesStrong Sell</t>
  </si>
  <si>
    <t>Valoración de los osciladoresNeutro</t>
  </si>
  <si>
    <t>RSI1437 – 50</t>
  </si>
  <si>
    <t>Volatilidad SPor encima de 1.2</t>
  </si>
  <si>
    <t>Patrón</t>
  </si>
  <si>
    <t>Vol relativoPor encima de 0.01</t>
  </si>
  <si>
    <t>Volumen*Precio4 – 750M</t>
  </si>
  <si>
    <t>Rendimiento anual</t>
  </si>
  <si>
    <t>Rendimiento semestral</t>
  </si>
  <si>
    <t>Rendimiento trimestral</t>
  </si>
  <si>
    <t>Rendimiento mensual</t>
  </si>
  <si>
    <t>BB abajo</t>
  </si>
  <si>
    <t>BB arriba</t>
  </si>
  <si>
    <t>Nivel MACD</t>
  </si>
  <si>
    <t>Señal MACD</t>
  </si>
  <si>
    <t>1.54%</t>
  </si>
  <si>
    <t>Sell</t>
  </si>
  <si>
    <t/>
  </si>
  <si>
    <t xml:space="preserve">KMBDKIMBERLY CLARK CORP </t>
  </si>
  <si>
    <t>-10.61%</t>
  </si>
  <si>
    <t>225</t>
  </si>
  <si>
    <t>Strong Sell</t>
  </si>
  <si>
    <t>—</t>
  </si>
  <si>
    <t>513.38K</t>
  </si>
  <si>
    <t xml:space="preserve">2375.6367183 </t>
  </si>
  <si>
    <t xml:space="preserve">2960.7792917 </t>
  </si>
  <si>
    <t xml:space="preserve">−37.14878972 </t>
  </si>
  <si>
    <t>−16.92813423</t>
  </si>
  <si>
    <t xml:space="preserve">XOMDEXXON MOBIL CORPORATION </t>
  </si>
  <si>
    <t>1.17%</t>
  </si>
  <si>
    <t>91.608K</t>
  </si>
  <si>
    <t>Strong Buy</t>
  </si>
  <si>
    <t>Buy</t>
  </si>
  <si>
    <t xml:space="preserve"> </t>
  </si>
  <si>
    <t>193.614M</t>
  </si>
  <si>
    <t xml:space="preserve">1685.65031211 </t>
  </si>
  <si>
    <t xml:space="preserve">2201.88268789 </t>
  </si>
  <si>
    <t xml:space="preserve">56.5418584 </t>
  </si>
  <si>
    <t>40.17511514</t>
  </si>
  <si>
    <t xml:space="preserve">HALDHALLIBURTON CO </t>
  </si>
  <si>
    <t>6.50%</t>
  </si>
  <si>
    <t>30.828K</t>
  </si>
  <si>
    <t>20.716M</t>
  </si>
  <si>
    <t xml:space="preserve">495.17192934 </t>
  </si>
  <si>
    <t xml:space="preserve">672.10107366 </t>
  </si>
  <si>
    <t xml:space="preserve">15.14022901 </t>
  </si>
  <si>
    <t>3.32734014</t>
  </si>
  <si>
    <t xml:space="preserve">CTSHDCOGNIZANT TECHNOLOGY SOLUTIONS CORP </t>
  </si>
  <si>
    <t>-16.74%</t>
  </si>
  <si>
    <t>25.051K</t>
  </si>
  <si>
    <t>29.199M</t>
  </si>
  <si>
    <t xml:space="preserve">1314.54643964 </t>
  </si>
  <si>
    <t xml:space="preserve">2034.57756036 </t>
  </si>
  <si>
    <t xml:space="preserve">−77.82960978 </t>
  </si>
  <si>
    <t>−9.21835186</t>
  </si>
  <si>
    <t xml:space="preserve">NTDOY/NDNINTENDO CO LTD </t>
  </si>
  <si>
    <t>-20.44%</t>
  </si>
  <si>
    <t>899</t>
  </si>
  <si>
    <t>729.988K</t>
  </si>
  <si>
    <t xml:space="preserve">918.06903163 </t>
  </si>
  <si>
    <t xml:space="preserve">1098.90746837 </t>
  </si>
  <si>
    <t xml:space="preserve">−6.86780481 </t>
  </si>
  <si>
    <t>8.4718559</t>
  </si>
  <si>
    <t xml:space="preserve">DDDD3 D SYSTEMS INC </t>
  </si>
  <si>
    <t>5.00%</t>
  </si>
  <si>
    <t>317</t>
  </si>
  <si>
    <t>53.256K</t>
  </si>
  <si>
    <t xml:space="preserve">156.40686434 </t>
  </si>
  <si>
    <t xml:space="preserve">216.49313566 </t>
  </si>
  <si>
    <t xml:space="preserve">−12.11799623 </t>
  </si>
  <si>
    <t>−9.43062595</t>
  </si>
  <si>
    <t xml:space="preserve">XDUNITED STATES STEEL CORP </t>
  </si>
  <si>
    <t>4.46%</t>
  </si>
  <si>
    <t>14.777K</t>
  </si>
  <si>
    <t>6.259M</t>
  </si>
  <si>
    <t xml:space="preserve">362.36950899 </t>
  </si>
  <si>
    <t xml:space="preserve">418.59148901 </t>
  </si>
  <si>
    <t xml:space="preserve">−4.40105973 </t>
  </si>
  <si>
    <t>−10.00343239</t>
  </si>
  <si>
    <t xml:space="preserve">WMTDWALMART INC </t>
  </si>
  <si>
    <t>1.15%</t>
  </si>
  <si>
    <t>3.483K</t>
  </si>
  <si>
    <t>9.526M</t>
  </si>
  <si>
    <t xml:space="preserve">2589.75374091 </t>
  </si>
  <si>
    <t xml:space="preserve">2728.75628909 </t>
  </si>
  <si>
    <t xml:space="preserve">4.76116539 </t>
  </si>
  <si>
    <t>−5.52708472</t>
  </si>
  <si>
    <t>BCS/NDBARCLAYS PLC DR</t>
  </si>
  <si>
    <t>0.00%</t>
  </si>
  <si>
    <t>22.51K</t>
  </si>
  <si>
    <t>Neutro</t>
  </si>
  <si>
    <t>2.915M</t>
  </si>
  <si>
    <t xml:space="preserve">127.4593078 </t>
  </si>
  <si>
    <t xml:space="preserve">179.5046932 </t>
  </si>
  <si>
    <t xml:space="preserve">−7.25875785 </t>
  </si>
  <si>
    <t>−3.96761708</t>
  </si>
  <si>
    <t xml:space="preserve">AMEDDAMEDISYS INC </t>
  </si>
  <si>
    <t>-5.04%</t>
  </si>
  <si>
    <t>83</t>
  </si>
  <si>
    <t>159.995K</t>
  </si>
  <si>
    <t xml:space="preserve">1562.93559849 </t>
  </si>
  <si>
    <t xml:space="preserve">3647.48441151 </t>
  </si>
  <si>
    <t xml:space="preserve">−310.38541655 </t>
  </si>
  <si>
    <t>−293.20752019</t>
  </si>
  <si>
    <t>NOK/NDNOKIA OYJ DR</t>
  </si>
  <si>
    <t>-5.62%</t>
  </si>
  <si>
    <t>2.125K</t>
  </si>
  <si>
    <t>178.5K</t>
  </si>
  <si>
    <t xml:space="preserve">80.42715659 </t>
  </si>
  <si>
    <t xml:space="preserve">96.82184391 </t>
  </si>
  <si>
    <t xml:space="preserve">−2.40105952 </t>
  </si>
  <si>
    <t>−2.6135087</t>
  </si>
  <si>
    <t xml:space="preserve">HONDHONEYWELL INTERNATIONAL INC </t>
  </si>
  <si>
    <t>-0.55%</t>
  </si>
  <si>
    <t>451</t>
  </si>
  <si>
    <t>1.618M</t>
  </si>
  <si>
    <t xml:space="preserve">3367.37794853 </t>
  </si>
  <si>
    <t xml:space="preserve">3675.64203147 </t>
  </si>
  <si>
    <t xml:space="preserve">−54.72052725 </t>
  </si>
  <si>
    <t>−75.40481884</t>
  </si>
  <si>
    <t xml:space="preserve">KODDKODIAK SCIENCES INC </t>
  </si>
  <si>
    <t>-14.27%</t>
  </si>
  <si>
    <t>60</t>
  </si>
  <si>
    <t>9.646K</t>
  </si>
  <si>
    <t xml:space="preserve">111.04539546 </t>
  </si>
  <si>
    <t xml:space="preserve">243.93760454 </t>
  </si>
  <si>
    <t xml:space="preserve">−86.29910169 </t>
  </si>
  <si>
    <t>−127.54552344</t>
  </si>
  <si>
    <t xml:space="preserve">DDDDUPONT DE NEMOURS INC </t>
  </si>
  <si>
    <t>3.17%</t>
  </si>
  <si>
    <t>4.2K</t>
  </si>
  <si>
    <t>4.481M</t>
  </si>
  <si>
    <t xml:space="preserve">1014.91596476 </t>
  </si>
  <si>
    <t xml:space="preserve">1390.16404524 </t>
  </si>
  <si>
    <t xml:space="preserve">−96.87168256 </t>
  </si>
  <si>
    <t>−95.80975536</t>
  </si>
  <si>
    <t xml:space="preserve">SNAPDSNAP INC </t>
  </si>
  <si>
    <t>-30.60%</t>
  </si>
  <si>
    <t>14.032K</t>
  </si>
  <si>
    <t>2.123M</t>
  </si>
  <si>
    <t xml:space="preserve">177.70287893 </t>
  </si>
  <si>
    <t xml:space="preserve">237.31411907 </t>
  </si>
  <si>
    <t xml:space="preserve">−6.96451941 </t>
  </si>
  <si>
    <t>−4.43780936</t>
  </si>
  <si>
    <t xml:space="preserve">PASA/BDPROMOTORA AMBIENTAL SA DE CV </t>
  </si>
  <si>
    <t>3.685K</t>
  </si>
  <si>
    <t>52.696K</t>
  </si>
  <si>
    <t xml:space="preserve">14.29999878 </t>
  </si>
  <si>
    <t xml:space="preserve">14.30000122 </t>
  </si>
  <si>
    <t xml:space="preserve">0.09294753 </t>
  </si>
  <si>
    <t>0.12161302</t>
  </si>
  <si>
    <t xml:space="preserve">APEDAMC ENTERTAINMENT HOLDINGS INC </t>
  </si>
  <si>
    <t>6.17%</t>
  </si>
  <si>
    <t>315.258K</t>
  </si>
  <si>
    <t>16.27M</t>
  </si>
  <si>
    <t xml:space="preserve">24.56007749 </t>
  </si>
  <si>
    <t xml:space="preserve">71.50192271 </t>
  </si>
  <si>
    <t xml:space="preserve">−13.41775553 </t>
  </si>
  <si>
    <t>−17.18839239</t>
  </si>
  <si>
    <t xml:space="preserve">BSMX/BDBANCO SANTANDER MEXICO SA </t>
  </si>
  <si>
    <t>8.75%</t>
  </si>
  <si>
    <t>95.652K</t>
  </si>
  <si>
    <t>2.248M</t>
  </si>
  <si>
    <t xml:space="preserve">19.71381093 </t>
  </si>
  <si>
    <t xml:space="preserve">22.57618907 </t>
  </si>
  <si>
    <t xml:space="preserve">0.24318984 </t>
  </si>
  <si>
    <t>0.05193634</t>
  </si>
  <si>
    <t xml:space="preserve">AGCODAGCO CORP </t>
  </si>
  <si>
    <t>5.20%</t>
  </si>
  <si>
    <t>9K</t>
  </si>
  <si>
    <t>18.788M</t>
  </si>
  <si>
    <t xml:space="preserve">1789.04604907 </t>
  </si>
  <si>
    <t xml:space="preserve">3021.52397093 </t>
  </si>
  <si>
    <t xml:space="preserve">−140.10613991 </t>
  </si>
  <si>
    <t>−89.93038772</t>
  </si>
  <si>
    <t>FUTU/NDFUTU HOLDINGS LIMITED DR</t>
  </si>
  <si>
    <t>-1.51%</t>
  </si>
  <si>
    <t>737</t>
  </si>
  <si>
    <t>520.469K</t>
  </si>
  <si>
    <t xml:space="preserve">672.5903299 </t>
  </si>
  <si>
    <t xml:space="preserve">976.1066721 </t>
  </si>
  <si>
    <t xml:space="preserve">−42.37905923 </t>
  </si>
  <si>
    <t>−25.0759422</t>
  </si>
  <si>
    <t xml:space="preserve">AYXDALTERYX INC </t>
  </si>
  <si>
    <t>-15.80%</t>
  </si>
  <si>
    <t>220</t>
  </si>
  <si>
    <t>248.16K</t>
  </si>
  <si>
    <t xml:space="preserve">875.99062424 </t>
  </si>
  <si>
    <t xml:space="preserve">1419.79838776 </t>
  </si>
  <si>
    <t xml:space="preserve">−27.19785007 </t>
  </si>
  <si>
    <t>−32.11894317</t>
  </si>
  <si>
    <t xml:space="preserve">KDDKYNDRYL HLDGS INC </t>
  </si>
  <si>
    <t>10.45%</t>
  </si>
  <si>
    <t>1.016K</t>
  </si>
  <si>
    <t>187.96K</t>
  </si>
  <si>
    <t xml:space="preserve">163.61219827 </t>
  </si>
  <si>
    <t xml:space="preserve">241.11380073 </t>
  </si>
  <si>
    <t xml:space="preserve">−19.90311577 </t>
  </si>
  <si>
    <t>−18.73558267</t>
  </si>
  <si>
    <t xml:space="preserve">TDOCDTELADOC HEALTH INC </t>
  </si>
  <si>
    <t>3.412K</t>
  </si>
  <si>
    <t>1.638M</t>
  </si>
  <si>
    <t xml:space="preserve">462.89419587 </t>
  </si>
  <si>
    <t xml:space="preserve">570.59080913 </t>
  </si>
  <si>
    <t xml:space="preserve">−34.65442031 </t>
  </si>
  <si>
    <t>−36.41563683</t>
  </si>
  <si>
    <t xml:space="preserve">INSW/NDINTERNATIONAL SEAWAYS INC </t>
  </si>
  <si>
    <t>8.265K</t>
  </si>
  <si>
    <t>5.29M</t>
  </si>
  <si>
    <t xml:space="preserve">LSE/NDLONDON STOCK EXCHANGE GROUP </t>
  </si>
  <si>
    <t>-3.17%</t>
  </si>
  <si>
    <t>4.357K</t>
  </si>
  <si>
    <t>7.429M</t>
  </si>
  <si>
    <t xml:space="preserve">1717.23534473 </t>
  </si>
  <si>
    <t xml:space="preserve">1861.14965527 </t>
  </si>
  <si>
    <t xml:space="preserve">−30.83510103 </t>
  </si>
  <si>
    <t>−30.05355375</t>
  </si>
  <si>
    <t xml:space="preserve">HPEDHEWLETT PACKARD ENTERPRISE CO </t>
  </si>
  <si>
    <t>2.92%</t>
  </si>
  <si>
    <t>40</t>
  </si>
  <si>
    <t>9.88K</t>
  </si>
  <si>
    <t xml:space="preserve">247.28784069 </t>
  </si>
  <si>
    <t xml:space="preserve">299.11215931 </t>
  </si>
  <si>
    <t xml:space="preserve">−6.88848529 </t>
  </si>
  <si>
    <t>−4.07846733</t>
  </si>
  <si>
    <t xml:space="preserve">AXPDAMERICAN EXPRESS CO </t>
  </si>
  <si>
    <t>-3.90%</t>
  </si>
  <si>
    <t>68.242K</t>
  </si>
  <si>
    <t>187.645M</t>
  </si>
  <si>
    <t xml:space="preserve">2686.82586197 </t>
  </si>
  <si>
    <t xml:space="preserve">2921.98014803 </t>
  </si>
  <si>
    <t xml:space="preserve">−40.00996525 </t>
  </si>
  <si>
    <t>−54.76142564</t>
  </si>
  <si>
    <t xml:space="preserve">AGILDAGILETHOUGHT INC </t>
  </si>
  <si>
    <t>5.77%</t>
  </si>
  <si>
    <t>794</t>
  </si>
  <si>
    <t>68.284K</t>
  </si>
  <si>
    <t xml:space="preserve">77.37933658 </t>
  </si>
  <si>
    <t xml:space="preserve">106.36566402 </t>
  </si>
  <si>
    <t xml:space="preserve">−3.6350322 </t>
  </si>
  <si>
    <t>−2.65855184</t>
  </si>
  <si>
    <t xml:space="preserve">FOLDDAMICUS THERAPEUTICS INC </t>
  </si>
  <si>
    <t>-10.39%</t>
  </si>
  <si>
    <t>2.594K</t>
  </si>
  <si>
    <t>541.627K</t>
  </si>
  <si>
    <t xml:space="preserve">183.23274803 </t>
  </si>
  <si>
    <t xml:space="preserve">237.20325197 </t>
  </si>
  <si>
    <t xml:space="preserve">−6.43092137 </t>
  </si>
  <si>
    <t>−10.71160041</t>
  </si>
  <si>
    <t xml:space="preserve">MGMDMGM RESORTS INTERNATIONAL </t>
  </si>
  <si>
    <t>-1.95%</t>
  </si>
  <si>
    <t>4.868K</t>
  </si>
  <si>
    <t>3.186M</t>
  </si>
  <si>
    <t xml:space="preserve">587.58736188 </t>
  </si>
  <si>
    <t xml:space="preserve">678.58663412 </t>
  </si>
  <si>
    <t xml:space="preserve">−6.92817819 </t>
  </si>
  <si>
    <t>−11.20365246</t>
  </si>
  <si>
    <t xml:space="preserve">HLTDHILTON WORLDWIDE HOLDINGS INC </t>
  </si>
  <si>
    <t>0.21%</t>
  </si>
  <si>
    <t>240</t>
  </si>
  <si>
    <t>585.36K</t>
  </si>
  <si>
    <t xml:space="preserve">2091.43604717 </t>
  </si>
  <si>
    <t xml:space="preserve">2870.08895283 </t>
  </si>
  <si>
    <t xml:space="preserve">−87.05545813 </t>
  </si>
  <si>
    <t>−112.90984939</t>
  </si>
  <si>
    <t xml:space="preserve">PRDPERMIAN RESOURCES CORPORATION </t>
  </si>
  <si>
    <t>1.14%</t>
  </si>
  <si>
    <t>12.15K</t>
  </si>
  <si>
    <t>2.309M</t>
  </si>
  <si>
    <t xml:space="preserve">142.74655555 </t>
  </si>
  <si>
    <t xml:space="preserve">191.29744545 </t>
  </si>
  <si>
    <t xml:space="preserve">11.31492791 </t>
  </si>
  <si>
    <t>9.67183963</t>
  </si>
  <si>
    <t>ING/NDING GROEP N.V. DR</t>
  </si>
  <si>
    <t>3.7K</t>
  </si>
  <si>
    <t>625.078K</t>
  </si>
  <si>
    <t xml:space="preserve">163.09804027 </t>
  </si>
  <si>
    <t xml:space="preserve">220.82396473 </t>
  </si>
  <si>
    <t xml:space="preserve">−18.25668031 </t>
  </si>
  <si>
    <t>−17.94124464</t>
  </si>
  <si>
    <t xml:space="preserve">CAN/NDCANAAN INC </t>
  </si>
  <si>
    <t>-5.22%</t>
  </si>
  <si>
    <t>58.483K</t>
  </si>
  <si>
    <t>3.714M</t>
  </si>
  <si>
    <t xml:space="preserve">55.23634769 </t>
  </si>
  <si>
    <t xml:space="preserve">85.44465281 </t>
  </si>
  <si>
    <t xml:space="preserve">−4.30779321 </t>
  </si>
  <si>
    <t>−4.16500262</t>
  </si>
  <si>
    <t xml:space="preserve">STTDSTATE STREET CORPORATION </t>
  </si>
  <si>
    <t>-14.75%</t>
  </si>
  <si>
    <t>7.8K</t>
  </si>
  <si>
    <t>9.815M</t>
  </si>
  <si>
    <t xml:space="preserve">1062.35588408 </t>
  </si>
  <si>
    <t xml:space="preserve">2164.72110592 </t>
  </si>
  <si>
    <t xml:space="preserve">−125.72830878 </t>
  </si>
  <si>
    <t>−95.47824625</t>
  </si>
  <si>
    <t xml:space="preserve">RAREDULTRAGENYX PHARMACEUTICAL INC </t>
  </si>
  <si>
    <t>-23.65%</t>
  </si>
  <si>
    <t>14.7K</t>
  </si>
  <si>
    <t>12.486M</t>
  </si>
  <si>
    <t xml:space="preserve">879.35697985 </t>
  </si>
  <si>
    <t xml:space="preserve">2228.57102415 </t>
  </si>
  <si>
    <t xml:space="preserve">−267.54864633 </t>
  </si>
  <si>
    <t>−181.7605219</t>
  </si>
  <si>
    <t xml:space="preserve">SNPSDSYNOPSYS INC </t>
  </si>
  <si>
    <t>2.8K</t>
  </si>
  <si>
    <t>17.917M</t>
  </si>
  <si>
    <t xml:space="preserve">5902.00370602 </t>
  </si>
  <si>
    <t xml:space="preserve">7685.68437398 </t>
  </si>
  <si>
    <t xml:space="preserve">50.13861279 </t>
  </si>
  <si>
    <t>148.42668618</t>
  </si>
  <si>
    <t xml:space="preserve">GNPDGRUPO NACIONAL PROVINCIAL </t>
  </si>
  <si>
    <t>53</t>
  </si>
  <si>
    <t>6.625K</t>
  </si>
  <si>
    <t xml:space="preserve">125.00 </t>
  </si>
  <si>
    <t xml:space="preserve">0.00306388 </t>
  </si>
  <si>
    <t>0.00448623</t>
  </si>
  <si>
    <t>BNTX/NDBIONTECH SE DR</t>
  </si>
  <si>
    <t>-7.54%</t>
  </si>
  <si>
    <t>134</t>
  </si>
  <si>
    <t>348.4K</t>
  </si>
  <si>
    <t xml:space="preserve">2502.53123811 </t>
  </si>
  <si>
    <t xml:space="preserve">2945.86876189 </t>
  </si>
  <si>
    <t xml:space="preserve">−66.30147026 </t>
  </si>
  <si>
    <t>−83.56109688</t>
  </si>
  <si>
    <t xml:space="preserve">OBSV/NDOBSEVA SA </t>
  </si>
  <si>
    <t>4.76%</t>
  </si>
  <si>
    <t>739</t>
  </si>
  <si>
    <t>3.252K</t>
  </si>
  <si>
    <t xml:space="preserve">3.13663445 </t>
  </si>
  <si>
    <t xml:space="preserve">4.44736555 </t>
  </si>
  <si>
    <t xml:space="preserve">−1.50189109 </t>
  </si>
  <si>
    <t>−2.19816836</t>
  </si>
  <si>
    <t xml:space="preserve">MRNSDMARINUS PHARMACEUTICALS INC </t>
  </si>
  <si>
    <t>-16.28%</t>
  </si>
  <si>
    <t>7.235K</t>
  </si>
  <si>
    <t>696.007K</t>
  </si>
  <si>
    <t xml:space="preserve">80.70556786 </t>
  </si>
  <si>
    <t xml:space="preserve">180.23943204 </t>
  </si>
  <si>
    <t xml:space="preserve">−25.6538165 </t>
  </si>
  <si>
    <t>−27.79811127</t>
  </si>
  <si>
    <t xml:space="preserve">TFCDTRUIST FINANCIAL CORPORATION </t>
  </si>
  <si>
    <t>20.192K</t>
  </si>
  <si>
    <t>17.424M</t>
  </si>
  <si>
    <t xml:space="preserve">868.24614209 </t>
  </si>
  <si>
    <t xml:space="preserve">1025.21087691 </t>
  </si>
  <si>
    <t xml:space="preserve">−64.67346595 </t>
  </si>
  <si>
    <t>−62.37094596</t>
  </si>
  <si>
    <t xml:space="preserve">LIVEPOL/1DEL PUERTO DE LIVERPOOL SAB DE CV </t>
  </si>
  <si>
    <t>178</t>
  </si>
  <si>
    <t>17.284K</t>
  </si>
  <si>
    <t xml:space="preserve">97.04781405 </t>
  </si>
  <si>
    <t xml:space="preserve">97.22418515 </t>
  </si>
  <si>
    <t xml:space="preserve">−0.3069703 </t>
  </si>
  <si>
    <t>−0.38920633</t>
  </si>
  <si>
    <t>STORDSTORE CAPITAL CORPORATION REIT</t>
  </si>
  <si>
    <t>-1.02%</t>
  </si>
  <si>
    <t>3.755K</t>
  </si>
  <si>
    <t>2.375M</t>
  </si>
  <si>
    <t xml:space="preserve">519.58290172 </t>
  </si>
  <si>
    <t xml:space="preserve">660.36709828 </t>
  </si>
  <si>
    <t xml:space="preserve">3.2166478 </t>
  </si>
  <si>
    <t>−8.20241546</t>
  </si>
  <si>
    <t xml:space="preserve">TDAT&amp;T INC </t>
  </si>
  <si>
    <t>1.37%</t>
  </si>
  <si>
    <t>23.129K</t>
  </si>
  <si>
    <t>7.838M</t>
  </si>
  <si>
    <t xml:space="preserve">288.59115832 </t>
  </si>
  <si>
    <t xml:space="preserve">336.91084368 </t>
  </si>
  <si>
    <t xml:space="preserve">−3.63974513 </t>
  </si>
  <si>
    <t>−8.72404885</t>
  </si>
  <si>
    <t xml:space="preserve">AVV/NDAVEVA GROUP </t>
  </si>
  <si>
    <t>-0.75%</t>
  </si>
  <si>
    <t>14.348K</t>
  </si>
  <si>
    <t>9.916M</t>
  </si>
  <si>
    <t xml:space="preserve">490.6903401 </t>
  </si>
  <si>
    <t xml:space="preserve">1233.5776599 </t>
  </si>
  <si>
    <t xml:space="preserve">−113.20535226 </t>
  </si>
  <si>
    <t>−94.39563278</t>
  </si>
  <si>
    <t xml:space="preserve">SLABDSILICON LABORATORIES </t>
  </si>
  <si>
    <t>-8.11%</t>
  </si>
  <si>
    <t>4.85K</t>
  </si>
  <si>
    <t>12.689M</t>
  </si>
  <si>
    <t xml:space="preserve">2606.79608479 </t>
  </si>
  <si>
    <t xml:space="preserve">4169.85691521 </t>
  </si>
  <si>
    <t xml:space="preserve">−67.00446419 </t>
  </si>
  <si>
    <t>36.15693509</t>
  </si>
  <si>
    <t xml:space="preserve">AIGDAMERICAN INTERNATIONAL GROUP INC </t>
  </si>
  <si>
    <t>3.85%</t>
  </si>
  <si>
    <t>84</t>
  </si>
  <si>
    <t>88.2K</t>
  </si>
  <si>
    <t xml:space="preserve">968.91380262 </t>
  </si>
  <si>
    <t xml:space="preserve">1166.29519838 </t>
  </si>
  <si>
    <t xml:space="preserve">−25.02649221 </t>
  </si>
  <si>
    <t>−24.34979901</t>
  </si>
  <si>
    <t xml:space="preserve">CDCITIGROUP INC. </t>
  </si>
  <si>
    <t>2.40%</t>
  </si>
  <si>
    <t>7.433K</t>
  </si>
  <si>
    <t>6.553M</t>
  </si>
  <si>
    <t xml:space="preserve">819.63317082 </t>
  </si>
  <si>
    <t xml:space="preserve">908.48183318 </t>
  </si>
  <si>
    <t xml:space="preserve">−19.53615101 </t>
  </si>
  <si>
    <t>−27.57772927</t>
  </si>
  <si>
    <t xml:space="preserve">SKLZDSKILLZ INC </t>
  </si>
  <si>
    <t>17.56%</t>
  </si>
  <si>
    <t>945</t>
  </si>
  <si>
    <t>19.996K</t>
  </si>
  <si>
    <t xml:space="preserve">16.9845303 </t>
  </si>
  <si>
    <t xml:space="preserve">23.5364697 </t>
  </si>
  <si>
    <t xml:space="preserve">−1.77540493 </t>
  </si>
  <si>
    <t>−2.03043945</t>
  </si>
  <si>
    <t xml:space="preserve">OTEX/NDOPEN TEXT CO </t>
  </si>
  <si>
    <t>4.59K</t>
  </si>
  <si>
    <t>3.571M</t>
  </si>
  <si>
    <t xml:space="preserve">731.91764871 </t>
  </si>
  <si>
    <t xml:space="preserve">870.61531229 </t>
  </si>
  <si>
    <t xml:space="preserve">−27.17867792 </t>
  </si>
  <si>
    <t>−29.93005637</t>
  </si>
  <si>
    <t>BHP/NDBHP GROUP LTD DR</t>
  </si>
  <si>
    <t>1.75%</t>
  </si>
  <si>
    <t>466</t>
  </si>
  <si>
    <t>457.146K</t>
  </si>
  <si>
    <t xml:space="preserve">963.6636618 </t>
  </si>
  <si>
    <t xml:space="preserve">1270.5183272 </t>
  </si>
  <si>
    <t xml:space="preserve">−43.06701076 </t>
  </si>
  <si>
    <t>−33.07324374</t>
  </si>
  <si>
    <t xml:space="preserve">MOCORP/NDMETSO OUTOTEC OYJ </t>
  </si>
  <si>
    <t>3.60%</t>
  </si>
  <si>
    <t>127.26K</t>
  </si>
  <si>
    <t>18.647M</t>
  </si>
  <si>
    <t xml:space="preserve">137.32040621 </t>
  </si>
  <si>
    <t xml:space="preserve">191.90259679 </t>
  </si>
  <si>
    <t xml:space="preserve">FISVDFISERV INC </t>
  </si>
  <si>
    <t>930</t>
  </si>
  <si>
    <t>1.896M</t>
  </si>
  <si>
    <t xml:space="preserve">1873.09795526 </t>
  </si>
  <si>
    <t xml:space="preserve">2256.23103474 </t>
  </si>
  <si>
    <t xml:space="preserve">24.96468809 </t>
  </si>
  <si>
    <t>36.38136151</t>
  </si>
  <si>
    <t>DREDDUKE REALTY CORPORATION REIT</t>
  </si>
  <si>
    <t>-14.16%</t>
  </si>
  <si>
    <t>55.848K</t>
  </si>
  <si>
    <t>56.042M</t>
  </si>
  <si>
    <t xml:space="preserve">948.06272706 </t>
  </si>
  <si>
    <t xml:space="preserve">1333.08027694 </t>
  </si>
  <si>
    <t xml:space="preserve">49.68229061 </t>
  </si>
  <si>
    <t>68.88346192</t>
  </si>
  <si>
    <t>STORAGE/18DCIBANCO SA INSTIT DE BANCA MULTIPLE REIT</t>
  </si>
  <si>
    <t>1.24%</t>
  </si>
  <si>
    <t>3.238K</t>
  </si>
  <si>
    <t>52.779K</t>
  </si>
  <si>
    <t xml:space="preserve">15.58119497 </t>
  </si>
  <si>
    <t xml:space="preserve">16.23380493 </t>
  </si>
  <si>
    <t xml:space="preserve">0.09337473 </t>
  </si>
  <si>
    <t>0.04756365</t>
  </si>
  <si>
    <t>GGB/NDGERDAU SA DR</t>
  </si>
  <si>
    <t>1.97%</t>
  </si>
  <si>
    <t>52.164K</t>
  </si>
  <si>
    <t>5.399M</t>
  </si>
  <si>
    <t xml:space="preserve">86.24611838 </t>
  </si>
  <si>
    <t xml:space="preserve">104.08088072 </t>
  </si>
  <si>
    <t xml:space="preserve">1.6665474 </t>
  </si>
  <si>
    <t>0.61654596</t>
  </si>
  <si>
    <t xml:space="preserve">TK/NDTEEKAY CORPORATION </t>
  </si>
  <si>
    <t>-0.02%</t>
  </si>
  <si>
    <t>9</t>
  </si>
  <si>
    <t>567</t>
  </si>
  <si>
    <t xml:space="preserve">61.46215824 </t>
  </si>
  <si>
    <t xml:space="preserve">72.16284136 </t>
  </si>
  <si>
    <t xml:space="preserve">−1.35050231 </t>
  </si>
  <si>
    <t>−0.92148212</t>
  </si>
  <si>
    <t xml:space="preserve">FDFORD MOTOR COMPANY </t>
  </si>
  <si>
    <t>0.90%</t>
  </si>
  <si>
    <t>3.628K</t>
  </si>
  <si>
    <t>878.339K</t>
  </si>
  <si>
    <t xml:space="preserve">224.31767269 </t>
  </si>
  <si>
    <t xml:space="preserve">253.46432531 </t>
  </si>
  <si>
    <t xml:space="preserve">−9.36069004 </t>
  </si>
  <si>
    <t>−12.16261049</t>
  </si>
  <si>
    <t xml:space="preserve">INSMDINSMED INC </t>
  </si>
  <si>
    <t>5.2K</t>
  </si>
  <si>
    <t>3.042M</t>
  </si>
  <si>
    <t xml:space="preserve">SBRY/NDSAINSBURY(J) </t>
  </si>
  <si>
    <t>-33.96%</t>
  </si>
  <si>
    <t>615.139K</t>
  </si>
  <si>
    <t>23.843M</t>
  </si>
  <si>
    <t xml:space="preserve">42.42241623 </t>
  </si>
  <si>
    <t xml:space="preserve">92.20858177 </t>
  </si>
  <si>
    <t xml:space="preserve">−0.33857012 </t>
  </si>
  <si>
    <t>2.82718334</t>
  </si>
  <si>
    <t xml:space="preserve">AZODAUTOZONE INC </t>
  </si>
  <si>
    <t>2.49%</t>
  </si>
  <si>
    <t>138</t>
  </si>
  <si>
    <t>6.185M</t>
  </si>
  <si>
    <t xml:space="preserve">39702.08712825 </t>
  </si>
  <si>
    <t xml:space="preserve">47532.98597175 </t>
  </si>
  <si>
    <t xml:space="preserve">1036.82167831 </t>
  </si>
  <si>
    <t>1208.62572398</t>
  </si>
  <si>
    <t xml:space="preserve">AGIODAGIOS PHARMACEUTICALS INC </t>
  </si>
  <si>
    <t>0.01%</t>
  </si>
  <si>
    <t>7K</t>
  </si>
  <si>
    <t>4.126M</t>
  </si>
  <si>
    <t xml:space="preserve">476.82502712 </t>
  </si>
  <si>
    <t xml:space="preserve">1025.95196288 </t>
  </si>
  <si>
    <t xml:space="preserve">−99.03579817 </t>
  </si>
  <si>
    <t>−80.87643194</t>
  </si>
  <si>
    <t>CS/NDCREDIT SUISSE GROUP DR</t>
  </si>
  <si>
    <t>6.48%</t>
  </si>
  <si>
    <t>6.725K</t>
  </si>
  <si>
    <t>621.457K</t>
  </si>
  <si>
    <t xml:space="preserve">67.24245351 </t>
  </si>
  <si>
    <t xml:space="preserve">152.03754809 </t>
  </si>
  <si>
    <t xml:space="preserve">−18.26146475 </t>
  </si>
  <si>
    <t>−18.33154974</t>
  </si>
  <si>
    <t xml:space="preserve">NUEDNUCOR CORP </t>
  </si>
  <si>
    <t>1.53%</t>
  </si>
  <si>
    <t>1.155K</t>
  </si>
  <si>
    <t>2.908M</t>
  </si>
  <si>
    <t xml:space="preserve">2034.66866615 </t>
  </si>
  <si>
    <t xml:space="preserve">3061.17927385 </t>
  </si>
  <si>
    <t xml:space="preserve">−70.3223249 </t>
  </si>
  <si>
    <t>−62.57140199</t>
  </si>
  <si>
    <t>SONY/NDSONY GROUP CORPORATION DR</t>
  </si>
  <si>
    <t>-0.05%</t>
  </si>
  <si>
    <t>1.415K</t>
  </si>
  <si>
    <t>1.834M</t>
  </si>
  <si>
    <t xml:space="preserve">1209.57483364 </t>
  </si>
  <si>
    <t xml:space="preserve">1473.64715636 </t>
  </si>
  <si>
    <t xml:space="preserve">−68.93420787 </t>
  </si>
  <si>
    <t>−77.03484655</t>
  </si>
  <si>
    <t xml:space="preserve">TSCO/NDTESCO </t>
  </si>
  <si>
    <t>-36.96%</t>
  </si>
  <si>
    <t>481.903K</t>
  </si>
  <si>
    <t>22.905M</t>
  </si>
  <si>
    <t xml:space="preserve">46.26981717 </t>
  </si>
  <si>
    <t xml:space="preserve">82.98318313 </t>
  </si>
  <si>
    <t xml:space="preserve">4.33521883 </t>
  </si>
  <si>
    <t>5.10935998</t>
  </si>
  <si>
    <t xml:space="preserve">EBAYDEBAY INC </t>
  </si>
  <si>
    <t>4.20%</t>
  </si>
  <si>
    <t>832</t>
  </si>
  <si>
    <t>639.808K</t>
  </si>
  <si>
    <t xml:space="preserve">707.33550452 </t>
  </si>
  <si>
    <t xml:space="preserve">864.37049448 </t>
  </si>
  <si>
    <t xml:space="preserve">−36.48944933 </t>
  </si>
  <si>
    <t>−37.80084986</t>
  </si>
  <si>
    <t xml:space="preserve">BACHOCO/BDINDUSTRIAS BACHOCO SAB DE CV </t>
  </si>
  <si>
    <t>-0.00%</t>
  </si>
  <si>
    <t>1.897M</t>
  </si>
  <si>
    <t>153.769M</t>
  </si>
  <si>
    <t xml:space="preserve">76.55346042 </t>
  </si>
  <si>
    <t xml:space="preserve">82.48053898 </t>
  </si>
  <si>
    <t xml:space="preserve">0.60616595 </t>
  </si>
  <si>
    <t>0.45030612</t>
  </si>
  <si>
    <t xml:space="preserve">NDA/NDNORDEA BANK ABP </t>
  </si>
  <si>
    <t>6.575K</t>
  </si>
  <si>
    <t>1.141M</t>
  </si>
  <si>
    <t xml:space="preserve">163.26080267 </t>
  </si>
  <si>
    <t xml:space="preserve">192.65620833 </t>
  </si>
  <si>
    <t xml:space="preserve">−8.12315073 </t>
  </si>
  <si>
    <t>−9.50317329</t>
  </si>
  <si>
    <t xml:space="preserve">PUM/NDPUMA SE </t>
  </si>
  <si>
    <t>-21.45%</t>
  </si>
  <si>
    <t>6K</t>
  </si>
  <si>
    <t>5.58M</t>
  </si>
  <si>
    <t xml:space="preserve">684.26094793 </t>
  </si>
  <si>
    <t xml:space="preserve">2885.08901207 </t>
  </si>
  <si>
    <t xml:space="preserve">−179.56347993 </t>
  </si>
  <si>
    <t>−53.6960522</t>
  </si>
  <si>
    <t xml:space="preserve">AFRMDAFFIRM HLDGS INC </t>
  </si>
  <si>
    <t>-2.50%</t>
  </si>
  <si>
    <t>411</t>
  </si>
  <si>
    <t>144.261K</t>
  </si>
  <si>
    <t xml:space="preserve">342.91713213 </t>
  </si>
  <si>
    <t xml:space="preserve">424.07486487 </t>
  </si>
  <si>
    <t xml:space="preserve">−31.46505769 </t>
  </si>
  <si>
    <t>−34.81933594</t>
  </si>
  <si>
    <t>FINN/13DDEUTSCHE BANK MEXICO S.A. REIT</t>
  </si>
  <si>
    <t>-0.57%</t>
  </si>
  <si>
    <t>33.131K</t>
  </si>
  <si>
    <t>115.959K</t>
  </si>
  <si>
    <t xml:space="preserve">3.4635907 </t>
  </si>
  <si>
    <t xml:space="preserve">3.5324093 </t>
  </si>
  <si>
    <t xml:space="preserve">−0.00345824 </t>
  </si>
  <si>
    <t>−0.00825872</t>
  </si>
  <si>
    <t xml:space="preserve">KLACDKLA CORPORATION </t>
  </si>
  <si>
    <t>2.64%</t>
  </si>
  <si>
    <t>158</t>
  </si>
  <si>
    <t>885.432K</t>
  </si>
  <si>
    <t xml:space="preserve">5341.82739526 </t>
  </si>
  <si>
    <t xml:space="preserve">8452.10262474 </t>
  </si>
  <si>
    <t xml:space="preserve">−297.89328568 </t>
  </si>
  <si>
    <t>−105.20173355</t>
  </si>
  <si>
    <t>SNY/NDSANOFI DR</t>
  </si>
  <si>
    <t>1.39K</t>
  </si>
  <si>
    <t>1.104M</t>
  </si>
  <si>
    <t xml:space="preserve">755.37665903 </t>
  </si>
  <si>
    <t xml:space="preserve">830.46633397 </t>
  </si>
  <si>
    <t xml:space="preserve">−20.30434799 </t>
  </si>
  <si>
    <t>−28.64152015</t>
  </si>
  <si>
    <t xml:space="preserve">SHWDSHERWIN-WILLIAMS CO </t>
  </si>
  <si>
    <t>1.19%</t>
  </si>
  <si>
    <t>713</t>
  </si>
  <si>
    <t>3.025M</t>
  </si>
  <si>
    <t xml:space="preserve">3755.56524812 </t>
  </si>
  <si>
    <t xml:space="preserve">5477.54368188 </t>
  </si>
  <si>
    <t xml:space="preserve">−229.61271821 </t>
  </si>
  <si>
    <t>−177.1999987</t>
  </si>
  <si>
    <t>AGNCDAGNC INVESTMENT CORP REIT</t>
  </si>
  <si>
    <t>-1.90%</t>
  </si>
  <si>
    <t>409</t>
  </si>
  <si>
    <t>63.191K</t>
  </si>
  <si>
    <t xml:space="preserve">131.06571988 </t>
  </si>
  <si>
    <t xml:space="preserve">211.46028012 </t>
  </si>
  <si>
    <t xml:space="preserve">−18.07256511 </t>
  </si>
  <si>
    <t>−19.58709162</t>
  </si>
  <si>
    <t xml:space="preserve">1810/NDXIAOMI CORPORATION </t>
  </si>
  <si>
    <t>2.22%</t>
  </si>
  <si>
    <t>239</t>
  </si>
  <si>
    <t>5.497K</t>
  </si>
  <si>
    <t xml:space="preserve">22.19789658 </t>
  </si>
  <si>
    <t xml:space="preserve">27.41510262 </t>
  </si>
  <si>
    <t xml:space="preserve">−1.50427587 </t>
  </si>
  <si>
    <t>−1.44982487</t>
  </si>
  <si>
    <t>VOD/NDVODAFONE GROUP DR</t>
  </si>
  <si>
    <t>-3.21%</t>
  </si>
  <si>
    <t>1.005K</t>
  </si>
  <si>
    <t>236.949K</t>
  </si>
  <si>
    <t xml:space="preserve">249.72634173 </t>
  </si>
  <si>
    <t xml:space="preserve">351.05065827 </t>
  </si>
  <si>
    <t xml:space="preserve">−18.94684399 </t>
  </si>
  <si>
    <t>−11.40459984</t>
  </si>
  <si>
    <t xml:space="preserve">REVDREVLON INC </t>
  </si>
  <si>
    <t>-5.88%</t>
  </si>
  <si>
    <t>100</t>
  </si>
  <si>
    <t>8K</t>
  </si>
  <si>
    <t xml:space="preserve">79.25551518 </t>
  </si>
  <si>
    <t xml:space="preserve">193.80848682 </t>
  </si>
  <si>
    <t xml:space="preserve">−13.11527607 </t>
  </si>
  <si>
    <t>−5.75655294</t>
  </si>
  <si>
    <t xml:space="preserve">MTDDMETTLER-TOLEDO INTERNATIONAL INC </t>
  </si>
  <si>
    <t>234</t>
  </si>
  <si>
    <t>7.213M</t>
  </si>
  <si>
    <t xml:space="preserve">25947.38751023 </t>
  </si>
  <si>
    <t xml:space="preserve">34055.51608977 </t>
  </si>
  <si>
    <t xml:space="preserve">1741.69481121 </t>
  </si>
  <si>
    <t>2080.10269121</t>
  </si>
  <si>
    <t>LITB/NDLIGHTINTHEBOX HLDG CO LTD DR</t>
  </si>
  <si>
    <t>-2.44%</t>
  </si>
  <si>
    <t>15</t>
  </si>
  <si>
    <t>300</t>
  </si>
  <si>
    <t xml:space="preserve">18.94965599 </t>
  </si>
  <si>
    <t xml:space="preserve">24.40034401 </t>
  </si>
  <si>
    <t xml:space="preserve">−0.78500613 </t>
  </si>
  <si>
    <t>−0.66754297</t>
  </si>
  <si>
    <t>TCEHY/NDTENCENT HOLDINGS LIMITED DR</t>
  </si>
  <si>
    <t>-6.06%</t>
  </si>
  <si>
    <t>509</t>
  </si>
  <si>
    <t>303.619K</t>
  </si>
  <si>
    <t xml:space="preserve">593.4298433 </t>
  </si>
  <si>
    <t xml:space="preserve">736.2241607 </t>
  </si>
  <si>
    <t xml:space="preserve">−36.27149979 </t>
  </si>
  <si>
    <t>−34.97130355</t>
  </si>
  <si>
    <t xml:space="preserve">SAP1/NDSAP SE </t>
  </si>
  <si>
    <t>9.01%</t>
  </si>
  <si>
    <t>2.808K</t>
  </si>
  <si>
    <t>4.947M</t>
  </si>
  <si>
    <t xml:space="preserve">1614.14262573 </t>
  </si>
  <si>
    <t xml:space="preserve">3419.21431427 </t>
  </si>
  <si>
    <t xml:space="preserve">−244.52627413 </t>
  </si>
  <si>
    <t>−122.43271732</t>
  </si>
  <si>
    <t xml:space="preserve">PGRDPROGRESSIVE CORP(OHIO) </t>
  </si>
  <si>
    <t>0.48%</t>
  </si>
  <si>
    <t>3.757K</t>
  </si>
  <si>
    <t>9.037M</t>
  </si>
  <si>
    <t xml:space="preserve">2348.702725 </t>
  </si>
  <si>
    <t xml:space="preserve">2592.237265 </t>
  </si>
  <si>
    <t xml:space="preserve">2.98091669 </t>
  </si>
  <si>
    <t>17.25821077</t>
  </si>
  <si>
    <t xml:space="preserve">GPROFUTDGRUPO PROFUTURO </t>
  </si>
  <si>
    <t>11.658K</t>
  </si>
  <si>
    <t>874.35K</t>
  </si>
  <si>
    <t xml:space="preserve">71.76794919 </t>
  </si>
  <si>
    <t xml:space="preserve">75.23205081 </t>
  </si>
  <si>
    <t xml:space="preserve">−0.1911672 </t>
  </si>
  <si>
    <t>−0.61586724</t>
  </si>
  <si>
    <t xml:space="preserve">PTONDPELOTON INTERACTIVE INC </t>
  </si>
  <si>
    <t>-5.69%</t>
  </si>
  <si>
    <t>5.875K</t>
  </si>
  <si>
    <t>857.75K</t>
  </si>
  <si>
    <t xml:space="preserve">136.62374727 </t>
  </si>
  <si>
    <t xml:space="preserve">187.96625373 </t>
  </si>
  <si>
    <t xml:space="preserve">−12.08176665 </t>
  </si>
  <si>
    <t>−11.98025406</t>
  </si>
  <si>
    <t xml:space="preserve">OPEN1DOPENDOOR TECHNOLOGIES INC </t>
  </si>
  <si>
    <t>-26.68%</t>
  </si>
  <si>
    <t>900</t>
  </si>
  <si>
    <t>54.9K</t>
  </si>
  <si>
    <t xml:space="preserve">64.50402424 </t>
  </si>
  <si>
    <t xml:space="preserve">151.21997646 </t>
  </si>
  <si>
    <t xml:space="preserve">−16.91311247 </t>
  </si>
  <si>
    <t>−14.00222418</t>
  </si>
  <si>
    <t xml:space="preserve">MUDMICRON TECHNOLOGY INC </t>
  </si>
  <si>
    <t>3.79%</t>
  </si>
  <si>
    <t>4.118K</t>
  </si>
  <si>
    <t>4.6M</t>
  </si>
  <si>
    <t xml:space="preserve">987.17365134 </t>
  </si>
  <si>
    <t xml:space="preserve">1128.60333866 </t>
  </si>
  <si>
    <t xml:space="preserve">−2.17625224 </t>
  </si>
  <si>
    <t>−10.73154494</t>
  </si>
  <si>
    <t xml:space="preserve">SPOT/NDSPOTIFY TECHNOLOGY S.A. </t>
  </si>
  <si>
    <t>-2.04%</t>
  </si>
  <si>
    <t>496</t>
  </si>
  <si>
    <t>869.364K</t>
  </si>
  <si>
    <t xml:space="preserve">1597.83182078 </t>
  </si>
  <si>
    <t xml:space="preserve">1921.31317922 </t>
  </si>
  <si>
    <t xml:space="preserve">−78.94657465 </t>
  </si>
  <si>
    <t>−95.41727012</t>
  </si>
  <si>
    <t xml:space="preserve">LALA/BDGRUPO LALA SAB DE CV </t>
  </si>
  <si>
    <t>1.60%</t>
  </si>
  <si>
    <t>2.104K</t>
  </si>
  <si>
    <t>26.721K</t>
  </si>
  <si>
    <t xml:space="preserve">12.155 </t>
  </si>
  <si>
    <t xml:space="preserve">12.527 </t>
  </si>
  <si>
    <t xml:space="preserve">−0.06830325 </t>
  </si>
  <si>
    <t>−0.14311549</t>
  </si>
  <si>
    <t xml:space="preserve">VWS/NDVESTAS WIND SYSTEMS </t>
  </si>
  <si>
    <t>-2.48%</t>
  </si>
  <si>
    <t>6.697K</t>
  </si>
  <si>
    <t>2.542M</t>
  </si>
  <si>
    <t xml:space="preserve">377.55183956 </t>
  </si>
  <si>
    <t xml:space="preserve">557.42615444 </t>
  </si>
  <si>
    <t xml:space="preserve">−46.44657474 </t>
  </si>
  <si>
    <t>−39.3383299</t>
  </si>
  <si>
    <t>FNOVA/17DBANCO ACTINVER SA REIT</t>
  </si>
  <si>
    <t>5.452K</t>
  </si>
  <si>
    <t>158.108K</t>
  </si>
  <si>
    <t xml:space="preserve">28.88996166 </t>
  </si>
  <si>
    <t xml:space="preserve">29.81203804 </t>
  </si>
  <si>
    <t xml:space="preserve">−0.32763239 </t>
  </si>
  <si>
    <t>−0.3457901</t>
  </si>
  <si>
    <t xml:space="preserve">AESDAES CORP </t>
  </si>
  <si>
    <t>-1.67%</t>
  </si>
  <si>
    <t>48.9K</t>
  </si>
  <si>
    <t xml:space="preserve">391.48282116 </t>
  </si>
  <si>
    <t xml:space="preserve">537.50817884 </t>
  </si>
  <si>
    <t xml:space="preserve">12.01577625 </t>
  </si>
  <si>
    <t>9.22890404</t>
  </si>
  <si>
    <t>NVO/NDNOVO NORDISK A/S DR</t>
  </si>
  <si>
    <t>1.92K</t>
  </si>
  <si>
    <t>4.071M</t>
  </si>
  <si>
    <t xml:space="preserve">1966.74392519 </t>
  </si>
  <si>
    <t xml:space="preserve">2215.15505481 </t>
  </si>
  <si>
    <t xml:space="preserve">−28.49988889 </t>
  </si>
  <si>
    <t>−38.4267468</t>
  </si>
  <si>
    <t xml:space="preserve">OXY1DOCCIDENTAL PETROLEUM CORP </t>
  </si>
  <si>
    <t>2.56%</t>
  </si>
  <si>
    <t>273.034K</t>
  </si>
  <si>
    <t>387.673M</t>
  </si>
  <si>
    <t xml:space="preserve">1173.65673678 </t>
  </si>
  <si>
    <t xml:space="preserve">1454.20526322 </t>
  </si>
  <si>
    <t xml:space="preserve">20.13061494 </t>
  </si>
  <si>
    <t>8.47721059</t>
  </si>
  <si>
    <t xml:space="preserve">MDT/NDMEDTRONIC PLC </t>
  </si>
  <si>
    <t>1.855K</t>
  </si>
  <si>
    <t>3.061M</t>
  </si>
  <si>
    <t xml:space="preserve">1581.73568617 </t>
  </si>
  <si>
    <t xml:space="preserve">2072.73931383 </t>
  </si>
  <si>
    <t xml:space="preserve">−133.69433573 </t>
  </si>
  <si>
    <t>−126.16359572</t>
  </si>
  <si>
    <t xml:space="preserve">LYVDLIVE NATION ENTERTAINMENT INC </t>
  </si>
  <si>
    <t>1.64%</t>
  </si>
  <si>
    <t>103</t>
  </si>
  <si>
    <t>159.856K</t>
  </si>
  <si>
    <t xml:space="preserve">1567.71758438 </t>
  </si>
  <si>
    <t xml:space="preserve">2064.54740562 </t>
  </si>
  <si>
    <t xml:space="preserve">−110.51931235 </t>
  </si>
  <si>
    <t>−91.056464</t>
  </si>
  <si>
    <t xml:space="preserve">ADYEN/NDADYEN NV </t>
  </si>
  <si>
    <t>3.02%</t>
  </si>
  <si>
    <t>101</t>
  </si>
  <si>
    <t>2.645M</t>
  </si>
  <si>
    <t xml:space="preserve">24685.29321471 </t>
  </si>
  <si>
    <t xml:space="preserve">40331.49058529 </t>
  </si>
  <si>
    <t xml:space="preserve">−4094.30717462 </t>
  </si>
  <si>
    <t>−4198.59678964</t>
  </si>
  <si>
    <t>PNGAY/NDPING AN INSURANCE(GROUP)CO.OF CHINA DR</t>
  </si>
  <si>
    <t>1.137K</t>
  </si>
  <si>
    <t>267.968K</t>
  </si>
  <si>
    <t xml:space="preserve">211.64134708 </t>
  </si>
  <si>
    <t xml:space="preserve">360.43865092 </t>
  </si>
  <si>
    <t xml:space="preserve">−27.35805175 </t>
  </si>
  <si>
    <t>−23.85425556</t>
  </si>
  <si>
    <t xml:space="preserve">ZMDZOOM VIDEO COMMUNICATIONS INC </t>
  </si>
  <si>
    <t>0.08%</t>
  </si>
  <si>
    <t>132.8K</t>
  </si>
  <si>
    <t xml:space="preserve">1433.93778229 </t>
  </si>
  <si>
    <t xml:space="preserve">1594.60821771 </t>
  </si>
  <si>
    <t xml:space="preserve">−26.90376396 </t>
  </si>
  <si>
    <t>−50.3740064</t>
  </si>
  <si>
    <t xml:space="preserve">ATD/NDALIMENTATION COUCHE-TARD </t>
  </si>
  <si>
    <t>3.115K</t>
  </si>
  <si>
    <t>2.618M</t>
  </si>
  <si>
    <t xml:space="preserve">798.22924576 </t>
  </si>
  <si>
    <t xml:space="preserve">927.27675124 </t>
  </si>
  <si>
    <t xml:space="preserve">−0.17033971 </t>
  </si>
  <si>
    <t>5.95310315</t>
  </si>
  <si>
    <t xml:space="preserve">CLFDCLEVELAND CLIFFS INC </t>
  </si>
  <si>
    <t>5.48%</t>
  </si>
  <si>
    <t>623.013K</t>
  </si>
  <si>
    <t>195.626M</t>
  </si>
  <si>
    <t xml:space="preserve">256.1027443 </t>
  </si>
  <si>
    <t xml:space="preserve">329.6762567 </t>
  </si>
  <si>
    <t xml:space="preserve">−4.01485203 </t>
  </si>
  <si>
    <t>−7.47069271</t>
  </si>
  <si>
    <t xml:space="preserve">FDR/NDFLUIDRA SA </t>
  </si>
  <si>
    <t>-14.31%</t>
  </si>
  <si>
    <t>12.548K</t>
  </si>
  <si>
    <t>3.222M</t>
  </si>
  <si>
    <t xml:space="preserve">221.19569636 </t>
  </si>
  <si>
    <t xml:space="preserve">731.38530364 </t>
  </si>
  <si>
    <t xml:space="preserve">−71.92349446 </t>
  </si>
  <si>
    <t>−40.48597549</t>
  </si>
  <si>
    <t xml:space="preserve">GISSA/ADGRUPO INDUSTRIAL SALTILLO SAB DE CV </t>
  </si>
  <si>
    <t>-0.32%</t>
  </si>
  <si>
    <t>23.394K</t>
  </si>
  <si>
    <t>736.911K</t>
  </si>
  <si>
    <t xml:space="preserve">30.42086026 </t>
  </si>
  <si>
    <t xml:space="preserve">33.28213984 </t>
  </si>
  <si>
    <t xml:space="preserve">0.34608031 </t>
  </si>
  <si>
    <t>0.47238988</t>
  </si>
  <si>
    <t xml:space="preserve">GRWGDGROWGENERATION CORP </t>
  </si>
  <si>
    <t>-17.65%</t>
  </si>
  <si>
    <t>630</t>
  </si>
  <si>
    <t xml:space="preserve">50.20219256 </t>
  </si>
  <si>
    <t xml:space="preserve">129.24980864 </t>
  </si>
  <si>
    <t xml:space="preserve">−28.99255635 </t>
  </si>
  <si>
    <t>−35.38551402</t>
  </si>
  <si>
    <t xml:space="preserve">KEY/NDKEYENCE CORP </t>
  </si>
  <si>
    <t>170</t>
  </si>
  <si>
    <t>1.175M</t>
  </si>
  <si>
    <t xml:space="preserve">6911.99951172 </t>
  </si>
  <si>
    <t xml:space="preserve">6912.00048828 </t>
  </si>
  <si>
    <t xml:space="preserve">−658.1139026 </t>
  </si>
  <si>
    <t>−846.58888644</t>
  </si>
  <si>
    <t xml:space="preserve">KXS/NDKINAXIS INC </t>
  </si>
  <si>
    <t>975</t>
  </si>
  <si>
    <t>2.162M</t>
  </si>
  <si>
    <t xml:space="preserve">1883.4049503 </t>
  </si>
  <si>
    <t xml:space="preserve">2774.4639697 </t>
  </si>
  <si>
    <t xml:space="preserve">−109.35111462 </t>
  </si>
  <si>
    <t>−118.66649847</t>
  </si>
  <si>
    <t xml:space="preserve">LGEN/NDLEGAL &amp; GENERAL GROUP </t>
  </si>
  <si>
    <t>5.31%</t>
  </si>
  <si>
    <t>74.957K</t>
  </si>
  <si>
    <t>3.822M</t>
  </si>
  <si>
    <t xml:space="preserve">50.24368975 </t>
  </si>
  <si>
    <t xml:space="preserve">84.06730795 </t>
  </si>
  <si>
    <t xml:space="preserve">DUKDDUKE ENERGY CORP </t>
  </si>
  <si>
    <t>-1.19%</t>
  </si>
  <si>
    <t>733.218K</t>
  </si>
  <si>
    <t xml:space="preserve">1786.79589737 </t>
  </si>
  <si>
    <t xml:space="preserve">2421.67613263 </t>
  </si>
  <si>
    <t xml:space="preserve">−48.46164162 </t>
  </si>
  <si>
    <t>−6.03496061</t>
  </si>
  <si>
    <t xml:space="preserve">ROKUDROKU INC </t>
  </si>
  <si>
    <t>-5.58%</t>
  </si>
  <si>
    <t>2.935K</t>
  </si>
  <si>
    <t>2.906M</t>
  </si>
  <si>
    <t xml:space="preserve">958.36783405 </t>
  </si>
  <si>
    <t xml:space="preserve">1273.82617495 </t>
  </si>
  <si>
    <t xml:space="preserve">−83.35276527 </t>
  </si>
  <si>
    <t>−83.83889891</t>
  </si>
  <si>
    <t xml:space="preserve">ECLDECOLAB INC </t>
  </si>
  <si>
    <t>359</t>
  </si>
  <si>
    <t>1.19M</t>
  </si>
  <si>
    <t xml:space="preserve">3152.67033451 </t>
  </si>
  <si>
    <t xml:space="preserve">3497.25162549 </t>
  </si>
  <si>
    <t xml:space="preserve">9.49515189 </t>
  </si>
  <si>
    <t>12.35443057</t>
  </si>
  <si>
    <t xml:space="preserve">PEPDPEPSICO INC </t>
  </si>
  <si>
    <t>-1.36%</t>
  </si>
  <si>
    <t>79</t>
  </si>
  <si>
    <t>271.76K</t>
  </si>
  <si>
    <t xml:space="preserve">3165.87795782 </t>
  </si>
  <si>
    <t xml:space="preserve">3562.96405218 </t>
  </si>
  <si>
    <t xml:space="preserve">10.58868356 </t>
  </si>
  <si>
    <t>−15.69698223</t>
  </si>
  <si>
    <t xml:space="preserve">YEXTDYEXT INC </t>
  </si>
  <si>
    <t>4.40%</t>
  </si>
  <si>
    <t>89.775K</t>
  </si>
  <si>
    <t xml:space="preserve">MCKDMCKESSON CORPORATION </t>
  </si>
  <si>
    <t>-0.48%</t>
  </si>
  <si>
    <t>285</t>
  </si>
  <si>
    <t>2.056M</t>
  </si>
  <si>
    <t xml:space="preserve">6748.53452432 </t>
  </si>
  <si>
    <t xml:space="preserve">7361.13944568 </t>
  </si>
  <si>
    <t xml:space="preserve">42.66521412 </t>
  </si>
  <si>
    <t>29.50068008</t>
  </si>
  <si>
    <t xml:space="preserve">WUDWESTERN UNION COMPANY (THE) </t>
  </si>
  <si>
    <t>-3.68%</t>
  </si>
  <si>
    <t>700</t>
  </si>
  <si>
    <t>187.46K</t>
  </si>
  <si>
    <t xml:space="preserve">268.69816504 </t>
  </si>
  <si>
    <t xml:space="preserve">349.71383196 </t>
  </si>
  <si>
    <t xml:space="preserve">−19.13206234 </t>
  </si>
  <si>
    <t>−16.12870376</t>
  </si>
  <si>
    <t xml:space="preserve">VRSNDVERISIGN </t>
  </si>
  <si>
    <t>-0.84%</t>
  </si>
  <si>
    <t>1.9K</t>
  </si>
  <si>
    <t>6.842M</t>
  </si>
  <si>
    <t xml:space="preserve">3363.96242353 </t>
  </si>
  <si>
    <t xml:space="preserve">4996.59955647 </t>
  </si>
  <si>
    <t xml:space="preserve">−0.1665465 </t>
  </si>
  <si>
    <t>127.25692849</t>
  </si>
  <si>
    <t xml:space="preserve">CPRTDCOPART INC </t>
  </si>
  <si>
    <t>1.684K</t>
  </si>
  <si>
    <t>3.742M</t>
  </si>
  <si>
    <t xml:space="preserve">2095.52917237 </t>
  </si>
  <si>
    <t xml:space="preserve">2350.68790763 </t>
  </si>
  <si>
    <t xml:space="preserve">−48.43467422 </t>
  </si>
  <si>
    <t>−62.02863335</t>
  </si>
  <si>
    <t xml:space="preserve">GOOGDALPHABET INC. (GOOGLE) CLASE C </t>
  </si>
  <si>
    <t>-0.25%</t>
  </si>
  <si>
    <t>7.772K</t>
  </si>
  <si>
    <t>15.622M</t>
  </si>
  <si>
    <t xml:space="preserve">1939.60424447 </t>
  </si>
  <si>
    <t xml:space="preserve">2069.11075553 </t>
  </si>
  <si>
    <t xml:space="preserve">−30.16567998 </t>
  </si>
  <si>
    <t>−42.3783772</t>
  </si>
  <si>
    <t>ERIC/NDERICSSON DR</t>
  </si>
  <si>
    <t>21</t>
  </si>
  <si>
    <t>2.268K</t>
  </si>
  <si>
    <t xml:space="preserve">125.51986534 </t>
  </si>
  <si>
    <t xml:space="preserve">181.03013466 </t>
  </si>
  <si>
    <t xml:space="preserve">−11.55028011 </t>
  </si>
  <si>
    <t>−8.00010964</t>
  </si>
  <si>
    <t xml:space="preserve">GLEN/NDGLENCORE PLC </t>
  </si>
  <si>
    <t>2.406K</t>
  </si>
  <si>
    <t>256.816K</t>
  </si>
  <si>
    <t xml:space="preserve">90.28925845 </t>
  </si>
  <si>
    <t xml:space="preserve">140.21374095 </t>
  </si>
  <si>
    <t xml:space="preserve">2.41853513 </t>
  </si>
  <si>
    <t>4.50797722</t>
  </si>
  <si>
    <t xml:space="preserve">YUMCDYUM CHINA HOLDINGS INC </t>
  </si>
  <si>
    <t>2.57K</t>
  </si>
  <si>
    <t xml:space="preserve">700.0387793 </t>
  </si>
  <si>
    <t xml:space="preserve">1077.2082137 </t>
  </si>
  <si>
    <t xml:space="preserve">−17.37733985 </t>
  </si>
  <si>
    <t>−48.33159775</t>
  </si>
  <si>
    <t xml:space="preserve">AGUADGRUPO ROTOPLAS SAB DE CV </t>
  </si>
  <si>
    <t>2.84%</t>
  </si>
  <si>
    <t>481.324K</t>
  </si>
  <si>
    <t>14.271M</t>
  </si>
  <si>
    <t xml:space="preserve">27.25752681 </t>
  </si>
  <si>
    <t xml:space="preserve">32.79947319 </t>
  </si>
  <si>
    <t xml:space="preserve">0.22405735 </t>
  </si>
  <si>
    <t>0.41220993</t>
  </si>
  <si>
    <t>LRE/NDLAR ESPANA REAL ESTATE SOCIMI SA REIT</t>
  </si>
  <si>
    <t>-14.41%</t>
  </si>
  <si>
    <t>13.587K</t>
  </si>
  <si>
    <t>1.069M</t>
  </si>
  <si>
    <t xml:space="preserve">85.44845517 </t>
  </si>
  <si>
    <t xml:space="preserve">130.38854423 </t>
  </si>
  <si>
    <t xml:space="preserve">−7.34044074 </t>
  </si>
  <si>
    <t>−4.1641063</t>
  </si>
  <si>
    <t xml:space="preserve">SORIANA/BDORGANIZACION SORIANA SAB DE CV </t>
  </si>
  <si>
    <t>0.04%</t>
  </si>
  <si>
    <t>17.964K</t>
  </si>
  <si>
    <t>498.501K</t>
  </si>
  <si>
    <t xml:space="preserve">25.50690145 </t>
  </si>
  <si>
    <t xml:space="preserve">27.83609865 </t>
  </si>
  <si>
    <t xml:space="preserve">0.67213935 </t>
  </si>
  <si>
    <t>0.68491558</t>
  </si>
  <si>
    <t xml:space="preserve">CIDMEGADGRUPE </t>
  </si>
  <si>
    <t>50</t>
  </si>
  <si>
    <t xml:space="preserve">36.54018199 </t>
  </si>
  <si>
    <t xml:space="preserve">38.73981791 </t>
  </si>
  <si>
    <t xml:space="preserve">−0.13671062 </t>
  </si>
  <si>
    <t>−0.25714519</t>
  </si>
  <si>
    <t xml:space="preserve">TJXDTJX COS INC </t>
  </si>
  <si>
    <t>-1.79%</t>
  </si>
  <si>
    <t>891</t>
  </si>
  <si>
    <t>1.173M</t>
  </si>
  <si>
    <t xml:space="preserve">1231.08765021 </t>
  </si>
  <si>
    <t xml:space="preserve">1354.33535979 </t>
  </si>
  <si>
    <t xml:space="preserve">11.82065685 </t>
  </si>
  <si>
    <t>6.92194801</t>
  </si>
  <si>
    <t xml:space="preserve">PFEDPFIZER INC </t>
  </si>
  <si>
    <t>4.21%</t>
  </si>
  <si>
    <t>8.741K</t>
  </si>
  <si>
    <t>7.832M</t>
  </si>
  <si>
    <t xml:space="preserve">830.94725631 </t>
  </si>
  <si>
    <t xml:space="preserve">911.41474369 </t>
  </si>
  <si>
    <t xml:space="preserve">−11.97901418 </t>
  </si>
  <si>
    <t>−17.92124611</t>
  </si>
  <si>
    <t xml:space="preserve">ELU/NDESSILORLUXOTTICA </t>
  </si>
  <si>
    <t>6.47%</t>
  </si>
  <si>
    <t>1.863K</t>
  </si>
  <si>
    <t>5.771M</t>
  </si>
  <si>
    <t xml:space="preserve">2738.5291978 </t>
  </si>
  <si>
    <t xml:space="preserve">3373.6888022 </t>
  </si>
  <si>
    <t xml:space="preserve">−132.04030946 </t>
  </si>
  <si>
    <t>−141.32635055</t>
  </si>
  <si>
    <t xml:space="preserve">EMNDEASTMAN CHEMICAL CO </t>
  </si>
  <si>
    <t>-1.15%</t>
  </si>
  <si>
    <t>1.994K</t>
  </si>
  <si>
    <t>2.865M</t>
  </si>
  <si>
    <t xml:space="preserve">1424.68322925 </t>
  </si>
  <si>
    <t xml:space="preserve">2800.31979075 </t>
  </si>
  <si>
    <t xml:space="preserve">−194.35415206 </t>
  </si>
  <si>
    <t>−105.13352797</t>
  </si>
  <si>
    <t xml:space="preserve">DISDTHE WALT DISNEY COMPANY </t>
  </si>
  <si>
    <t>2.59%</t>
  </si>
  <si>
    <t>6.181K</t>
  </si>
  <si>
    <t>12.523M</t>
  </si>
  <si>
    <t xml:space="preserve">1859.35878396 </t>
  </si>
  <si>
    <t xml:space="preserve">2057.16121604 </t>
  </si>
  <si>
    <t xml:space="preserve">−41.25156754 </t>
  </si>
  <si>
    <t>−59.62263998</t>
  </si>
  <si>
    <t xml:space="preserve">AAU/NDALMADEN MINERALS LTD </t>
  </si>
  <si>
    <t>-2.07%</t>
  </si>
  <si>
    <t>758</t>
  </si>
  <si>
    <t xml:space="preserve">4.09135832 </t>
  </si>
  <si>
    <t xml:space="preserve">4.68264168 </t>
  </si>
  <si>
    <t xml:space="preserve">−0.0678957 </t>
  </si>
  <si>
    <t>−0.07667359</t>
  </si>
  <si>
    <t xml:space="preserve">GMDDGRUPO MEXICANO DE DESARROLLO </t>
  </si>
  <si>
    <t>1.01%</t>
  </si>
  <si>
    <t>6.222K</t>
  </si>
  <si>
    <t>93.019K</t>
  </si>
  <si>
    <t xml:space="preserve">14.72030696 </t>
  </si>
  <si>
    <t xml:space="preserve">14.98469304 </t>
  </si>
  <si>
    <t xml:space="preserve">0.20378225 </t>
  </si>
  <si>
    <t>0.24766254</t>
  </si>
  <si>
    <t xml:space="preserve">FOX1DFOX CORP </t>
  </si>
  <si>
    <t>-3.51%</t>
  </si>
  <si>
    <t>1.726K</t>
  </si>
  <si>
    <t>961.192K</t>
  </si>
  <si>
    <t xml:space="preserve">510.76100786 </t>
  </si>
  <si>
    <t xml:space="preserve">860.93499714 </t>
  </si>
  <si>
    <t xml:space="preserve">WBADWALGREENS BOOTS ALLIANCE INC </t>
  </si>
  <si>
    <t>-3.04%</t>
  </si>
  <si>
    <t>621</t>
  </si>
  <si>
    <t>412.474K</t>
  </si>
  <si>
    <t xml:space="preserve">618.64299882 </t>
  </si>
  <si>
    <t xml:space="preserve">695.88101218 </t>
  </si>
  <si>
    <t xml:space="preserve">−11.73838883 </t>
  </si>
  <si>
    <t>−19.32960077</t>
  </si>
  <si>
    <t xml:space="preserve">DGGDDOLLAR GENERAL CORP </t>
  </si>
  <si>
    <t>-1.61%</t>
  </si>
  <si>
    <t>1.562K</t>
  </si>
  <si>
    <t>7.469M</t>
  </si>
  <si>
    <t xml:space="preserve">4680.02273791 </t>
  </si>
  <si>
    <t xml:space="preserve">5198.71027209 </t>
  </si>
  <si>
    <t xml:space="preserve">41.78504045 </t>
  </si>
  <si>
    <t>70.49632807</t>
  </si>
  <si>
    <t xml:space="preserve">SIE/NDSIEMENS AG </t>
  </si>
  <si>
    <t>1.35K</t>
  </si>
  <si>
    <t>2.676M</t>
  </si>
  <si>
    <t xml:space="preserve">1871.01341873 </t>
  </si>
  <si>
    <t xml:space="preserve">2402.07662127 </t>
  </si>
  <si>
    <t xml:space="preserve">−176.45324349 </t>
  </si>
  <si>
    <t>−192.32090401</t>
  </si>
  <si>
    <t xml:space="preserve">WBDDWARNER BROS DISCOVERY INC </t>
  </si>
  <si>
    <t>2.69%</t>
  </si>
  <si>
    <t>62.478K</t>
  </si>
  <si>
    <t xml:space="preserve">223.07552891 </t>
  </si>
  <si>
    <t xml:space="preserve">265.66947009 </t>
  </si>
  <si>
    <t xml:space="preserve">1.42508182 </t>
  </si>
  <si>
    <t>−2.32072657</t>
  </si>
  <si>
    <t xml:space="preserve">VRSKDVERISK ANALYTICS INC </t>
  </si>
  <si>
    <t>560</t>
  </si>
  <si>
    <t>1.891M</t>
  </si>
  <si>
    <t xml:space="preserve">2969.40245564 </t>
  </si>
  <si>
    <t xml:space="preserve">4336.58053436 </t>
  </si>
  <si>
    <t xml:space="preserve">−139.85147464 </t>
  </si>
  <si>
    <t>−110.46844875</t>
  </si>
  <si>
    <t>SMSN/NDSAMSUNG ELECTRONICS CO DR</t>
  </si>
  <si>
    <t>-0.29%</t>
  </si>
  <si>
    <t>110</t>
  </si>
  <si>
    <t>2.142M</t>
  </si>
  <si>
    <t xml:space="preserve">17987.77507291 </t>
  </si>
  <si>
    <t xml:space="preserve">21651.07812709 </t>
  </si>
  <si>
    <t xml:space="preserve">−918.66794573 </t>
  </si>
  <si>
    <t>−1045.82966475</t>
  </si>
  <si>
    <t xml:space="preserve">FCXDFREEPORT-MCMORAN INC </t>
  </si>
  <si>
    <t>9.82%</t>
  </si>
  <si>
    <t>1.44K</t>
  </si>
  <si>
    <t>913.248K</t>
  </si>
  <si>
    <t xml:space="preserve">523.91948289 </t>
  </si>
  <si>
    <t xml:space="preserve">625.19851411 </t>
  </si>
  <si>
    <t xml:space="preserve">−0.68013505 </t>
  </si>
  <si>
    <t>−5.01332791</t>
  </si>
  <si>
    <t xml:space="preserve">CIEA/NDCIE AUTOMOTIVE SA </t>
  </si>
  <si>
    <t>16.57%</t>
  </si>
  <si>
    <t>4.561K</t>
  </si>
  <si>
    <t>2.258M</t>
  </si>
  <si>
    <t xml:space="preserve">399.1341811 </t>
  </si>
  <si>
    <t xml:space="preserve">555.3428139 </t>
  </si>
  <si>
    <t xml:space="preserve">−11.66722766 </t>
  </si>
  <si>
    <t>−10.94575449</t>
  </si>
  <si>
    <t xml:space="preserve">SSNCDSS&amp;C TECHNOLOGIES HOLDINGS INC </t>
  </si>
  <si>
    <t>3.355K</t>
  </si>
  <si>
    <t>4.211M</t>
  </si>
  <si>
    <t xml:space="preserve">1097.69177956 </t>
  </si>
  <si>
    <t xml:space="preserve">1775.66822044 </t>
  </si>
  <si>
    <t xml:space="preserve">−53.41090784 </t>
  </si>
  <si>
    <t>−17.26030107</t>
  </si>
  <si>
    <t xml:space="preserve">SPORT/SDGRUPO SPORTS WORLD SAB DE CV </t>
  </si>
  <si>
    <t>-0.38%</t>
  </si>
  <si>
    <t>30.961K</t>
  </si>
  <si>
    <t>80.499K</t>
  </si>
  <si>
    <t xml:space="preserve">2.45332982 </t>
  </si>
  <si>
    <t xml:space="preserve">2.72967018 </t>
  </si>
  <si>
    <t xml:space="preserve">0.05489576 </t>
  </si>
  <si>
    <t>0.05955008</t>
  </si>
  <si>
    <t xml:space="preserve">WDCDWESTERN DIGITAL CORP </t>
  </si>
  <si>
    <t>4.056K</t>
  </si>
  <si>
    <t>3.043M</t>
  </si>
  <si>
    <t xml:space="preserve">668.73019462 </t>
  </si>
  <si>
    <t xml:space="preserve">1083.02980838 </t>
  </si>
  <si>
    <t xml:space="preserve">−66.43323456 </t>
  </si>
  <si>
    <t>−50.22709534</t>
  </si>
  <si>
    <t xml:space="preserve">VZDVERIZON COMMUNICATIONS </t>
  </si>
  <si>
    <t>-4.39%</t>
  </si>
  <si>
    <t>2.024K</t>
  </si>
  <si>
    <t>1.437M</t>
  </si>
  <si>
    <t xml:space="preserve">697.87197103 </t>
  </si>
  <si>
    <t xml:space="preserve">814.80503197 </t>
  </si>
  <si>
    <t xml:space="preserve">−26.34273564 </t>
  </si>
  <si>
    <t>−27.41489381</t>
  </si>
  <si>
    <t xml:space="preserve">DIM/NDSARTORIUS STEDIM BIOTECH </t>
  </si>
  <si>
    <t>-17.93%</t>
  </si>
  <si>
    <t>427</t>
  </si>
  <si>
    <t>2.593M</t>
  </si>
  <si>
    <t>MLCO/NDMELCO RESORTS AND ENTERTAINMENT LTD DR</t>
  </si>
  <si>
    <t>-0.92%</t>
  </si>
  <si>
    <t>2.3K</t>
  </si>
  <si>
    <t>357.765K</t>
  </si>
  <si>
    <t xml:space="preserve">56.15158269 </t>
  </si>
  <si>
    <t xml:space="preserve">246.64841731 </t>
  </si>
  <si>
    <t xml:space="preserve">−33.05333181 </t>
  </si>
  <si>
    <t>−41.99854927</t>
  </si>
  <si>
    <t xml:space="preserve">MARADMARATHON DIGITAL HOLDINGS INC </t>
  </si>
  <si>
    <t>2.88%</t>
  </si>
  <si>
    <t>25.238K</t>
  </si>
  <si>
    <t>5.712M</t>
  </si>
  <si>
    <t xml:space="preserve">189.27628598 </t>
  </si>
  <si>
    <t xml:space="preserve">257.69271002 </t>
  </si>
  <si>
    <t xml:space="preserve">−3.5983445 </t>
  </si>
  <si>
    <t>−4.67912373</t>
  </si>
  <si>
    <t xml:space="preserve">MODALTRIA GROUP INC </t>
  </si>
  <si>
    <t>46.905K</t>
  </si>
  <si>
    <t xml:space="preserve">814.99880596 </t>
  </si>
  <si>
    <t xml:space="preserve">911.40919604 </t>
  </si>
  <si>
    <t xml:space="preserve">1.99969516 </t>
  </si>
  <si>
    <t>−3.32022841</t>
  </si>
  <si>
    <t xml:space="preserve">SCCODSOUTHERN COPPER CORPORATION </t>
  </si>
  <si>
    <t>1.58%</t>
  </si>
  <si>
    <t>53.51K</t>
  </si>
  <si>
    <t>51.279M</t>
  </si>
  <si>
    <t xml:space="preserve">867.04870422 </t>
  </si>
  <si>
    <t xml:space="preserve">999.71229478 </t>
  </si>
  <si>
    <t xml:space="preserve">−9.47540682 </t>
  </si>
  <si>
    <t>−18.95140142</t>
  </si>
  <si>
    <t xml:space="preserve">VASCONIDGRUPO VASCONIA S.A.B. </t>
  </si>
  <si>
    <t>-6.92%</t>
  </si>
  <si>
    <t>15.857K</t>
  </si>
  <si>
    <t>191.87K</t>
  </si>
  <si>
    <t xml:space="preserve">12.66528674 </t>
  </si>
  <si>
    <t xml:space="preserve">15.07571326 </t>
  </si>
  <si>
    <t xml:space="preserve">−0.51801063 </t>
  </si>
  <si>
    <t>−0.3833583</t>
  </si>
  <si>
    <t xml:space="preserve">IEXDIDEX CORP </t>
  </si>
  <si>
    <t>-1.23%</t>
  </si>
  <si>
    <t>156</t>
  </si>
  <si>
    <t>641.004K</t>
  </si>
  <si>
    <t xml:space="preserve">3362.5501045 </t>
  </si>
  <si>
    <t xml:space="preserve">4886.2439255 </t>
  </si>
  <si>
    <t xml:space="preserve">49.61761516 </t>
  </si>
  <si>
    <t>68.703326</t>
  </si>
  <si>
    <t>BSBR/NDBANCO SANTANDER(BRAZIL)SA DR</t>
  </si>
  <si>
    <t>-2.21%</t>
  </si>
  <si>
    <t>12.84K</t>
  </si>
  <si>
    <t>1.599M</t>
  </si>
  <si>
    <t xml:space="preserve">118.86651527 </t>
  </si>
  <si>
    <t xml:space="preserve">167.40976073 </t>
  </si>
  <si>
    <t xml:space="preserve">−10.82244749 </t>
  </si>
  <si>
    <t>−8.55855091</t>
  </si>
  <si>
    <t xml:space="preserve">EWDEDWARDS LIFESCIENCES CORP </t>
  </si>
  <si>
    <t>-2.60%</t>
  </si>
  <si>
    <t>1.505K</t>
  </si>
  <si>
    <t>2.522M</t>
  </si>
  <si>
    <t xml:space="preserve">1569.22766578 </t>
  </si>
  <si>
    <t xml:space="preserve">1935.29133422 </t>
  </si>
  <si>
    <t xml:space="preserve">−64.82713351 </t>
  </si>
  <si>
    <t>−70.35552638</t>
  </si>
  <si>
    <t>AMTDAMERICAN TOWER CORP REIT</t>
  </si>
  <si>
    <t>458</t>
  </si>
  <si>
    <t>1.718M</t>
  </si>
  <si>
    <t xml:space="preserve">3403.87274462 </t>
  </si>
  <si>
    <t xml:space="preserve">5538.19421538 </t>
  </si>
  <si>
    <t xml:space="preserve">−378.72496991 </t>
  </si>
  <si>
    <t>−310.73360551</t>
  </si>
  <si>
    <t xml:space="preserve">VOLAR/ADCONTROLADORA VUELA CIA DE AVIACION </t>
  </si>
  <si>
    <t>5.53%</t>
  </si>
  <si>
    <t>1.97M</t>
  </si>
  <si>
    <t>32.696M</t>
  </si>
  <si>
    <t xml:space="preserve">14.06112245 </t>
  </si>
  <si>
    <t xml:space="preserve">16.76987735 </t>
  </si>
  <si>
    <t xml:space="preserve">−0.39464435 </t>
  </si>
  <si>
    <t>−0.64086663</t>
  </si>
  <si>
    <t xml:space="preserve">ELEKTRADGRUPO ELEKTRA </t>
  </si>
  <si>
    <t>-0.68%</t>
  </si>
  <si>
    <t>73.59K</t>
  </si>
  <si>
    <t>73.123M</t>
  </si>
  <si>
    <t xml:space="preserve">982.42924738 </t>
  </si>
  <si>
    <t xml:space="preserve">1041.31175662 </t>
  </si>
  <si>
    <t xml:space="preserve">−14.22609274 </t>
  </si>
  <si>
    <t>−15.40737975</t>
  </si>
  <si>
    <t xml:space="preserve">LNGDCHENIERE ENERGY INC </t>
  </si>
  <si>
    <t>750</t>
  </si>
  <si>
    <t>2.529M</t>
  </si>
  <si>
    <t xml:space="preserve">3051.91304244 </t>
  </si>
  <si>
    <t xml:space="preserve">3517.01393756 </t>
  </si>
  <si>
    <t xml:space="preserve">96.85810295 </t>
  </si>
  <si>
    <t>100.60933754</t>
  </si>
  <si>
    <t xml:space="preserve">VIRDVIR BIOTECHNOLOGY INC </t>
  </si>
  <si>
    <t>8.81%</t>
  </si>
  <si>
    <t>610</t>
  </si>
  <si>
    <t>256.2K</t>
  </si>
  <si>
    <t xml:space="preserve">305.60000133 </t>
  </si>
  <si>
    <t xml:space="preserve">1008.67999767 </t>
  </si>
  <si>
    <t>−165.59593171</t>
  </si>
  <si>
    <t xml:space="preserve">VMWDVMWARE INC </t>
  </si>
  <si>
    <t>-10.12%</t>
  </si>
  <si>
    <t>7.703K</t>
  </si>
  <si>
    <t>16.616M</t>
  </si>
  <si>
    <t xml:space="preserve">2150.90535075 </t>
  </si>
  <si>
    <t xml:space="preserve">2808.53362925 </t>
  </si>
  <si>
    <t xml:space="preserve">−80.8652029 </t>
  </si>
  <si>
    <t>−62.5903073</t>
  </si>
  <si>
    <t xml:space="preserve">BIIBDBIOGEN INC </t>
  </si>
  <si>
    <t>-1.63%</t>
  </si>
  <si>
    <t>200</t>
  </si>
  <si>
    <t>1.059M</t>
  </si>
  <si>
    <t xml:space="preserve">3521.84847428 </t>
  </si>
  <si>
    <t xml:space="preserve">5732.76361572 </t>
  </si>
  <si>
    <t xml:space="preserve">297.72629598 </t>
  </si>
  <si>
    <t>189.6645151</t>
  </si>
  <si>
    <t xml:space="preserve">BMRNDBIOMARIN PHARMACEUTICAL </t>
  </si>
  <si>
    <t>2.06%</t>
  </si>
  <si>
    <t>600</t>
  </si>
  <si>
    <t>1.064M</t>
  </si>
  <si>
    <t xml:space="preserve">1567.13196733 </t>
  </si>
  <si>
    <t xml:space="preserve">2021.52204267 </t>
  </si>
  <si>
    <t xml:space="preserve">26.88436991 </t>
  </si>
  <si>
    <t>40.36777246</t>
  </si>
  <si>
    <t xml:space="preserve">OCDO/NDOCADO GROUP PLC </t>
  </si>
  <si>
    <t>28.207K</t>
  </si>
  <si>
    <t>3.306M</t>
  </si>
  <si>
    <t xml:space="preserve">117.08452696 </t>
  </si>
  <si>
    <t xml:space="preserve">579.70847404 </t>
  </si>
  <si>
    <t xml:space="preserve">−78.57484077 </t>
  </si>
  <si>
    <t>−46.77278789</t>
  </si>
  <si>
    <t xml:space="preserve">AXSMDAXSOME THERAPEUTICS INC </t>
  </si>
  <si>
    <t>596</t>
  </si>
  <si>
    <t>541.168K</t>
  </si>
  <si>
    <t xml:space="preserve">418.88870231 </t>
  </si>
  <si>
    <t xml:space="preserve">1179.01129769 </t>
  </si>
  <si>
    <t xml:space="preserve">HCITYDHOTELES CITY </t>
  </si>
  <si>
    <t>1.46%</t>
  </si>
  <si>
    <t>2.398M</t>
  </si>
  <si>
    <t>13.358M</t>
  </si>
  <si>
    <t xml:space="preserve">2.58163277 </t>
  </si>
  <si>
    <t xml:space="preserve">5.40036723 </t>
  </si>
  <si>
    <t xml:space="preserve">0.4032227 </t>
  </si>
  <si>
    <t>0.17359981</t>
  </si>
  <si>
    <t xml:space="preserve">BNP/NDBNP PARIBAS </t>
  </si>
  <si>
    <t>4.575K</t>
  </si>
  <si>
    <t>4.727M</t>
  </si>
  <si>
    <t xml:space="preserve">847.3787853 </t>
  </si>
  <si>
    <t xml:space="preserve">1612.0722047 </t>
  </si>
  <si>
    <t xml:space="preserve">−36.50581728 </t>
  </si>
  <si>
    <t>6.32540558</t>
  </si>
  <si>
    <t>TTE/NDTOTALENERGIES SE DR</t>
  </si>
  <si>
    <t>0.58%</t>
  </si>
  <si>
    <t>1.688K</t>
  </si>
  <si>
    <t>1.775M</t>
  </si>
  <si>
    <t xml:space="preserve">894.2544275 </t>
  </si>
  <si>
    <t xml:space="preserve">1063.1415535 </t>
  </si>
  <si>
    <t xml:space="preserve">−3.60997892 </t>
  </si>
  <si>
    <t>−16.68261482</t>
  </si>
  <si>
    <t xml:space="preserve">CLNX/NDCELLNEX TELECOM SAU </t>
  </si>
  <si>
    <t>-14.82%</t>
  </si>
  <si>
    <t>2.048K</t>
  </si>
  <si>
    <t>1.203M</t>
  </si>
  <si>
    <t xml:space="preserve">645.56005092 </t>
  </si>
  <si>
    <t xml:space="preserve">1077.16694608 </t>
  </si>
  <si>
    <t xml:space="preserve">−63.70321625 </t>
  </si>
  <si>
    <t>−24.89676963</t>
  </si>
  <si>
    <t xml:space="preserve">GLE/NDSOCIETE GENERALE </t>
  </si>
  <si>
    <t>6.37%</t>
  </si>
  <si>
    <t>3.171K</t>
  </si>
  <si>
    <t>1.41M</t>
  </si>
  <si>
    <t xml:space="preserve">395.62928493 </t>
  </si>
  <si>
    <t xml:space="preserve">492.90271507 </t>
  </si>
  <si>
    <t xml:space="preserve">−16.474235 </t>
  </si>
  <si>
    <t>−17.54538927</t>
  </si>
  <si>
    <t>NVS/NDNOVARTIS AG DR</t>
  </si>
  <si>
    <t>2.111K</t>
  </si>
  <si>
    <t>3.229M</t>
  </si>
  <si>
    <t xml:space="preserve">1518.84380479 </t>
  </si>
  <si>
    <t xml:space="preserve">1878.40417521 </t>
  </si>
  <si>
    <t xml:space="preserve">−48.25075316 </t>
  </si>
  <si>
    <t>−25.62055094</t>
  </si>
  <si>
    <t xml:space="preserve">POCHTEC/BDGRUPO POCHTECA SAB DE CV </t>
  </si>
  <si>
    <t>10.806K</t>
  </si>
  <si>
    <t>91.851K</t>
  </si>
  <si>
    <t xml:space="preserve">8.14718557 </t>
  </si>
  <si>
    <t xml:space="preserve">9.06981443 </t>
  </si>
  <si>
    <t xml:space="preserve">−0.1093302 </t>
  </si>
  <si>
    <t>−0.09562433</t>
  </si>
  <si>
    <t xml:space="preserve">ASML/NDASML HOLDING NV </t>
  </si>
  <si>
    <t>4.06%</t>
  </si>
  <si>
    <t>410</t>
  </si>
  <si>
    <t>3.635M</t>
  </si>
  <si>
    <t xml:space="preserve">8624.79850466 </t>
  </si>
  <si>
    <t xml:space="preserve">9722.04404534 </t>
  </si>
  <si>
    <t xml:space="preserve">−376.61528907 </t>
  </si>
  <si>
    <t>−396.91616491</t>
  </si>
  <si>
    <t xml:space="preserve">FUBODFUBOTV INC </t>
  </si>
  <si>
    <t>-4.70%</t>
  </si>
  <si>
    <t>1.353K</t>
  </si>
  <si>
    <t>96.063K</t>
  </si>
  <si>
    <t xml:space="preserve">69.7252966 </t>
  </si>
  <si>
    <t xml:space="preserve">85.812703 </t>
  </si>
  <si>
    <t xml:space="preserve">−1.18459432 </t>
  </si>
  <si>
    <t>−0.53548704</t>
  </si>
  <si>
    <t xml:space="preserve">PHMDPULTE GROUP INC </t>
  </si>
  <si>
    <t>-6.48%</t>
  </si>
  <si>
    <t>1.411M</t>
  </si>
  <si>
    <t xml:space="preserve">721.84116943 </t>
  </si>
  <si>
    <t xml:space="preserve">927.73384257 </t>
  </si>
  <si>
    <t xml:space="preserve">−31.22420078 </t>
  </si>
  <si>
    <t>−27.31788924</t>
  </si>
  <si>
    <t xml:space="preserve">6367/NDDAIKIN INDUSTRIES </t>
  </si>
  <si>
    <t>-19.22%</t>
  </si>
  <si>
    <t>4.515K</t>
  </si>
  <si>
    <t>13.618M</t>
  </si>
  <si>
    <t xml:space="preserve">2620.85693151 </t>
  </si>
  <si>
    <t xml:space="preserve">4635.85618849 </t>
  </si>
  <si>
    <t xml:space="preserve">NOVOB/NDNOVO NORDISK A/S </t>
  </si>
  <si>
    <t>2.87K</t>
  </si>
  <si>
    <t>5.952M</t>
  </si>
  <si>
    <t xml:space="preserve">1987.24763849 </t>
  </si>
  <si>
    <t xml:space="preserve">2422.06343151 </t>
  </si>
  <si>
    <t xml:space="preserve">−21.43849348 </t>
  </si>
  <si>
    <t>4.30983196</t>
  </si>
  <si>
    <t xml:space="preserve">IBE/NDIBERDROLA SA </t>
  </si>
  <si>
    <t>-13.40%</t>
  </si>
  <si>
    <t>5.414K</t>
  </si>
  <si>
    <t>1.024M</t>
  </si>
  <si>
    <t xml:space="preserve">201.475261 </t>
  </si>
  <si>
    <t xml:space="preserve">227.932738 </t>
  </si>
  <si>
    <t xml:space="preserve">−2.47587099 </t>
  </si>
  <si>
    <t>−1.24205421</t>
  </si>
  <si>
    <t xml:space="preserve">AWKDAMERICAN WATER WORKS COMPANY INC </t>
  </si>
  <si>
    <t>-0.04%</t>
  </si>
  <si>
    <t>495</t>
  </si>
  <si>
    <t>1.335M</t>
  </si>
  <si>
    <t xml:space="preserve">2487.46903237 </t>
  </si>
  <si>
    <t xml:space="preserve">3288.05099763 </t>
  </si>
  <si>
    <t xml:space="preserve">−115.96312627 </t>
  </si>
  <si>
    <t>−97.86674204</t>
  </si>
  <si>
    <t xml:space="preserve">UNIFIN/ADUNIFIN FINANCIERA SAB DE CV SO </t>
  </si>
  <si>
    <t>0.56%</t>
  </si>
  <si>
    <t>259.235K</t>
  </si>
  <si>
    <t>466.623K</t>
  </si>
  <si>
    <t xml:space="preserve">1.64692366 </t>
  </si>
  <si>
    <t xml:space="preserve">2.05307634 </t>
  </si>
  <si>
    <t xml:space="preserve">−0.30946795 </t>
  </si>
  <si>
    <t>−0.42330341</t>
  </si>
  <si>
    <t xml:space="preserve">LACOMER/UBCDLACOMER SAB DE CV </t>
  </si>
  <si>
    <t>0.05%</t>
  </si>
  <si>
    <t>167.765K</t>
  </si>
  <si>
    <t>6.206M</t>
  </si>
  <si>
    <t xml:space="preserve">35.4943556 </t>
  </si>
  <si>
    <t xml:space="preserve">37.6846448 </t>
  </si>
  <si>
    <t xml:space="preserve">0.33352913 </t>
  </si>
  <si>
    <t>0.32573936</t>
  </si>
  <si>
    <t xml:space="preserve">IFX/NDINFINEON TECHNOLOGIES AG </t>
  </si>
  <si>
    <t>7.663K</t>
  </si>
  <si>
    <t>3.47M</t>
  </si>
  <si>
    <t xml:space="preserve">408.5311235 </t>
  </si>
  <si>
    <t xml:space="preserve">630.9818745 </t>
  </si>
  <si>
    <t xml:space="preserve">−85.16856459 </t>
  </si>
  <si>
    <t>−89.06448338</t>
  </si>
  <si>
    <t xml:space="preserve">LMTDLOCKHEED MARTIN CORP </t>
  </si>
  <si>
    <t>326</t>
  </si>
  <si>
    <t>2.893M</t>
  </si>
  <si>
    <t xml:space="preserve">7791.54861145 </t>
  </si>
  <si>
    <t xml:space="preserve">8746.02638855 </t>
  </si>
  <si>
    <t xml:space="preserve">13.72789424 </t>
  </si>
  <si>
    <t>−71.51441934</t>
  </si>
  <si>
    <t xml:space="preserve">BFAMDBRIGHT HORIZONS FAM SOLUTIONS INC </t>
  </si>
  <si>
    <t>889</t>
  </si>
  <si>
    <t>1.552M</t>
  </si>
  <si>
    <t xml:space="preserve">1387.36549321 </t>
  </si>
  <si>
    <t xml:space="preserve">3380.94049679 </t>
  </si>
  <si>
    <t>−495.37949551</t>
  </si>
  <si>
    <t xml:space="preserve">SHAKDSHAKE SHACK INC </t>
  </si>
  <si>
    <t>8.56%</t>
  </si>
  <si>
    <t>56</t>
  </si>
  <si>
    <t>56.448K</t>
  </si>
  <si>
    <t xml:space="preserve">953.57341267 </t>
  </si>
  <si>
    <t xml:space="preserve">1059.04458333 </t>
  </si>
  <si>
    <t xml:space="preserve">5.01177328 </t>
  </si>
  <si>
    <t>10.64086107</t>
  </si>
  <si>
    <t xml:space="preserve">KDKELLOGG COMPANY </t>
  </si>
  <si>
    <t>-2.88%</t>
  </si>
  <si>
    <t>52</t>
  </si>
  <si>
    <t>74.776K</t>
  </si>
  <si>
    <t xml:space="preserve">1366.66281466 </t>
  </si>
  <si>
    <t xml:space="preserve">1517.05417534 </t>
  </si>
  <si>
    <t xml:space="preserve">−7.99424506 </t>
  </si>
  <si>
    <t>−10.79274041</t>
  </si>
  <si>
    <t xml:space="preserve">PLUGDPLUG POWER INC </t>
  </si>
  <si>
    <t>2.013K</t>
  </si>
  <si>
    <t>662.277K</t>
  </si>
  <si>
    <t xml:space="preserve">318.15948582 </t>
  </si>
  <si>
    <t xml:space="preserve">483.30151518 </t>
  </si>
  <si>
    <t xml:space="preserve">−42.95238777 </t>
  </si>
  <si>
    <t>−37.55126624</t>
  </si>
  <si>
    <t xml:space="preserve">ACDARCA CONTINENTAL SAB DE CV </t>
  </si>
  <si>
    <t>0.79%</t>
  </si>
  <si>
    <t>1.857M</t>
  </si>
  <si>
    <t>268.634M</t>
  </si>
  <si>
    <t xml:space="preserve">140.00468179 </t>
  </si>
  <si>
    <t xml:space="preserve">147.41631621 </t>
  </si>
  <si>
    <t xml:space="preserve">1.19759216 </t>
  </si>
  <si>
    <t>1.19795826</t>
  </si>
  <si>
    <t xml:space="preserve">HOODDROBINHOOD MARKETS INC </t>
  </si>
  <si>
    <t>2.75%</t>
  </si>
  <si>
    <t>40K</t>
  </si>
  <si>
    <t xml:space="preserve">186.26452972 </t>
  </si>
  <si>
    <t xml:space="preserve">224.80146928 </t>
  </si>
  <si>
    <t xml:space="preserve">2.5199142 </t>
  </si>
  <si>
    <t>4.97420062</t>
  </si>
  <si>
    <t>RYAAY/NDRYANAIR HOLDINGS PLC DR</t>
  </si>
  <si>
    <t>1.66K</t>
  </si>
  <si>
    <t>2.53M</t>
  </si>
  <si>
    <t xml:space="preserve">1226.91064945 </t>
  </si>
  <si>
    <t xml:space="preserve">2442.31736055 </t>
  </si>
  <si>
    <t xml:space="preserve">−199.7647734 </t>
  </si>
  <si>
    <t>−176.4420527</t>
  </si>
  <si>
    <t xml:space="preserve">SUU/NDSUNCOR ENERGY INC </t>
  </si>
  <si>
    <t>270</t>
  </si>
  <si>
    <t>170.64K</t>
  </si>
  <si>
    <t xml:space="preserve">588.77513755 </t>
  </si>
  <si>
    <t xml:space="preserve">697.80986045 </t>
  </si>
  <si>
    <t xml:space="preserve">−24.22365992 </t>
  </si>
  <si>
    <t>−27.36879867</t>
  </si>
  <si>
    <t xml:space="preserve">BMWM5/NDBAYERISCHE MOTOREN WERKE AG </t>
  </si>
  <si>
    <t>2.197M</t>
  </si>
  <si>
    <t xml:space="preserve">1355.97899823 </t>
  </si>
  <si>
    <t xml:space="preserve">1543.44600177 </t>
  </si>
  <si>
    <t xml:space="preserve">−26.75756186 </t>
  </si>
  <si>
    <t>−41.47835664</t>
  </si>
  <si>
    <t xml:space="preserve">MRKDMERCK &amp; CO INC </t>
  </si>
  <si>
    <t>2.34%</t>
  </si>
  <si>
    <t>1.334K</t>
  </si>
  <si>
    <t xml:space="preserve">1688.56300798 </t>
  </si>
  <si>
    <t xml:space="preserve">1914.37999202 </t>
  </si>
  <si>
    <t xml:space="preserve">32.57149445 </t>
  </si>
  <si>
    <t>20.523041</t>
  </si>
  <si>
    <t>PBR/NDPETROLEO BRASILEIRO SA PETROBRAS DR</t>
  </si>
  <si>
    <t>6.03%</t>
  </si>
  <si>
    <t>4.281K</t>
  </si>
  <si>
    <t>1.391M</t>
  </si>
  <si>
    <t xml:space="preserve">235.88134657 </t>
  </si>
  <si>
    <t xml:space="preserve">320.84365343 </t>
  </si>
  <si>
    <t xml:space="preserve">8.8136985 </t>
  </si>
  <si>
    <t>4.26332767</t>
  </si>
  <si>
    <t xml:space="preserve">ALC/NDALCON AG </t>
  </si>
  <si>
    <t>2.75K</t>
  </si>
  <si>
    <t>3.35M</t>
  </si>
  <si>
    <t xml:space="preserve">1176.74663906 </t>
  </si>
  <si>
    <t xml:space="preserve">1653.75636094 </t>
  </si>
  <si>
    <t xml:space="preserve">−78.56073958 </t>
  </si>
  <si>
    <t>−59.8333599</t>
  </si>
  <si>
    <t xml:space="preserve">NETDCLOUDFLARE INC </t>
  </si>
  <si>
    <t>5.14%</t>
  </si>
  <si>
    <t>119.35K</t>
  </si>
  <si>
    <t xml:space="preserve">955.84213926 </t>
  </si>
  <si>
    <t xml:space="preserve">1273.44586074 </t>
  </si>
  <si>
    <t xml:space="preserve">−52.62681953 </t>
  </si>
  <si>
    <t>−50.47572638</t>
  </si>
  <si>
    <t xml:space="preserve">PHDPARKER-HANNIFIN CORP </t>
  </si>
  <si>
    <t>289</t>
  </si>
  <si>
    <t>1.508M</t>
  </si>
  <si>
    <t xml:space="preserve">4740.20021424 </t>
  </si>
  <si>
    <t xml:space="preserve">5883.64574576 </t>
  </si>
  <si>
    <t xml:space="preserve">−98.01956765 </t>
  </si>
  <si>
    <t>−110.42289854</t>
  </si>
  <si>
    <t>TAK/NDTAKEDA PHARMACEUTICAL CO LTD DR</t>
  </si>
  <si>
    <t>5.133K</t>
  </si>
  <si>
    <t>1.54M</t>
  </si>
  <si>
    <t xml:space="preserve">268.67923721 </t>
  </si>
  <si>
    <t xml:space="preserve">316.93376279 </t>
  </si>
  <si>
    <t xml:space="preserve">−1.56612695 </t>
  </si>
  <si>
    <t>−4.1086797</t>
  </si>
  <si>
    <t xml:space="preserve">WHRDWHIRLPOOL CORP </t>
  </si>
  <si>
    <t>-3.46%</t>
  </si>
  <si>
    <t>555.478K</t>
  </si>
  <si>
    <t xml:space="preserve">2686.68097947 </t>
  </si>
  <si>
    <t xml:space="preserve">4060.98698053 </t>
  </si>
  <si>
    <t xml:space="preserve">−289.40688631 </t>
  </si>
  <si>
    <t>−239.13657462</t>
  </si>
  <si>
    <t xml:space="preserve">BBWIDBATH &amp; BODY WORKS INC </t>
  </si>
  <si>
    <t>3.05%</t>
  </si>
  <si>
    <t>500</t>
  </si>
  <si>
    <t>334.72K</t>
  </si>
  <si>
    <t xml:space="preserve">485.77856492 </t>
  </si>
  <si>
    <t xml:space="preserve">980.14144108 </t>
  </si>
  <si>
    <t xml:space="preserve">−72.70733614 </t>
  </si>
  <si>
    <t>−79.50758079</t>
  </si>
  <si>
    <t xml:space="preserve">QSR/NDRESTAURANT BRANDS INTL INC </t>
  </si>
  <si>
    <t>660</t>
  </si>
  <si>
    <t>778.8K</t>
  </si>
  <si>
    <t xml:space="preserve">875.76248231 </t>
  </si>
  <si>
    <t xml:space="preserve">1203.00449869 </t>
  </si>
  <si>
    <t xml:space="preserve">25.50311525 </t>
  </si>
  <si>
    <t>−2.46211483</t>
  </si>
  <si>
    <t xml:space="preserve">ANETDARISTA NETWORKS INC </t>
  </si>
  <si>
    <t>2.32%</t>
  </si>
  <si>
    <t>310</t>
  </si>
  <si>
    <t>678.125K</t>
  </si>
  <si>
    <t xml:space="preserve">1859.01005467 </t>
  </si>
  <si>
    <t xml:space="preserve">2476.88490533 </t>
  </si>
  <si>
    <t xml:space="preserve">−44.31375519 </t>
  </si>
  <si>
    <t>−65.65320681</t>
  </si>
  <si>
    <t xml:space="preserve">CB/NDCHUBB LIMITED </t>
  </si>
  <si>
    <t>525</t>
  </si>
  <si>
    <t>2.04M</t>
  </si>
  <si>
    <t xml:space="preserve">3725.78588496 </t>
  </si>
  <si>
    <t xml:space="preserve">4116.36505504 </t>
  </si>
  <si>
    <t xml:space="preserve">−57.68074104 </t>
  </si>
  <si>
    <t>−63.7371022</t>
  </si>
  <si>
    <t>FMTY/14DBANCO INVEX S.A. REIT</t>
  </si>
  <si>
    <t>-0.16%</t>
  </si>
  <si>
    <t>135.023K</t>
  </si>
  <si>
    <t>1.641M</t>
  </si>
  <si>
    <t xml:space="preserve">12.07835322 </t>
  </si>
  <si>
    <t xml:space="preserve">12.36464678 </t>
  </si>
  <si>
    <t xml:space="preserve">−0.00359788 </t>
  </si>
  <si>
    <t>0.01483915</t>
  </si>
  <si>
    <t xml:space="preserve">SPCEDVIRGIN GALACTIC HLDGS INC </t>
  </si>
  <si>
    <t>4.409K</t>
  </si>
  <si>
    <t>387.507K</t>
  </si>
  <si>
    <t xml:space="preserve">86.9653466 </t>
  </si>
  <si>
    <t xml:space="preserve">105.4786536 </t>
  </si>
  <si>
    <t xml:space="preserve">−5.99200878 </t>
  </si>
  <si>
    <t>−5.90108088</t>
  </si>
  <si>
    <t xml:space="preserve">LOGI/NDLOGITECH INTERNATIONAL SA </t>
  </si>
  <si>
    <t>-9.75%</t>
  </si>
  <si>
    <t>44.669K</t>
  </si>
  <si>
    <t xml:space="preserve">955.65266177 </t>
  </si>
  <si>
    <t xml:space="preserve">1895.50734623 </t>
  </si>
  <si>
    <t xml:space="preserve">−163.77648522 </t>
  </si>
  <si>
    <t>−96.1366864</t>
  </si>
  <si>
    <t xml:space="preserve">QIA/NDQIAGEN NV </t>
  </si>
  <si>
    <t>3.82%</t>
  </si>
  <si>
    <t>1.317K</t>
  </si>
  <si>
    <t>1.183M</t>
  </si>
  <si>
    <t xml:space="preserve">826.41277392 </t>
  </si>
  <si>
    <t xml:space="preserve">1057.37223608 </t>
  </si>
  <si>
    <t xml:space="preserve">−32.59747592 </t>
  </si>
  <si>
    <t>−26.49727145</t>
  </si>
  <si>
    <t xml:space="preserve">G1A/NDGEA GROUP AG </t>
  </si>
  <si>
    <t>-1.06%</t>
  </si>
  <si>
    <t>1.747K</t>
  </si>
  <si>
    <t>1.098M</t>
  </si>
  <si>
    <t xml:space="preserve">521.6450809 </t>
  </si>
  <si>
    <t xml:space="preserve">1048.1499151 </t>
  </si>
  <si>
    <t xml:space="preserve">−52.85475399 </t>
  </si>
  <si>
    <t>−34.90885271</t>
  </si>
  <si>
    <t xml:space="preserve">CLXDCLOROX CO </t>
  </si>
  <si>
    <t>5.98%</t>
  </si>
  <si>
    <t>37</t>
  </si>
  <si>
    <t>101.461K</t>
  </si>
  <si>
    <t xml:space="preserve">2572.0939844 </t>
  </si>
  <si>
    <t xml:space="preserve">3150.8359956 </t>
  </si>
  <si>
    <t xml:space="preserve">−60.5872252 </t>
  </si>
  <si>
    <t>−34.3572511</t>
  </si>
  <si>
    <t xml:space="preserve">ROPDROPER TECHNOLOGIES INC </t>
  </si>
  <si>
    <t>-1.11%</t>
  </si>
  <si>
    <t>404</t>
  </si>
  <si>
    <t>3.02M</t>
  </si>
  <si>
    <t xml:space="preserve">7448.29390202 </t>
  </si>
  <si>
    <t xml:space="preserve">8888.99417798 </t>
  </si>
  <si>
    <t xml:space="preserve">−367.82324086 </t>
  </si>
  <si>
    <t>−322.29075104</t>
  </si>
  <si>
    <t xml:space="preserve">BIMBO/ADGRUPO BIMBO SAB DE CV </t>
  </si>
  <si>
    <t>1.39%</t>
  </si>
  <si>
    <t>1.964M</t>
  </si>
  <si>
    <t>140.851M</t>
  </si>
  <si>
    <t xml:space="preserve">69.71096216 </t>
  </si>
  <si>
    <t xml:space="preserve">73.49903794 </t>
  </si>
  <si>
    <t xml:space="preserve">−0.3248046 </t>
  </si>
  <si>
    <t>−0.30195079</t>
  </si>
  <si>
    <t xml:space="preserve">III/ND3I GROUP </t>
  </si>
  <si>
    <t>5.596K</t>
  </si>
  <si>
    <t>1.393M</t>
  </si>
  <si>
    <t xml:space="preserve">208.58650035 </t>
  </si>
  <si>
    <t xml:space="preserve">420.58250365 </t>
  </si>
  <si>
    <t xml:space="preserve">−25.9963196 </t>
  </si>
  <si>
    <t>−16.0117236</t>
  </si>
  <si>
    <t>TEVA/NDTEVA PHARMACEUTICAL INDUSTRIES DR</t>
  </si>
  <si>
    <t>6.52%</t>
  </si>
  <si>
    <t>9.425K</t>
  </si>
  <si>
    <t xml:space="preserve">149.90437614 </t>
  </si>
  <si>
    <t xml:space="preserve">221.88462686 </t>
  </si>
  <si>
    <t xml:space="preserve">−3.21349839 </t>
  </si>
  <si>
    <t>1.2482366</t>
  </si>
  <si>
    <t xml:space="preserve">BFSA/NDBEFESA SA </t>
  </si>
  <si>
    <t>1.806K</t>
  </si>
  <si>
    <t>1.193M</t>
  </si>
  <si>
    <t xml:space="preserve">482.91956272 </t>
  </si>
  <si>
    <t xml:space="preserve">1508.23144728 </t>
  </si>
  <si>
    <t xml:space="preserve">−195.61084132 </t>
  </si>
  <si>
    <t>−160.67094688</t>
  </si>
  <si>
    <t xml:space="preserve">CADU/ADCORPOVAEL S.A. DE C.V. </t>
  </si>
  <si>
    <t>48.091K</t>
  </si>
  <si>
    <t>112.533K</t>
  </si>
  <si>
    <t xml:space="preserve">2.23131373 </t>
  </si>
  <si>
    <t xml:space="preserve">2.41268627 </t>
  </si>
  <si>
    <t xml:space="preserve">0.0417929 </t>
  </si>
  <si>
    <t>0.04423984</t>
  </si>
  <si>
    <t xml:space="preserve">CAKEDCHEESECAKE FACTORY </t>
  </si>
  <si>
    <t>7.54%</t>
  </si>
  <si>
    <t>154</t>
  </si>
  <si>
    <t>99.869K</t>
  </si>
  <si>
    <t xml:space="preserve">485.6049646 </t>
  </si>
  <si>
    <t xml:space="preserve">890.7500404 </t>
  </si>
  <si>
    <t xml:space="preserve">−69.52489913 </t>
  </si>
  <si>
    <t>−73.59328244</t>
  </si>
  <si>
    <t>SIMO/NDSILICON MOTION TECHNOLOGY CORP DR</t>
  </si>
  <si>
    <t>-20.45%</t>
  </si>
  <si>
    <t>456</t>
  </si>
  <si>
    <t>521.664K</t>
  </si>
  <si>
    <t xml:space="preserve">1232.92135513 </t>
  </si>
  <si>
    <t xml:space="preserve">2108.77864487 </t>
  </si>
  <si>
    <t xml:space="preserve">30.17242613 </t>
  </si>
  <si>
    <t>102.72580086</t>
  </si>
  <si>
    <t xml:space="preserve">PIIDPOLARIS INC </t>
  </si>
  <si>
    <t>-6.96%</t>
  </si>
  <si>
    <t>3.921K</t>
  </si>
  <si>
    <t>7.917M</t>
  </si>
  <si>
    <t xml:space="preserve">1899.68031278 </t>
  </si>
  <si>
    <t xml:space="preserve">2534.30670722 </t>
  </si>
  <si>
    <t xml:space="preserve">−30.44767909 </t>
  </si>
  <si>
    <t>−19.48029164</t>
  </si>
  <si>
    <t xml:space="preserve">UAADUNDER ARMOUR INC </t>
  </si>
  <si>
    <t>-6.43%</t>
  </si>
  <si>
    <t>11.004K</t>
  </si>
  <si>
    <t xml:space="preserve">126.6987803 </t>
  </si>
  <si>
    <t xml:space="preserve">168.4112197 </t>
  </si>
  <si>
    <t xml:space="preserve">−9.57186699 </t>
  </si>
  <si>
    <t>−9.57608324</t>
  </si>
  <si>
    <t xml:space="preserve">CTXSDCITRIX SYSTEMS INC </t>
  </si>
  <si>
    <t>0.23%</t>
  </si>
  <si>
    <t>201</t>
  </si>
  <si>
    <t>422.844K</t>
  </si>
  <si>
    <t xml:space="preserve">1931.58593698 </t>
  </si>
  <si>
    <t xml:space="preserve">2175.82906302 </t>
  </si>
  <si>
    <t xml:space="preserve">18.42027916 </t>
  </si>
  <si>
    <t>15.00339675</t>
  </si>
  <si>
    <t xml:space="preserve">4503/NDASTELLAS PHARMA </t>
  </si>
  <si>
    <t>-18.27%</t>
  </si>
  <si>
    <t>10.402K</t>
  </si>
  <si>
    <t>2.745M</t>
  </si>
  <si>
    <t xml:space="preserve">GCCDGRUPO CEMENTOS DE CHIHUAHUA </t>
  </si>
  <si>
    <t>2.15%</t>
  </si>
  <si>
    <t>362.884K</t>
  </si>
  <si>
    <t>43.013M</t>
  </si>
  <si>
    <t xml:space="preserve">114.73613254 </t>
  </si>
  <si>
    <t xml:space="preserve">127.19486746 </t>
  </si>
  <si>
    <t xml:space="preserve">0.01166701 </t>
  </si>
  <si>
    <t>0.61047854</t>
  </si>
  <si>
    <t xml:space="preserve">ADMDARCHER-DANIELS-MIDLAND CO </t>
  </si>
  <si>
    <t>-0.23%</t>
  </si>
  <si>
    <t>1.445K</t>
  </si>
  <si>
    <t>2.56M</t>
  </si>
  <si>
    <t xml:space="preserve">1623.27285231 </t>
  </si>
  <si>
    <t xml:space="preserve">1800.91320769 </t>
  </si>
  <si>
    <t xml:space="preserve">19.02882789 </t>
  </si>
  <si>
    <t>10.57866892</t>
  </si>
  <si>
    <t xml:space="preserve">MRNADMODERNA INC </t>
  </si>
  <si>
    <t>789</t>
  </si>
  <si>
    <t>2.004M</t>
  </si>
  <si>
    <t xml:space="preserve">2292.219808 </t>
  </si>
  <si>
    <t xml:space="preserve">2756.688192 </t>
  </si>
  <si>
    <t xml:space="preserve">−36.65328663 </t>
  </si>
  <si>
    <t>−48.7636499</t>
  </si>
  <si>
    <t xml:space="preserve">BBAJIO/ODBANCO DEL BAJIO </t>
  </si>
  <si>
    <t>-0.35%</t>
  </si>
  <si>
    <t>2.725M</t>
  </si>
  <si>
    <t>146.688M</t>
  </si>
  <si>
    <t xml:space="preserve">48.74589136 </t>
  </si>
  <si>
    <t xml:space="preserve">58.08410894 </t>
  </si>
  <si>
    <t xml:space="preserve">1.77288116 </t>
  </si>
  <si>
    <t>2.04984787</t>
  </si>
  <si>
    <t xml:space="preserve">IFC/NDINTACT FINANCIAL CORPORATION </t>
  </si>
  <si>
    <t>255</t>
  </si>
  <si>
    <t>729.813K</t>
  </si>
  <si>
    <t xml:space="preserve">2776.45409672 </t>
  </si>
  <si>
    <t xml:space="preserve">2924.90289328 </t>
  </si>
  <si>
    <t xml:space="preserve">−6.17432441 </t>
  </si>
  <si>
    <t>−6.41827344</t>
  </si>
  <si>
    <t xml:space="preserve">DOM/NDGLOBAL DOMINION ACCESS SA </t>
  </si>
  <si>
    <t>5.08%</t>
  </si>
  <si>
    <t>10.009K</t>
  </si>
  <si>
    <t>687.218K</t>
  </si>
  <si>
    <t xml:space="preserve">66.01881412 </t>
  </si>
  <si>
    <t xml:space="preserve">110.31818648 </t>
  </si>
  <si>
    <t xml:space="preserve">−6.66649651 </t>
  </si>
  <si>
    <t>−4.08860349</t>
  </si>
  <si>
    <t xml:space="preserve">NOCDNORTHROP GRUMMAN CORP </t>
  </si>
  <si>
    <t>7.87%</t>
  </si>
  <si>
    <t>98</t>
  </si>
  <si>
    <t>1.003M</t>
  </si>
  <si>
    <t xml:space="preserve">9241.45427936 </t>
  </si>
  <si>
    <t xml:space="preserve">10116.83372064 </t>
  </si>
  <si>
    <t xml:space="preserve">121.27453884 </t>
  </si>
  <si>
    <t>139.64249461</t>
  </si>
  <si>
    <t xml:space="preserve">ZDZILLOW GROUP INC </t>
  </si>
  <si>
    <t>1.78%</t>
  </si>
  <si>
    <t>29.825K</t>
  </si>
  <si>
    <t xml:space="preserve">509.65707317 </t>
  </si>
  <si>
    <t xml:space="preserve">829.04493883 </t>
  </si>
  <si>
    <t xml:space="preserve">−50.01193847 </t>
  </si>
  <si>
    <t>−43.90495422</t>
  </si>
  <si>
    <t xml:space="preserve">TRI/NDTHOMSON-REUTERS CORP </t>
  </si>
  <si>
    <t>415</t>
  </si>
  <si>
    <t>848.704K</t>
  </si>
  <si>
    <t xml:space="preserve">1896.78166954 </t>
  </si>
  <si>
    <t xml:space="preserve">2162.71319046 </t>
  </si>
  <si>
    <t xml:space="preserve">−21.69408645 </t>
  </si>
  <si>
    <t>−30.08385946</t>
  </si>
  <si>
    <t xml:space="preserve">METADMETA PLATFORMS INC </t>
  </si>
  <si>
    <t>-2.77%</t>
  </si>
  <si>
    <t>6.766K</t>
  </si>
  <si>
    <t>17.395M</t>
  </si>
  <si>
    <t xml:space="preserve">2517.59541843 </t>
  </si>
  <si>
    <t xml:space="preserve">2875.91856157 </t>
  </si>
  <si>
    <t xml:space="preserve">−110.24954231 </t>
  </si>
  <si>
    <t>−122.75768007</t>
  </si>
  <si>
    <t xml:space="preserve">ROSTDROSS STORES INC </t>
  </si>
  <si>
    <t>2.54%</t>
  </si>
  <si>
    <t>1.857K</t>
  </si>
  <si>
    <t>3.118M</t>
  </si>
  <si>
    <t xml:space="preserve">1620.93913985 </t>
  </si>
  <si>
    <t xml:space="preserve">1854.61184015 </t>
  </si>
  <si>
    <t xml:space="preserve">−17.05252995 </t>
  </si>
  <si>
    <t>−3.67210694</t>
  </si>
  <si>
    <t xml:space="preserve">BAMA/NDBROOKFIELD ASSET MANAGEMENT INC </t>
  </si>
  <si>
    <t>1.315K</t>
  </si>
  <si>
    <t>1.3M</t>
  </si>
  <si>
    <t xml:space="preserve">882.929984 </t>
  </si>
  <si>
    <t xml:space="preserve">1165.09 </t>
  </si>
  <si>
    <t xml:space="preserve">−36.47688033 </t>
  </si>
  <si>
    <t>−38.58361871</t>
  </si>
  <si>
    <t xml:space="preserve">RHDRH </t>
  </si>
  <si>
    <t>-2.27%</t>
  </si>
  <si>
    <t>464K</t>
  </si>
  <si>
    <t xml:space="preserve">4468.12703796 </t>
  </si>
  <si>
    <t xml:space="preserve">6231.96700204 </t>
  </si>
  <si>
    <t xml:space="preserve">−277.79865113 </t>
  </si>
  <si>
    <t>−235.70149859</t>
  </si>
  <si>
    <t xml:space="preserve">HOLN/NDHOLCIM LTD </t>
  </si>
  <si>
    <t>6.41%</t>
  </si>
  <si>
    <t>1.417K</t>
  </si>
  <si>
    <t>1.213M</t>
  </si>
  <si>
    <t xml:space="preserve">801.63649751 </t>
  </si>
  <si>
    <t xml:space="preserve">991.43950249 </t>
  </si>
  <si>
    <t xml:space="preserve">−42.52320494 </t>
  </si>
  <si>
    <t>−41.07442826</t>
  </si>
  <si>
    <t xml:space="preserve">OKTADOKTA INC </t>
  </si>
  <si>
    <t>-17.58%</t>
  </si>
  <si>
    <t>175</t>
  </si>
  <si>
    <t>173.075K</t>
  </si>
  <si>
    <t xml:space="preserve">913.89915711 </t>
  </si>
  <si>
    <t xml:space="preserve">2568.22580289 </t>
  </si>
  <si>
    <t xml:space="preserve">−260.96773636 </t>
  </si>
  <si>
    <t>−188.01496124</t>
  </si>
  <si>
    <t xml:space="preserve">MSCIDMSCI INC </t>
  </si>
  <si>
    <t>-4.29%</t>
  </si>
  <si>
    <t>454</t>
  </si>
  <si>
    <t>3.919M</t>
  </si>
  <si>
    <t xml:space="preserve">7669.47944203 </t>
  </si>
  <si>
    <t xml:space="preserve">10273.69749797 </t>
  </si>
  <si>
    <t xml:space="preserve">−410.119508 </t>
  </si>
  <si>
    <t>−546.01133274</t>
  </si>
  <si>
    <t>2</t>
  </si>
  <si>
    <t>FIBRAPL/14DBANCO ACTINVER SA REIT</t>
  </si>
  <si>
    <t>1.99%</t>
  </si>
  <si>
    <t>770.545K</t>
  </si>
  <si>
    <t>38.635M</t>
  </si>
  <si>
    <t xml:space="preserve">46.75412869 </t>
  </si>
  <si>
    <t xml:space="preserve">52.76087131 </t>
  </si>
  <si>
    <t xml:space="preserve">−1.02077966 </t>
  </si>
  <si>
    <t>−1.10956495</t>
  </si>
  <si>
    <t xml:space="preserve">OIDO-I GLASS INC </t>
  </si>
  <si>
    <t>-0.13%</t>
  </si>
  <si>
    <t>56K</t>
  </si>
  <si>
    <t>17.825M</t>
  </si>
  <si>
    <t xml:space="preserve">225.45686259 </t>
  </si>
  <si>
    <t xml:space="preserve">394.48013841 </t>
  </si>
  <si>
    <t xml:space="preserve">13.99759867 </t>
  </si>
  <si>
    <t>13.41134889</t>
  </si>
  <si>
    <t xml:space="preserve">TKRDTIMKEN CO </t>
  </si>
  <si>
    <t>950</t>
  </si>
  <si>
    <t>1.26M</t>
  </si>
  <si>
    <t xml:space="preserve">1055.90234332 </t>
  </si>
  <si>
    <t xml:space="preserve">1419.53863668 </t>
  </si>
  <si>
    <t xml:space="preserve">5.2271795 </t>
  </si>
  <si>
    <t>−6.08006231</t>
  </si>
  <si>
    <t xml:space="preserve">BBYDBEST BUY CO INC </t>
  </si>
  <si>
    <t>-4.48%</t>
  </si>
  <si>
    <t>248.46K</t>
  </si>
  <si>
    <t xml:space="preserve">1214.45706264 </t>
  </si>
  <si>
    <t xml:space="preserve">1640.85193736 </t>
  </si>
  <si>
    <t xml:space="preserve">−67.22530784 </t>
  </si>
  <si>
    <t>−54.01919438</t>
  </si>
  <si>
    <t xml:space="preserve">NKLADNIKOLA CORPORATION </t>
  </si>
  <si>
    <t>0.86%</t>
  </si>
  <si>
    <t>3.578K</t>
  </si>
  <si>
    <t>212.891K</t>
  </si>
  <si>
    <t xml:space="preserve">51.54137478 </t>
  </si>
  <si>
    <t xml:space="preserve">82.39162522 </t>
  </si>
  <si>
    <t xml:space="preserve">−9.88728658 </t>
  </si>
  <si>
    <t>−10.75301411</t>
  </si>
  <si>
    <t>TAL/NDTAL EDUCATION GROUP DR</t>
  </si>
  <si>
    <t>1.215K</t>
  </si>
  <si>
    <t>93.652K</t>
  </si>
  <si>
    <t xml:space="preserve">64.8658736 </t>
  </si>
  <si>
    <t xml:space="preserve">115.2811286 </t>
  </si>
  <si>
    <t xml:space="preserve">−7.02377622 </t>
  </si>
  <si>
    <t>−5.74998878</t>
  </si>
  <si>
    <t xml:space="preserve">APTV/NDAPTIV PLC </t>
  </si>
  <si>
    <t>1.165K</t>
  </si>
  <si>
    <t>2.285M</t>
  </si>
  <si>
    <t xml:space="preserve">1845.14597397 </t>
  </si>
  <si>
    <t xml:space="preserve">2240.08189603 </t>
  </si>
  <si>
    <t xml:space="preserve">−146.26363086 </t>
  </si>
  <si>
    <t>−175.53247663</t>
  </si>
  <si>
    <t xml:space="preserve">GWWDGRAINGER W W INC </t>
  </si>
  <si>
    <t>4.86%</t>
  </si>
  <si>
    <t>74</t>
  </si>
  <si>
    <t>764.346K</t>
  </si>
  <si>
    <t xml:space="preserve">9118.50689919 </t>
  </si>
  <si>
    <t xml:space="preserve">10182.21302081 </t>
  </si>
  <si>
    <t xml:space="preserve">−14.74624525 </t>
  </si>
  <si>
    <t>−106.98554034</t>
  </si>
  <si>
    <t xml:space="preserve">ICEDINTERCONTINENTAL EXCHANGE INC </t>
  </si>
  <si>
    <t>-0.21%</t>
  </si>
  <si>
    <t>1K</t>
  </si>
  <si>
    <t>1.839M</t>
  </si>
  <si>
    <t xml:space="preserve">1711.07081124 </t>
  </si>
  <si>
    <t xml:space="preserve">2196.22214876 </t>
  </si>
  <si>
    <t xml:space="preserve">−66.75182892 </t>
  </si>
  <si>
    <t>−60.0504721</t>
  </si>
  <si>
    <t xml:space="preserve">GMXTDGMEXICO TRANSPORTES SAB DE CV </t>
  </si>
  <si>
    <t>0.63%</t>
  </si>
  <si>
    <t>422.456K</t>
  </si>
  <si>
    <t>14.135M</t>
  </si>
  <si>
    <t xml:space="preserve">32.69278657 </t>
  </si>
  <si>
    <t xml:space="preserve">33.91021343 </t>
  </si>
  <si>
    <t xml:space="preserve">0.00704697 </t>
  </si>
  <si>
    <t>0.02064481</t>
  </si>
  <si>
    <t xml:space="preserve">EO/NDFAURECIA S.E. </t>
  </si>
  <si>
    <t>3</t>
  </si>
  <si>
    <t>1.484K</t>
  </si>
  <si>
    <t xml:space="preserve">494.50562587 </t>
  </si>
  <si>
    <t xml:space="preserve">494.50567413 </t>
  </si>
  <si>
    <t xml:space="preserve">−9.73758369 </t>
  </si>
  <si>
    <t>−13.86273068</t>
  </si>
  <si>
    <t xml:space="preserve">NVTADINVITAE CORP </t>
  </si>
  <si>
    <t>144</t>
  </si>
  <si>
    <t>5.76K</t>
  </si>
  <si>
    <t xml:space="preserve">37.59927845 </t>
  </si>
  <si>
    <t xml:space="preserve">56.44872165 </t>
  </si>
  <si>
    <t xml:space="preserve">−5.03729425 </t>
  </si>
  <si>
    <t>−4.77955176</t>
  </si>
  <si>
    <t xml:space="preserve">GSK1/NDGSK PLC </t>
  </si>
  <si>
    <t>6.539K</t>
  </si>
  <si>
    <t>2.83M</t>
  </si>
  <si>
    <t xml:space="preserve">420.74265002 </t>
  </si>
  <si>
    <t xml:space="preserve">597.13384658 </t>
  </si>
  <si>
    <t xml:space="preserve">BBBYDBED BATH AND BEYOND </t>
  </si>
  <si>
    <t>-8.41%</t>
  </si>
  <si>
    <t>8.161K</t>
  </si>
  <si>
    <t>751.22K</t>
  </si>
  <si>
    <t xml:space="preserve">89.04223693 </t>
  </si>
  <si>
    <t xml:space="preserve">136.17676377 </t>
  </si>
  <si>
    <t xml:space="preserve">−16.47728889 </t>
  </si>
  <si>
    <t>−17.43430034</t>
  </si>
  <si>
    <t xml:space="preserve">GEST/NDGESTAMP AUTOMOCION </t>
  </si>
  <si>
    <t>0.82%</t>
  </si>
  <si>
    <t>25.125K</t>
  </si>
  <si>
    <t>1.728M</t>
  </si>
  <si>
    <t xml:space="preserve">60.0214279 </t>
  </si>
  <si>
    <t xml:space="preserve">78.9845711 </t>
  </si>
  <si>
    <t xml:space="preserve">−3.18677518 </t>
  </si>
  <si>
    <t>−3.91051529</t>
  </si>
  <si>
    <t xml:space="preserve">NESN/NDNESTLE SA </t>
  </si>
  <si>
    <t>921</t>
  </si>
  <si>
    <t>1.93M</t>
  </si>
  <si>
    <t xml:space="preserve">2015.5163778 </t>
  </si>
  <si>
    <t xml:space="preserve">2474.4315622 </t>
  </si>
  <si>
    <t xml:space="preserve">−85.07480951 </t>
  </si>
  <si>
    <t>−71.94197067</t>
  </si>
  <si>
    <t xml:space="preserve">LMNDDLEMONADE INC </t>
  </si>
  <si>
    <t>1.33%</t>
  </si>
  <si>
    <t>27</t>
  </si>
  <si>
    <t>12.366K</t>
  </si>
  <si>
    <t xml:space="preserve">404.6024943 </t>
  </si>
  <si>
    <t xml:space="preserve">477.6445017 </t>
  </si>
  <si>
    <t xml:space="preserve">−6.23449812 </t>
  </si>
  <si>
    <t>−7.70725031</t>
  </si>
  <si>
    <t xml:space="preserve">SYKDSTRYKER CORP </t>
  </si>
  <si>
    <t>1.00%</t>
  </si>
  <si>
    <t>1.292M</t>
  </si>
  <si>
    <t xml:space="preserve">3683.24676019 </t>
  </si>
  <si>
    <t xml:space="preserve">6025.20621981 </t>
  </si>
  <si>
    <t xml:space="preserve">−264.86714512 </t>
  </si>
  <si>
    <t>−195.91230025</t>
  </si>
  <si>
    <t xml:space="preserve">GEVODGEVO INC </t>
  </si>
  <si>
    <t>10.01%</t>
  </si>
  <si>
    <t>385</t>
  </si>
  <si>
    <t>19.793K</t>
  </si>
  <si>
    <t xml:space="preserve">41.70876002 </t>
  </si>
  <si>
    <t xml:space="preserve">74.37323998 </t>
  </si>
  <si>
    <t xml:space="preserve">−4.21123596 </t>
  </si>
  <si>
    <t>−2.93084537</t>
  </si>
  <si>
    <t xml:space="preserve">MONC/NDMONCLER SPA </t>
  </si>
  <si>
    <t>670</t>
  </si>
  <si>
    <t>575.55K</t>
  </si>
  <si>
    <t xml:space="preserve">637.38927449 </t>
  </si>
  <si>
    <t xml:space="preserve">1496.09872251 </t>
  </si>
  <si>
    <t xml:space="preserve">−107.8507556 </t>
  </si>
  <si>
    <t>−86.22034152</t>
  </si>
  <si>
    <t xml:space="preserve">0R87/NDASSA ABLOY </t>
  </si>
  <si>
    <t>-2.33%</t>
  </si>
  <si>
    <t>1.555K</t>
  </si>
  <si>
    <t>581.321K</t>
  </si>
  <si>
    <t xml:space="preserve">342.1133533 </t>
  </si>
  <si>
    <t xml:space="preserve">476.8346547 </t>
  </si>
  <si>
    <t xml:space="preserve">−37.58670571 </t>
  </si>
  <si>
    <t>−40.0848327</t>
  </si>
  <si>
    <t xml:space="preserve">MRODMARATHON OIL CORPORATION </t>
  </si>
  <si>
    <t>1.81%</t>
  </si>
  <si>
    <t>674.285K</t>
  </si>
  <si>
    <t>389.77M</t>
  </si>
  <si>
    <t xml:space="preserve">424.50381634 </t>
  </si>
  <si>
    <t xml:space="preserve">624.68617966 </t>
  </si>
  <si>
    <t xml:space="preserve">18.47706507 </t>
  </si>
  <si>
    <t>14.78115086</t>
  </si>
  <si>
    <t xml:space="preserve">GFNORTE/ODGRUPO FINANCIERO BANORTE </t>
  </si>
  <si>
    <t>2.58%</t>
  </si>
  <si>
    <t>8.358M</t>
  </si>
  <si>
    <t>1.304B</t>
  </si>
  <si>
    <t xml:space="preserve">122.57642311 </t>
  </si>
  <si>
    <t xml:space="preserve">158.86257489 </t>
  </si>
  <si>
    <t xml:space="preserve">6.62848977 </t>
  </si>
  <si>
    <t>5.46808943</t>
  </si>
  <si>
    <t xml:space="preserve">REPS/NDREPSOL SA </t>
  </si>
  <si>
    <t>9.21%</t>
  </si>
  <si>
    <t>5.226K</t>
  </si>
  <si>
    <t>1.322M</t>
  </si>
  <si>
    <t xml:space="preserve">235.60563313 </t>
  </si>
  <si>
    <t xml:space="preserve">330.25936487 </t>
  </si>
  <si>
    <t xml:space="preserve">−6.77683798 </t>
  </si>
  <si>
    <t>0.00411342</t>
  </si>
  <si>
    <t xml:space="preserve">DALDDELTA AIR LINES INC </t>
  </si>
  <si>
    <t>1.44%</t>
  </si>
  <si>
    <t>986</t>
  </si>
  <si>
    <t>650.76K</t>
  </si>
  <si>
    <t xml:space="preserve">549.49571955 </t>
  </si>
  <si>
    <t xml:space="preserve">658.21628645 </t>
  </si>
  <si>
    <t xml:space="preserve">3.90734738 </t>
  </si>
  <si>
    <t>−4.98047056</t>
  </si>
  <si>
    <t xml:space="preserve">AMGNDAMGEN INC </t>
  </si>
  <si>
    <t>2.508M</t>
  </si>
  <si>
    <t xml:space="preserve">4449.99627637 </t>
  </si>
  <si>
    <t xml:space="preserve">5107.11660363 </t>
  </si>
  <si>
    <t xml:space="preserve">−53.66109691 </t>
  </si>
  <si>
    <t>−71.8130219</t>
  </si>
  <si>
    <t xml:space="preserve">AXTEL/CPODAXTEL SAB DE CV </t>
  </si>
  <si>
    <t>2.21%</t>
  </si>
  <si>
    <t>142.317K</t>
  </si>
  <si>
    <t>197.821K</t>
  </si>
  <si>
    <t xml:space="preserve">1.32966493 </t>
  </si>
  <si>
    <t xml:space="preserve">1.50533507 </t>
  </si>
  <si>
    <t xml:space="preserve">−0.00521526 </t>
  </si>
  <si>
    <t>0.00357727</t>
  </si>
  <si>
    <t xml:space="preserve">DNOWDNOW INC </t>
  </si>
  <si>
    <t>197.978K</t>
  </si>
  <si>
    <t xml:space="preserve">186.89008956 </t>
  </si>
  <si>
    <t xml:space="preserve">246.64291344 </t>
  </si>
  <si>
    <t xml:space="preserve">0.33215483 </t>
  </si>
  <si>
    <t>3.15092583</t>
  </si>
  <si>
    <t xml:space="preserve">APAM/NDAPERAM SA </t>
  </si>
  <si>
    <t>-8.43%</t>
  </si>
  <si>
    <t>1.431K</t>
  </si>
  <si>
    <t>678.566K</t>
  </si>
  <si>
    <t xml:space="preserve">377.10563581 </t>
  </si>
  <si>
    <t xml:space="preserve">1220.39036019 </t>
  </si>
  <si>
    <t xml:space="preserve">−13.99536476 </t>
  </si>
  <si>
    <t>40.47541153</t>
  </si>
  <si>
    <t xml:space="preserve">RIG/NDTRANSOCEAN LIMITED </t>
  </si>
  <si>
    <t>5.44%</t>
  </si>
  <si>
    <t>833</t>
  </si>
  <si>
    <t>59.726K</t>
  </si>
  <si>
    <t xml:space="preserve">44.52276689 </t>
  </si>
  <si>
    <t xml:space="preserve">70.62423171 </t>
  </si>
  <si>
    <t xml:space="preserve">1.00865677 </t>
  </si>
  <si>
    <t>−1.0414974</t>
  </si>
  <si>
    <t xml:space="preserve">MNSTDMONSTER BEVERAGE CORP </t>
  </si>
  <si>
    <t>620</t>
  </si>
  <si>
    <t>1.113M</t>
  </si>
  <si>
    <t xml:space="preserve">1727.33835558 </t>
  </si>
  <si>
    <t xml:space="preserve">1859.30064442 </t>
  </si>
  <si>
    <t xml:space="preserve">−11.07446668 </t>
  </si>
  <si>
    <t>−16.1045463</t>
  </si>
  <si>
    <t xml:space="preserve">HEXAB/NDHEXAGON AB </t>
  </si>
  <si>
    <t>4.176K</t>
  </si>
  <si>
    <t>931.206K</t>
  </si>
  <si>
    <t xml:space="preserve">193.15883759 </t>
  </si>
  <si>
    <t xml:space="preserve">287.80317441 </t>
  </si>
  <si>
    <t xml:space="preserve">−15.63098911 </t>
  </si>
  <si>
    <t>−15.33638582</t>
  </si>
  <si>
    <t xml:space="preserve">CCLB/NDCCL INDUSTRIES INC </t>
  </si>
  <si>
    <t>735</t>
  </si>
  <si>
    <t>697.155K</t>
  </si>
  <si>
    <t xml:space="preserve">885.15557737 </t>
  </si>
  <si>
    <t xml:space="preserve">978.20642863 </t>
  </si>
  <si>
    <t xml:space="preserve">0.01326122 </t>
  </si>
  <si>
    <t>−4.8380055</t>
  </si>
  <si>
    <t xml:space="preserve">IMB/NDIMPERIAL BRANDS PLC </t>
  </si>
  <si>
    <t>4.426K</t>
  </si>
  <si>
    <t>2.048M</t>
  </si>
  <si>
    <t xml:space="preserve">398.04184297 </t>
  </si>
  <si>
    <t xml:space="preserve">492.41215303 </t>
  </si>
  <si>
    <t xml:space="preserve">−17.8996546 </t>
  </si>
  <si>
    <t>−25.82865211</t>
  </si>
  <si>
    <t xml:space="preserve">ISP/NDINTESA SANPAOLO S.P.A. </t>
  </si>
  <si>
    <t>20.255K</t>
  </si>
  <si>
    <t>713.179K</t>
  </si>
  <si>
    <t xml:space="preserve">30.60014465 </t>
  </si>
  <si>
    <t xml:space="preserve">41.73985465 </t>
  </si>
  <si>
    <t xml:space="preserve">−2.81396268 </t>
  </si>
  <si>
    <t>−2.88345131</t>
  </si>
  <si>
    <t xml:space="preserve">BSXDBOSTON SCIENTIFIC CORP </t>
  </si>
  <si>
    <t>3.16%</t>
  </si>
  <si>
    <t>3.31K</t>
  </si>
  <si>
    <t>2.714M</t>
  </si>
  <si>
    <t xml:space="preserve">733.03698789 </t>
  </si>
  <si>
    <t xml:space="preserve">863.66899711 </t>
  </si>
  <si>
    <t xml:space="preserve">−1.7295553 </t>
  </si>
  <si>
    <t>−3.68459375</t>
  </si>
  <si>
    <t xml:space="preserve">APDDAIR PRODUCTS &amp; CHEMICALS INC </t>
  </si>
  <si>
    <t>-9.17%</t>
  </si>
  <si>
    <t>35</t>
  </si>
  <si>
    <t>166.199K</t>
  </si>
  <si>
    <t xml:space="preserve">4235.01987375 </t>
  </si>
  <si>
    <t xml:space="preserve">5819.43518625 </t>
  </si>
  <si>
    <t xml:space="preserve">−179.39533321 </t>
  </si>
  <si>
    <t>−209.07419496</t>
  </si>
  <si>
    <t xml:space="preserve">IBKRDINTERACTIVE BROKERS GROUP INC </t>
  </si>
  <si>
    <t>23.66%</t>
  </si>
  <si>
    <t>885</t>
  </si>
  <si>
    <t>1.344M</t>
  </si>
  <si>
    <t xml:space="preserve">1009.18713785 </t>
  </si>
  <si>
    <t xml:space="preserve">1726.04986215 </t>
  </si>
  <si>
    <t xml:space="preserve">−41.26492691 </t>
  </si>
  <si>
    <t>−44.33549668</t>
  </si>
  <si>
    <t xml:space="preserve">BN/NDDANONE </t>
  </si>
  <si>
    <t>-1.12%</t>
  </si>
  <si>
    <t>793</t>
  </si>
  <si>
    <t>747.918K</t>
  </si>
  <si>
    <t xml:space="preserve">928.57993881 </t>
  </si>
  <si>
    <t xml:space="preserve">1183.60205319 </t>
  </si>
  <si>
    <t xml:space="preserve">−54.6976495 </t>
  </si>
  <si>
    <t>−47.43675051</t>
  </si>
  <si>
    <t xml:space="preserve">DDOGDDATADOG INC </t>
  </si>
  <si>
    <t>8.25%</t>
  </si>
  <si>
    <t>1.507K</t>
  </si>
  <si>
    <t>2.48M</t>
  </si>
  <si>
    <t xml:space="preserve">1539.11951386 </t>
  </si>
  <si>
    <t xml:space="preserve">2047.60948614 </t>
  </si>
  <si>
    <t xml:space="preserve">−101.38533142 </t>
  </si>
  <si>
    <t>−85.98985448</t>
  </si>
  <si>
    <t xml:space="preserve">GMEXICO/BDGRUPO MEXICO SAB DE CV </t>
  </si>
  <si>
    <t>0.66%</t>
  </si>
  <si>
    <t>5.976M</t>
  </si>
  <si>
    <t>383.428M</t>
  </si>
  <si>
    <t xml:space="preserve">61.64136132 </t>
  </si>
  <si>
    <t xml:space="preserve">74.50563918 </t>
  </si>
  <si>
    <t xml:space="preserve">−2.94177253 </t>
  </si>
  <si>
    <t>−2.72107438</t>
  </si>
  <si>
    <t xml:space="preserve">CRMDSALESFORCE INC </t>
  </si>
  <si>
    <t>1.86%</t>
  </si>
  <si>
    <t>582</t>
  </si>
  <si>
    <t>1.845M</t>
  </si>
  <si>
    <t xml:space="preserve">2802.4440577 </t>
  </si>
  <si>
    <t xml:space="preserve">3189.1889323 </t>
  </si>
  <si>
    <t xml:space="preserve">−25.16162278 </t>
  </si>
  <si>
    <t>−61.40417934</t>
  </si>
  <si>
    <t xml:space="preserve">COSTDCOSTCO WHOLESALE CORP </t>
  </si>
  <si>
    <t>-0.34%</t>
  </si>
  <si>
    <t>63</t>
  </si>
  <si>
    <t>595.665K</t>
  </si>
  <si>
    <t xml:space="preserve">9168.90867682 </t>
  </si>
  <si>
    <t xml:space="preserve">9856.89542318 </t>
  </si>
  <si>
    <t xml:space="preserve">−194.39092306 </t>
  </si>
  <si>
    <t>−237.18581948</t>
  </si>
  <si>
    <t xml:space="preserve">ABNBDAIRBNB INC </t>
  </si>
  <si>
    <t>366.602K</t>
  </si>
  <si>
    <t xml:space="preserve">2062.98133986 </t>
  </si>
  <si>
    <t xml:space="preserve">2369.76766014 </t>
  </si>
  <si>
    <t xml:space="preserve">15.12578556 </t>
  </si>
  <si>
    <t>−7.94905247</t>
  </si>
  <si>
    <t xml:space="preserve">ACTINVR/BDCORP ACTINVER SAB DE CV </t>
  </si>
  <si>
    <t>4.417K</t>
  </si>
  <si>
    <t>55.213K</t>
  </si>
  <si>
    <t xml:space="preserve">11.89945066 </t>
  </si>
  <si>
    <t xml:space="preserve">12.66454934 </t>
  </si>
  <si>
    <t xml:space="preserve">0.05500903 </t>
  </si>
  <si>
    <t>0.01189961</t>
  </si>
  <si>
    <t xml:space="preserve">EXPDDEXPEDITORS INTERN OF WASHINGTON INC </t>
  </si>
  <si>
    <t>-11.28%</t>
  </si>
  <si>
    <t>1.87K</t>
  </si>
  <si>
    <t>3.325M</t>
  </si>
  <si>
    <t xml:space="preserve">1686.71952765 </t>
  </si>
  <si>
    <t xml:space="preserve">2914.02748235 </t>
  </si>
  <si>
    <t xml:space="preserve">−109.56555006 </t>
  </si>
  <si>
    <t>−54.11153818</t>
  </si>
  <si>
    <t xml:space="preserve">ETN1/NDEATON CORPORATION PLC </t>
  </si>
  <si>
    <t>1.091K</t>
  </si>
  <si>
    <t>3.113M</t>
  </si>
  <si>
    <t xml:space="preserve">2508.7321946 </t>
  </si>
  <si>
    <t xml:space="preserve">3071.4687654 </t>
  </si>
  <si>
    <t xml:space="preserve">−63.60174966 </t>
  </si>
  <si>
    <t>−78.05184941</t>
  </si>
  <si>
    <t xml:space="preserve">CATDCATERPILLAR INC </t>
  </si>
  <si>
    <t>-1.80%</t>
  </si>
  <si>
    <t>179</t>
  </si>
  <si>
    <t>649.768K</t>
  </si>
  <si>
    <t xml:space="preserve">3189.09060567 </t>
  </si>
  <si>
    <t xml:space="preserve">3755.80441433 </t>
  </si>
  <si>
    <t xml:space="preserve">−0.51080538 </t>
  </si>
  <si>
    <t>−42.65092882</t>
  </si>
  <si>
    <t>SITES1/A-1DOPERADORA DE SITES MEXICANOS SA CV REIT</t>
  </si>
  <si>
    <t>1.93%</t>
  </si>
  <si>
    <t>667.346K</t>
  </si>
  <si>
    <t>13.053M</t>
  </si>
  <si>
    <t xml:space="preserve">15.75789688 </t>
  </si>
  <si>
    <t xml:space="preserve">19.27010332 </t>
  </si>
  <si>
    <t xml:space="preserve">0.02247213 </t>
  </si>
  <si>
    <t>−0.3786889</t>
  </si>
  <si>
    <t xml:space="preserve">NESTE/NDNESTE OYJ </t>
  </si>
  <si>
    <t>6.35%</t>
  </si>
  <si>
    <t>1.85K</t>
  </si>
  <si>
    <t>1.68M</t>
  </si>
  <si>
    <t xml:space="preserve">837.72573537 </t>
  </si>
  <si>
    <t xml:space="preserve">1091.64226163 </t>
  </si>
  <si>
    <t xml:space="preserve">−13.96346636 </t>
  </si>
  <si>
    <t>3.3475347</t>
  </si>
  <si>
    <t xml:space="preserve">GIBA/NDCGI INC </t>
  </si>
  <si>
    <t>450</t>
  </si>
  <si>
    <t>723.856K</t>
  </si>
  <si>
    <t xml:space="preserve">1568.84288401 </t>
  </si>
  <si>
    <t xml:space="preserve">1654.78200599 </t>
  </si>
  <si>
    <t xml:space="preserve">−14.14198751 </t>
  </si>
  <si>
    <t>−18.72198735</t>
  </si>
  <si>
    <t xml:space="preserve">NTR/NDNUTRIEN LTD </t>
  </si>
  <si>
    <t>1.219K</t>
  </si>
  <si>
    <t>2.045M</t>
  </si>
  <si>
    <t xml:space="preserve">1602.11894568 </t>
  </si>
  <si>
    <t xml:space="preserve">1963.96205432 </t>
  </si>
  <si>
    <t xml:space="preserve">−39.43908342 </t>
  </si>
  <si>
    <t>−24.12741706</t>
  </si>
  <si>
    <t xml:space="preserve">GIL/NDGILDAN ACTIVEWEAR INC </t>
  </si>
  <si>
    <t>935</t>
  </si>
  <si>
    <t>562.992K</t>
  </si>
  <si>
    <t xml:space="preserve">519.39409151 </t>
  </si>
  <si>
    <t xml:space="preserve">781.73491549 </t>
  </si>
  <si>
    <t xml:space="preserve">−45.31733993 </t>
  </si>
  <si>
    <t>−46.41332844</t>
  </si>
  <si>
    <t xml:space="preserve">PHIA/NDKONINKLIJKE PHILIPS NV </t>
  </si>
  <si>
    <t>6.48K</t>
  </si>
  <si>
    <t>2.722M</t>
  </si>
  <si>
    <t xml:space="preserve">279.52592357 </t>
  </si>
  <si>
    <t xml:space="preserve">916.96508443 </t>
  </si>
  <si>
    <t xml:space="preserve">−131.47834271 </t>
  </si>
  <si>
    <t>−123.89283583</t>
  </si>
  <si>
    <t xml:space="preserve">WALMEXDWALMART DE MÉXICO Y CENTROAMÉRICA </t>
  </si>
  <si>
    <t>10.846M</t>
  </si>
  <si>
    <t>799.91M</t>
  </si>
  <si>
    <t xml:space="preserve">70.53295002 </t>
  </si>
  <si>
    <t xml:space="preserve">74.15005008 </t>
  </si>
  <si>
    <t xml:space="preserve">0.04067137 </t>
  </si>
  <si>
    <t>0.03930832</t>
  </si>
  <si>
    <t xml:space="preserve">LIN/NDLINDE PLC </t>
  </si>
  <si>
    <t>1.80%</t>
  </si>
  <si>
    <t>150</t>
  </si>
  <si>
    <t>860.13K</t>
  </si>
  <si>
    <t xml:space="preserve">5518.55275847 </t>
  </si>
  <si>
    <t xml:space="preserve">5990.32826153 </t>
  </si>
  <si>
    <t xml:space="preserve">−126.59590534 </t>
  </si>
  <si>
    <t>−133.06631914</t>
  </si>
  <si>
    <t xml:space="preserve">CA/NDCARREFOUR SA </t>
  </si>
  <si>
    <t>2.78%</t>
  </si>
  <si>
    <t>2.727K</t>
  </si>
  <si>
    <t>766.123K</t>
  </si>
  <si>
    <t xml:space="preserve">282.86445278 </t>
  </si>
  <si>
    <t xml:space="preserve">421.76754022 </t>
  </si>
  <si>
    <t xml:space="preserve">−26.65859568 </t>
  </si>
  <si>
    <t>−19.32049639</t>
  </si>
  <si>
    <t xml:space="preserve">WLN/NDWORLDLINE </t>
  </si>
  <si>
    <t>-2.43%</t>
  </si>
  <si>
    <t>1.325K</t>
  </si>
  <si>
    <t>1.096M</t>
  </si>
  <si>
    <t xml:space="preserve">296.06257732 </t>
  </si>
  <si>
    <t xml:space="preserve">2158.19043568 </t>
  </si>
  <si>
    <t>−379.68052976</t>
  </si>
  <si>
    <t xml:space="preserve">IAC1DIAC INC </t>
  </si>
  <si>
    <t>2.66K</t>
  </si>
  <si>
    <t>4.063M</t>
  </si>
  <si>
    <t xml:space="preserve">939.13609634 </t>
  </si>
  <si>
    <t xml:space="preserve">6193.44587366 </t>
  </si>
  <si>
    <t>TCOM/NDTRIP COM GROUP LTD DR</t>
  </si>
  <si>
    <t>-15.85%</t>
  </si>
  <si>
    <t>150.612K</t>
  </si>
  <si>
    <t xml:space="preserve">392.07891399 </t>
  </si>
  <si>
    <t xml:space="preserve">579.95108101 </t>
  </si>
  <si>
    <t xml:space="preserve">3.42577808 </t>
  </si>
  <si>
    <t>−3.39335298</t>
  </si>
  <si>
    <t xml:space="preserve">APPS/NDAPPLUS SERVICES SA </t>
  </si>
  <si>
    <t>-12.81%</t>
  </si>
  <si>
    <t>4.73K</t>
  </si>
  <si>
    <t>537.943K</t>
  </si>
  <si>
    <t xml:space="preserve">111.45974194 </t>
  </si>
  <si>
    <t xml:space="preserve">194.91225706 </t>
  </si>
  <si>
    <t xml:space="preserve">−15.33950204 </t>
  </si>
  <si>
    <t>−12.47807348</t>
  </si>
  <si>
    <t xml:space="preserve">SU/NDSCHNEIDER ELECTRIC SE </t>
  </si>
  <si>
    <t>1.272K</t>
  </si>
  <si>
    <t>2.979M</t>
  </si>
  <si>
    <t xml:space="preserve">2241.94735311 </t>
  </si>
  <si>
    <t xml:space="preserve">2770.77761689 </t>
  </si>
  <si>
    <t xml:space="preserve">−230.04916181 </t>
  </si>
  <si>
    <t>−248.18639265</t>
  </si>
  <si>
    <t xml:space="preserve">HZNP/NDHORIZON THERAPEUTICS PLC </t>
  </si>
  <si>
    <t>1.57%</t>
  </si>
  <si>
    <t>3.92K</t>
  </si>
  <si>
    <t>4.998M</t>
  </si>
  <si>
    <t xml:space="preserve">1160.44610325 </t>
  </si>
  <si>
    <t xml:space="preserve">1410.34188675 </t>
  </si>
  <si>
    <t xml:space="preserve">−102.11093426 </t>
  </si>
  <si>
    <t>−124.20253996</t>
  </si>
  <si>
    <t xml:space="preserve">LAB/BDGENOMMA LAB INTERNACIONAL SAB </t>
  </si>
  <si>
    <t>0.14%</t>
  </si>
  <si>
    <t>3.227M</t>
  </si>
  <si>
    <t>45.761M</t>
  </si>
  <si>
    <t xml:space="preserve">12.70350413 </t>
  </si>
  <si>
    <t xml:space="preserve">14.88349587 </t>
  </si>
  <si>
    <t xml:space="preserve">−0.37519725 </t>
  </si>
  <si>
    <t>−0.56352195</t>
  </si>
  <si>
    <t xml:space="preserve">CVAC/NDCUREVAC NV </t>
  </si>
  <si>
    <t>1.25%</t>
  </si>
  <si>
    <t>271</t>
  </si>
  <si>
    <t>43.902K</t>
  </si>
  <si>
    <t xml:space="preserve">164.46331228 </t>
  </si>
  <si>
    <t xml:space="preserve">353.93668772 </t>
  </si>
  <si>
    <t xml:space="preserve">−52.93128808 </t>
  </si>
  <si>
    <t>−47.83659452</t>
  </si>
  <si>
    <t xml:space="preserve">TFII/NDTFI INTERNATIONAL INC </t>
  </si>
  <si>
    <t>126</t>
  </si>
  <si>
    <t>238.287K</t>
  </si>
  <si>
    <t xml:space="preserve">1415.07985509 </t>
  </si>
  <si>
    <t xml:space="preserve">2272.36016491 </t>
  </si>
  <si>
    <t xml:space="preserve">14.20988528 </t>
  </si>
  <si>
    <t>5.42535466</t>
  </si>
  <si>
    <t xml:space="preserve">ORSTED/NDORSTED A/S </t>
  </si>
  <si>
    <t>-6.67%</t>
  </si>
  <si>
    <t>1.166K</t>
  </si>
  <si>
    <t>1.823M</t>
  </si>
  <si>
    <t xml:space="preserve">1504.00529323 </t>
  </si>
  <si>
    <t xml:space="preserve">2574.09177677 </t>
  </si>
  <si>
    <t xml:space="preserve">−148.37221797 </t>
  </si>
  <si>
    <t>−93.62674604</t>
  </si>
  <si>
    <t xml:space="preserve">UMI/NDUMICORE </t>
  </si>
  <si>
    <t>8.09%</t>
  </si>
  <si>
    <t>1.256K</t>
  </si>
  <si>
    <t>792.749K</t>
  </si>
  <si>
    <t xml:space="preserve">550.95176057 </t>
  </si>
  <si>
    <t xml:space="preserve">912.00323343 </t>
  </si>
  <si>
    <t xml:space="preserve">−68.48230257 </t>
  </si>
  <si>
    <t>−63.92910842</t>
  </si>
  <si>
    <t xml:space="preserve">VTRSDVIATRIS INC </t>
  </si>
  <si>
    <t>-0.56%</t>
  </si>
  <si>
    <t>25</t>
  </si>
  <si>
    <t>4.475K</t>
  </si>
  <si>
    <t xml:space="preserve">165.72717945 </t>
  </si>
  <si>
    <t xml:space="preserve">221.41181855 </t>
  </si>
  <si>
    <t xml:space="preserve">−8.59356577 </t>
  </si>
  <si>
    <t>−6.93882117</t>
  </si>
  <si>
    <t xml:space="preserve">2382/NDSUNNY OPTICAL TECHNOLOGY GROUP </t>
  </si>
  <si>
    <t>-24.96%</t>
  </si>
  <si>
    <t>1.829K</t>
  </si>
  <si>
    <t>368.964K</t>
  </si>
  <si>
    <t xml:space="preserve">237.61870903 </t>
  </si>
  <si>
    <t xml:space="preserve">366.11028997 </t>
  </si>
  <si>
    <t xml:space="preserve">−51.208672 </t>
  </si>
  <si>
    <t>−51.80456199</t>
  </si>
  <si>
    <t xml:space="preserve">IQVDIQVIA HOLDINGS INC </t>
  </si>
  <si>
    <t>413</t>
  </si>
  <si>
    <t>1.532M</t>
  </si>
  <si>
    <t xml:space="preserve">3249.49176442 </t>
  </si>
  <si>
    <t xml:space="preserve">4996.38029558 </t>
  </si>
  <si>
    <t xml:space="preserve">−209.52425265 </t>
  </si>
  <si>
    <t>−161.35680835</t>
  </si>
  <si>
    <t xml:space="preserve">CARRDCARRIER GLOBAL CORPORATION </t>
  </si>
  <si>
    <t>-1.76%</t>
  </si>
  <si>
    <t>70</t>
  </si>
  <si>
    <t>52.85K</t>
  </si>
  <si>
    <t xml:space="preserve">659.48732099 </t>
  </si>
  <si>
    <t xml:space="preserve">1016.06767801 </t>
  </si>
  <si>
    <t xml:space="preserve">−67.25486848 </t>
  </si>
  <si>
    <t>−67.13527831</t>
  </si>
  <si>
    <t>GRFP/NDGRIFOLS SA P</t>
  </si>
  <si>
    <t>-4.03%</t>
  </si>
  <si>
    <t>7.625K</t>
  </si>
  <si>
    <t>934.215K</t>
  </si>
  <si>
    <t xml:space="preserve">112.52381522 </t>
  </si>
  <si>
    <t xml:space="preserve">286.34519178 </t>
  </si>
  <si>
    <t xml:space="preserve">−29.70219203 </t>
  </si>
  <si>
    <t>−21.57966776</t>
  </si>
  <si>
    <t xml:space="preserve">FLDFOOT LOCKER INC </t>
  </si>
  <si>
    <t>319.25K</t>
  </si>
  <si>
    <t xml:space="preserve">534.68408246 </t>
  </si>
  <si>
    <t xml:space="preserve">759.37991254 </t>
  </si>
  <si>
    <t xml:space="preserve">−1.47256843 </t>
  </si>
  <si>
    <t>−6.38577012</t>
  </si>
  <si>
    <t xml:space="preserve">RI/NDPERNOD RICARD </t>
  </si>
  <si>
    <t>0.93%</t>
  </si>
  <si>
    <t>169</t>
  </si>
  <si>
    <t>625.202K</t>
  </si>
  <si>
    <t xml:space="preserve">3457.76275449 </t>
  </si>
  <si>
    <t xml:space="preserve">4257.21141551 </t>
  </si>
  <si>
    <t xml:space="preserve">CHWYDCHEWY INC </t>
  </si>
  <si>
    <t>1.09%</t>
  </si>
  <si>
    <t>45</t>
  </si>
  <si>
    <t>31.185K</t>
  </si>
  <si>
    <t xml:space="preserve">542.06337084 </t>
  </si>
  <si>
    <t xml:space="preserve">933.87361816 </t>
  </si>
  <si>
    <t xml:space="preserve">−40.03804872 </t>
  </si>
  <si>
    <t>−35.66107411</t>
  </si>
  <si>
    <t xml:space="preserve">CHDRAUI/BDGRUPO COMERCIAL CHEDRAUI SAB DE CV </t>
  </si>
  <si>
    <t>3.69%</t>
  </si>
  <si>
    <t>480.568K</t>
  </si>
  <si>
    <t>33.111M</t>
  </si>
  <si>
    <t xml:space="preserve">56.28898518 </t>
  </si>
  <si>
    <t xml:space="preserve">69.15201342 </t>
  </si>
  <si>
    <t xml:space="preserve">2.28719996 </t>
  </si>
  <si>
    <t>1.74514228</t>
  </si>
  <si>
    <t xml:space="preserve">UHR/NDSWATCH GROUP </t>
  </si>
  <si>
    <t>435</t>
  </si>
  <si>
    <t>2.346M</t>
  </si>
  <si>
    <t xml:space="preserve">4060.40379876 </t>
  </si>
  <si>
    <t xml:space="preserve">6698.69112124 </t>
  </si>
  <si>
    <t xml:space="preserve">107.67914945 </t>
  </si>
  <si>
    <t>144.61716407</t>
  </si>
  <si>
    <t xml:space="preserve">BOLSA/ADBOLSA MEXICANA DE VALORES SAB DE CV </t>
  </si>
  <si>
    <t>3.08%</t>
  </si>
  <si>
    <t>894.399K</t>
  </si>
  <si>
    <t>32.011M</t>
  </si>
  <si>
    <t xml:space="preserve">33.17115873 </t>
  </si>
  <si>
    <t xml:space="preserve">35.74084097 </t>
  </si>
  <si>
    <t xml:space="preserve">−0.11181806 </t>
  </si>
  <si>
    <t>−0.30400808</t>
  </si>
  <si>
    <t xml:space="preserve">TGTDTARGET CORP </t>
  </si>
  <si>
    <t>-0.31%</t>
  </si>
  <si>
    <t>1.521K</t>
  </si>
  <si>
    <t>4.787M</t>
  </si>
  <si>
    <t xml:space="preserve">2952.62687361 </t>
  </si>
  <si>
    <t xml:space="preserve">3200.90910639 </t>
  </si>
  <si>
    <t xml:space="preserve">−25.66479951 </t>
  </si>
  <si>
    <t>−43.70559467</t>
  </si>
  <si>
    <t xml:space="preserve">DXCMDDEXCOM INC </t>
  </si>
  <si>
    <t>2.067M</t>
  </si>
  <si>
    <t xml:space="preserve">1296.4302559 </t>
  </si>
  <si>
    <t xml:space="preserve">2008.2520091 </t>
  </si>
  <si>
    <t xml:space="preserve">−34.59327608 </t>
  </si>
  <si>
    <t>−113.41159627</t>
  </si>
  <si>
    <t xml:space="preserve">SPLKDSPLUNK INC </t>
  </si>
  <si>
    <t>0.89%</t>
  </si>
  <si>
    <t>26</t>
  </si>
  <si>
    <t>40.973K</t>
  </si>
  <si>
    <t xml:space="preserve">1327.33097388 </t>
  </si>
  <si>
    <t xml:space="preserve">1784.92202612 </t>
  </si>
  <si>
    <t xml:space="preserve">−91.91059972 </t>
  </si>
  <si>
    <t>−115.55343082</t>
  </si>
  <si>
    <t xml:space="preserve">LAZRDLUMINAR TECHNOLOGIES INC </t>
  </si>
  <si>
    <t>1.43%</t>
  </si>
  <si>
    <t>5.254K</t>
  </si>
  <si>
    <t xml:space="preserve">130.86878251 </t>
  </si>
  <si>
    <t xml:space="preserve">227.82221749 </t>
  </si>
  <si>
    <t xml:space="preserve">−4.53010739 </t>
  </si>
  <si>
    <t>0.96391797</t>
  </si>
  <si>
    <t xml:space="preserve">ROG/NDROCHE HOLDINGS AG </t>
  </si>
  <si>
    <t>302</t>
  </si>
  <si>
    <t>1.921M</t>
  </si>
  <si>
    <t xml:space="preserve">6163.9215932 </t>
  </si>
  <si>
    <t xml:space="preserve">6866.8462268 </t>
  </si>
  <si>
    <t xml:space="preserve">−67.92873818 </t>
  </si>
  <si>
    <t>−49.16041742</t>
  </si>
  <si>
    <t xml:space="preserve">DARK/NDDARKTRACE PLC </t>
  </si>
  <si>
    <t>22.70%</t>
  </si>
  <si>
    <t>14.972K</t>
  </si>
  <si>
    <t>1.168M</t>
  </si>
  <si>
    <t xml:space="preserve">63.83899604 </t>
  </si>
  <si>
    <t xml:space="preserve">131.86800476 </t>
  </si>
  <si>
    <t xml:space="preserve">−18.40680562 </t>
  </si>
  <si>
    <t>−18.32677017</t>
  </si>
  <si>
    <t xml:space="preserve">PRX/NDPROSUS N.V. </t>
  </si>
  <si>
    <t>1.89K</t>
  </si>
  <si>
    <t>2.481M</t>
  </si>
  <si>
    <t xml:space="preserve">1008.06746302 </t>
  </si>
  <si>
    <t xml:space="preserve">1683.92150698 </t>
  </si>
  <si>
    <t xml:space="preserve">−101.95413211 </t>
  </si>
  <si>
    <t>−124.41666029</t>
  </si>
  <si>
    <t xml:space="preserve">EMRDEMERSON ELECTRIC CO </t>
  </si>
  <si>
    <t>0.32%</t>
  </si>
  <si>
    <t>558</t>
  </si>
  <si>
    <t>907.844K</t>
  </si>
  <si>
    <t xml:space="preserve">1446.58739927 </t>
  </si>
  <si>
    <t xml:space="preserve">1932.29758073 </t>
  </si>
  <si>
    <t xml:space="preserve">−46.64403875 </t>
  </si>
  <si>
    <t>−39.92525121</t>
  </si>
  <si>
    <t xml:space="preserve">LWDLAMB WESTON HLDGS INC </t>
  </si>
  <si>
    <t>343</t>
  </si>
  <si>
    <t>526.505K</t>
  </si>
  <si>
    <t xml:space="preserve">1043.67887684 </t>
  </si>
  <si>
    <t xml:space="preserve">1592.50510316 </t>
  </si>
  <si>
    <t xml:space="preserve">−10.95364391 </t>
  </si>
  <si>
    <t>−58.45449871</t>
  </si>
  <si>
    <t xml:space="preserve">MMMD3M COMPANY </t>
  </si>
  <si>
    <t>68</t>
  </si>
  <si>
    <t>157.08K</t>
  </si>
  <si>
    <t xml:space="preserve">2178.4770352 </t>
  </si>
  <si>
    <t xml:space="preserve">2361.0279648 </t>
  </si>
  <si>
    <t xml:space="preserve">−52.47900123 </t>
  </si>
  <si>
    <t>−75.69399212</t>
  </si>
  <si>
    <t xml:space="preserve">MBG/NDMERCEDES-BENZ GROUP AG </t>
  </si>
  <si>
    <t>3.30%</t>
  </si>
  <si>
    <t>692</t>
  </si>
  <si>
    <t>781.337K</t>
  </si>
  <si>
    <t xml:space="preserve">973.65572308 </t>
  </si>
  <si>
    <t xml:space="preserve">1429.73327692 </t>
  </si>
  <si>
    <t>−94.12257881</t>
  </si>
  <si>
    <t xml:space="preserve">SPX/NDSPIRAX-SARCO ENGINEERING </t>
  </si>
  <si>
    <t>105</t>
  </si>
  <si>
    <t>241.889K</t>
  </si>
  <si>
    <t xml:space="preserve">2269.66672506 </t>
  </si>
  <si>
    <t xml:space="preserve">3147.77927494 </t>
  </si>
  <si>
    <t xml:space="preserve">ACX/NDACERINOX SA </t>
  </si>
  <si>
    <t>1.55%</t>
  </si>
  <si>
    <t>3.062K</t>
  </si>
  <si>
    <t>503.423K</t>
  </si>
  <si>
    <t xml:space="preserve">151.6013206 </t>
  </si>
  <si>
    <t xml:space="preserve">251.9866814 </t>
  </si>
  <si>
    <t xml:space="preserve">−16.21454846 </t>
  </si>
  <si>
    <t>−11.7069966</t>
  </si>
  <si>
    <t xml:space="preserve">CHKP/NDCHECK POINT SOFTWARE TECHNOLOGIES </t>
  </si>
  <si>
    <t>1.406M</t>
  </si>
  <si>
    <t xml:space="preserve">2298.29597235 </t>
  </si>
  <si>
    <t xml:space="preserve">3089.98602765 </t>
  </si>
  <si>
    <t xml:space="preserve">−49.51307629 </t>
  </si>
  <si>
    <t>8.76370847</t>
  </si>
  <si>
    <t>CCI1DCROWN CASTLE INC REIT</t>
  </si>
  <si>
    <t>-10.29%</t>
  </si>
  <si>
    <t>194.67K</t>
  </si>
  <si>
    <t xml:space="preserve">3160.94006306 </t>
  </si>
  <si>
    <t xml:space="preserve">4201.25993694 </t>
  </si>
  <si>
    <t xml:space="preserve">−54.40633428 </t>
  </si>
  <si>
    <t>55.85173223</t>
  </si>
  <si>
    <t xml:space="preserve">SHBA/NDSVENSKA HANDELSBANKEN AB </t>
  </si>
  <si>
    <t>13.53%</t>
  </si>
  <si>
    <t>3.434K</t>
  </si>
  <si>
    <t>622.584K</t>
  </si>
  <si>
    <t xml:space="preserve">138.78169495 </t>
  </si>
  <si>
    <t xml:space="preserve">249.62730405 </t>
  </si>
  <si>
    <t xml:space="preserve">−13.67474277 </t>
  </si>
  <si>
    <t>−12.003746</t>
  </si>
  <si>
    <t xml:space="preserve">PLANIDPLANIGRUPO LATAM SAB DE CV </t>
  </si>
  <si>
    <t>8</t>
  </si>
  <si>
    <t>137</t>
  </si>
  <si>
    <t xml:space="preserve">17.10 </t>
  </si>
  <si>
    <t xml:space="preserve">0.02103927 </t>
  </si>
  <si>
    <t>0.02748748</t>
  </si>
  <si>
    <t xml:space="preserve">JAVERDSERVICIOS CORPORATIVOS JAVER SAPI </t>
  </si>
  <si>
    <t>4</t>
  </si>
  <si>
    <t xml:space="preserve">15.85999899 </t>
  </si>
  <si>
    <t xml:space="preserve">15.86000101 </t>
  </si>
  <si>
    <t xml:space="preserve">0.00000209 </t>
  </si>
  <si>
    <t>0.00000308</t>
  </si>
  <si>
    <t xml:space="preserve">SCIDSERVICE CORPORATION INTERNATIONAL </t>
  </si>
  <si>
    <t>-4.85%</t>
  </si>
  <si>
    <t>217</t>
  </si>
  <si>
    <t>253.456K</t>
  </si>
  <si>
    <t xml:space="preserve">1138.09272862 </t>
  </si>
  <si>
    <t xml:space="preserve">1292.99828138 </t>
  </si>
  <si>
    <t xml:space="preserve">−4.13132553 </t>
  </si>
  <si>
    <t>2.98405457</t>
  </si>
  <si>
    <t xml:space="preserve">VRTXDVERTEX PHARMACEUTICAL </t>
  </si>
  <si>
    <t>-0.83%</t>
  </si>
  <si>
    <t>275</t>
  </si>
  <si>
    <t>1.61M</t>
  </si>
  <si>
    <t xml:space="preserve">5556.49351544 </t>
  </si>
  <si>
    <t xml:space="preserve">6037.53656456 </t>
  </si>
  <si>
    <t xml:space="preserve">28.29172672 </t>
  </si>
  <si>
    <t>15.82270801</t>
  </si>
  <si>
    <t xml:space="preserve">URBIDURBI DESARROLLOS URBANOS </t>
  </si>
  <si>
    <t xml:space="preserve">6.66591035 </t>
  </si>
  <si>
    <t xml:space="preserve">7.32408965 </t>
  </si>
  <si>
    <t xml:space="preserve">−0.16426432 </t>
  </si>
  <si>
    <t>−0.18606313</t>
  </si>
  <si>
    <t>SOL/NDRENESOLA LTD DR</t>
  </si>
  <si>
    <t>-4.33%</t>
  </si>
  <si>
    <t>1.198K</t>
  </si>
  <si>
    <t>100.632K</t>
  </si>
  <si>
    <t xml:space="preserve">82.79947622 </t>
  </si>
  <si>
    <t xml:space="preserve">143.85452388 </t>
  </si>
  <si>
    <t xml:space="preserve">−7.29625525 </t>
  </si>
  <si>
    <t>−3.27308943</t>
  </si>
  <si>
    <t xml:space="preserve">RCLDROYAL CARIBBEAN GROUP </t>
  </si>
  <si>
    <t>1.07%</t>
  </si>
  <si>
    <t>316</t>
  </si>
  <si>
    <t>298.623K</t>
  </si>
  <si>
    <t xml:space="preserve">766.24235389 </t>
  </si>
  <si>
    <t xml:space="preserve">1002.74564711 </t>
  </si>
  <si>
    <t xml:space="preserve">13.05186168 </t>
  </si>
  <si>
    <t>4.24488532</t>
  </si>
  <si>
    <t xml:space="preserve">ACLSDAXCELIS TECHNOLOGIES INC </t>
  </si>
  <si>
    <t>161</t>
  </si>
  <si>
    <t>202.216K</t>
  </si>
  <si>
    <t xml:space="preserve">1057.35594066 </t>
  </si>
  <si>
    <t xml:space="preserve">1708.26306934 </t>
  </si>
  <si>
    <t xml:space="preserve">2.20422606 </t>
  </si>
  <si>
    <t>33.68724246</t>
  </si>
  <si>
    <t xml:space="preserve">ITX/NDINDITEX (IND.DE DISENO TEXTIL SA) </t>
  </si>
  <si>
    <t>2.67K</t>
  </si>
  <si>
    <t xml:space="preserve">433.74503872 </t>
  </si>
  <si>
    <t xml:space="preserve">511.18397728 </t>
  </si>
  <si>
    <t xml:space="preserve">−9.42578047 </t>
  </si>
  <si>
    <t>−7.60011159</t>
  </si>
  <si>
    <t>ITUB/NDITAU UNIBANCO HOLDINGS S.A. DR</t>
  </si>
  <si>
    <t>7.40%</t>
  </si>
  <si>
    <t>1.206K</t>
  </si>
  <si>
    <t>142.308K</t>
  </si>
  <si>
    <t xml:space="preserve">94.43808721 </t>
  </si>
  <si>
    <t xml:space="preserve">112.14191279 </t>
  </si>
  <si>
    <t xml:space="preserve">4.03716781 </t>
  </si>
  <si>
    <t>2.94055162</t>
  </si>
  <si>
    <t xml:space="preserve">VISC/NDVISCOFAN SA </t>
  </si>
  <si>
    <t>9.48%</t>
  </si>
  <si>
    <t>659</t>
  </si>
  <si>
    <t>777.851K</t>
  </si>
  <si>
    <t xml:space="preserve">1052.72313331 </t>
  </si>
  <si>
    <t xml:space="preserve">1235.58884669 </t>
  </si>
  <si>
    <t xml:space="preserve">−22.31736841 </t>
  </si>
  <si>
    <t>−25.35811398</t>
  </si>
  <si>
    <t xml:space="preserve">BLKDBLACKROCK INC </t>
  </si>
  <si>
    <t>172</t>
  </si>
  <si>
    <t>1.993M</t>
  </si>
  <si>
    <t xml:space="preserve">10457.06340947 </t>
  </si>
  <si>
    <t xml:space="preserve">12243.04459053 </t>
  </si>
  <si>
    <t xml:space="preserve">−457.1135127 </t>
  </si>
  <si>
    <t>−554.03396954</t>
  </si>
  <si>
    <t xml:space="preserve">SBUXDSTARBUCKS CORP </t>
  </si>
  <si>
    <t>-1.70%</t>
  </si>
  <si>
    <t>106</t>
  </si>
  <si>
    <t>183.382K</t>
  </si>
  <si>
    <t xml:space="preserve">1697.75074925 </t>
  </si>
  <si>
    <t xml:space="preserve">1811.20325075 </t>
  </si>
  <si>
    <t xml:space="preserve">2.66113186 </t>
  </si>
  <si>
    <t>5.05762314</t>
  </si>
  <si>
    <t xml:space="preserve">NSCDNORFOLK SOUTHERN CORP </t>
  </si>
  <si>
    <t>-7.70%</t>
  </si>
  <si>
    <t>652</t>
  </si>
  <si>
    <t>2.872M</t>
  </si>
  <si>
    <t xml:space="preserve">4482.87240827 </t>
  </si>
  <si>
    <t xml:space="preserve">5977.64550173 </t>
  </si>
  <si>
    <t xml:space="preserve">−249.89221454 </t>
  </si>
  <si>
    <t>−177.80669209</t>
  </si>
  <si>
    <t xml:space="preserve">HBANDHUNTINGTON BANCSHARES INC </t>
  </si>
  <si>
    <t>748</t>
  </si>
  <si>
    <t>199.424K</t>
  </si>
  <si>
    <t xml:space="preserve">259.62744019 </t>
  </si>
  <si>
    <t xml:space="preserve">284.92855181 </t>
  </si>
  <si>
    <t xml:space="preserve">−5.7141525 </t>
  </si>
  <si>
    <t>−6.47226102</t>
  </si>
  <si>
    <t xml:space="preserve">FTVDFORTIVE CORP </t>
  </si>
  <si>
    <t>-1.45%</t>
  </si>
  <si>
    <t>122.503K</t>
  </si>
  <si>
    <t xml:space="preserve">1057.45997125 </t>
  </si>
  <si>
    <t xml:space="preserve">1344.04302875 </t>
  </si>
  <si>
    <t xml:space="preserve">−7.40199069 </t>
  </si>
  <si>
    <t>−21.20430276</t>
  </si>
  <si>
    <t xml:space="preserve">AMPDAMERIPRISE FINANCIAL INC </t>
  </si>
  <si>
    <t>555</t>
  </si>
  <si>
    <t>2.85M</t>
  </si>
  <si>
    <t xml:space="preserve">4449.38970226 </t>
  </si>
  <si>
    <t xml:space="preserve">5754.33328774 </t>
  </si>
  <si>
    <t xml:space="preserve">−49.53247303 </t>
  </si>
  <si>
    <t>−114.01759794</t>
  </si>
  <si>
    <t xml:space="preserve">ESTC/NDELASTIC N V </t>
  </si>
  <si>
    <t>0.06%</t>
  </si>
  <si>
    <t>1.229K</t>
  </si>
  <si>
    <t>1.751M</t>
  </si>
  <si>
    <t xml:space="preserve">318.43379105 </t>
  </si>
  <si>
    <t xml:space="preserve">3887.69920895 </t>
  </si>
  <si>
    <t xml:space="preserve">−414.71294603 </t>
  </si>
  <si>
    <t>−362.90088895</t>
  </si>
  <si>
    <t xml:space="preserve">ANTA/NDANTA SPORTS PRODUCTS </t>
  </si>
  <si>
    <t>1.492K</t>
  </si>
  <si>
    <t>315.319K</t>
  </si>
  <si>
    <t xml:space="preserve">204.46252279 </t>
  </si>
  <si>
    <t xml:space="preserve">261.41347521 </t>
  </si>
  <si>
    <t xml:space="preserve">−14.30083786 </t>
  </si>
  <si>
    <t>−14.7300117</t>
  </si>
  <si>
    <t xml:space="preserve">EKTAB/NDELEKTA </t>
  </si>
  <si>
    <t>3.48%</t>
  </si>
  <si>
    <t>4.777K</t>
  </si>
  <si>
    <t>505.216K</t>
  </si>
  <si>
    <t xml:space="preserve">55.3408177 </t>
  </si>
  <si>
    <t xml:space="preserve">332.7021833 </t>
  </si>
  <si>
    <t xml:space="preserve">−44.54968742 </t>
  </si>
  <si>
    <t>−36.94390021</t>
  </si>
  <si>
    <t xml:space="preserve">WSP/NDWSP GLOBAL INC </t>
  </si>
  <si>
    <t>315</t>
  </si>
  <si>
    <t>705.893K</t>
  </si>
  <si>
    <t xml:space="preserve">2033.52454092 </t>
  </si>
  <si>
    <t xml:space="preserve">2738.31838908 </t>
  </si>
  <si>
    <t xml:space="preserve">−124.79658703 </t>
  </si>
  <si>
    <t>−125.74862344</t>
  </si>
  <si>
    <t xml:space="preserve">NOMD/NDNOMAD FOODS LIMITED </t>
  </si>
  <si>
    <t>-14.94%</t>
  </si>
  <si>
    <t>10.449K</t>
  </si>
  <si>
    <t xml:space="preserve">295.05558333 </t>
  </si>
  <si>
    <t xml:space="preserve">556.29941567 </t>
  </si>
  <si>
    <t xml:space="preserve">−44.54648775 </t>
  </si>
  <si>
    <t>−35.50296908</t>
  </si>
  <si>
    <t xml:space="preserve">AMATDAPPLIED MATERIALS INC </t>
  </si>
  <si>
    <t>10.23%</t>
  </si>
  <si>
    <t>1.003K</t>
  </si>
  <si>
    <t>1.642M</t>
  </si>
  <si>
    <t xml:space="preserve">1438.78553746 </t>
  </si>
  <si>
    <t xml:space="preserve">1845.66046254 </t>
  </si>
  <si>
    <t xml:space="preserve">−92.15288742 </t>
  </si>
  <si>
    <t>−92.67704476</t>
  </si>
  <si>
    <t xml:space="preserve">MEDPDMEDPACE HOLDINGS INC </t>
  </si>
  <si>
    <t>176.668K</t>
  </si>
  <si>
    <t xml:space="preserve">2584.53922675 </t>
  </si>
  <si>
    <t xml:space="preserve">3673.02379325 </t>
  </si>
  <si>
    <t xml:space="preserve">−48.64027366 </t>
  </si>
  <si>
    <t>−57.99689202</t>
  </si>
  <si>
    <t xml:space="preserve">TUB/NDTUBACEX SA </t>
  </si>
  <si>
    <t>16.934K</t>
  </si>
  <si>
    <t>660.765K</t>
  </si>
  <si>
    <t xml:space="preserve">34.01184309 </t>
  </si>
  <si>
    <t xml:space="preserve">51.56715661 </t>
  </si>
  <si>
    <t xml:space="preserve">0.21498122 </t>
  </si>
  <si>
    <t>1.08844718</t>
  </si>
  <si>
    <t xml:space="preserve">FRO1/NDFRONTLINE LTD </t>
  </si>
  <si>
    <t>1.922K</t>
  </si>
  <si>
    <t>430.124K</t>
  </si>
  <si>
    <t>SPGDSIMON PROPERTY GROUP INC REIT</t>
  </si>
  <si>
    <t>3.42%</t>
  </si>
  <si>
    <t>206</t>
  </si>
  <si>
    <t>404.79K</t>
  </si>
  <si>
    <t xml:space="preserve">1777.60089669 </t>
  </si>
  <si>
    <t xml:space="preserve">2093.40810331 </t>
  </si>
  <si>
    <t xml:space="preserve">−43.98766301 </t>
  </si>
  <si>
    <t>−54.9105114</t>
  </si>
  <si>
    <t xml:space="preserve">EPAMDEPAM SYS INC </t>
  </si>
  <si>
    <t>0.28%</t>
  </si>
  <si>
    <t>18</t>
  </si>
  <si>
    <t>119.137K</t>
  </si>
  <si>
    <t xml:space="preserve">6259.8075088 </t>
  </si>
  <si>
    <t xml:space="preserve">9705.1354012 </t>
  </si>
  <si>
    <t xml:space="preserve">−275.7258701 </t>
  </si>
  <si>
    <t>−13.04330196</t>
  </si>
  <si>
    <t xml:space="preserve">METDMETLIFE INC </t>
  </si>
  <si>
    <t>3.3K</t>
  </si>
  <si>
    <t>4.313M</t>
  </si>
  <si>
    <t xml:space="preserve">1225.04341874 </t>
  </si>
  <si>
    <t xml:space="preserve">1368.42159126 </t>
  </si>
  <si>
    <t xml:space="preserve">2.73231672 </t>
  </si>
  <si>
    <t>1.96815868</t>
  </si>
  <si>
    <t xml:space="preserve">BIRG/NDBANK OF IRELAND GROUP PLC </t>
  </si>
  <si>
    <t>5.90%</t>
  </si>
  <si>
    <t>7.251K</t>
  </si>
  <si>
    <t>1.077M</t>
  </si>
  <si>
    <t xml:space="preserve">106.66799587 </t>
  </si>
  <si>
    <t xml:space="preserve">154.20300713 </t>
  </si>
  <si>
    <t xml:space="preserve">4.20255579 </t>
  </si>
  <si>
    <t>3.07532617</t>
  </si>
  <si>
    <t xml:space="preserve">FRESDFRESNILLO PLC </t>
  </si>
  <si>
    <t>1.503K</t>
  </si>
  <si>
    <t xml:space="preserve">166.99997876 </t>
  </si>
  <si>
    <t xml:space="preserve">167.00002124 </t>
  </si>
  <si>
    <t xml:space="preserve">−4.60044477 </t>
  </si>
  <si>
    <t>−5.95621353</t>
  </si>
  <si>
    <t xml:space="preserve">SANDBANCO SANTANDER </t>
  </si>
  <si>
    <t>8.89%</t>
  </si>
  <si>
    <t>697</t>
  </si>
  <si>
    <t>34.153K</t>
  </si>
  <si>
    <t xml:space="preserve">43.73939872 </t>
  </si>
  <si>
    <t xml:space="preserve">52.24660268 </t>
  </si>
  <si>
    <t xml:space="preserve">−0.84538837 </t>
  </si>
  <si>
    <t>−0.76267878</t>
  </si>
  <si>
    <t xml:space="preserve">VIRTDVIRTU FINANCIAL INC </t>
  </si>
  <si>
    <t>-2.52%</t>
  </si>
  <si>
    <t>322</t>
  </si>
  <si>
    <t>137.591K</t>
  </si>
  <si>
    <t xml:space="preserve">312.04473654 </t>
  </si>
  <si>
    <t xml:space="preserve">730.11827346 </t>
  </si>
  <si>
    <t>−73.07018792</t>
  </si>
  <si>
    <t xml:space="preserve">RYTMDRHYTHM PHARMACEUTICALS INC </t>
  </si>
  <si>
    <t>807</t>
  </si>
  <si>
    <t>403.5K</t>
  </si>
  <si>
    <t xml:space="preserve">71.28262719 </t>
  </si>
  <si>
    <t xml:space="preserve">576.90536981 </t>
  </si>
  <si>
    <t xml:space="preserve">28.33048917 </t>
  </si>
  <si>
    <t>−7.74436758</t>
  </si>
  <si>
    <t xml:space="preserve">ZBHDZIMMER BIOMET HOLDINGS INC </t>
  </si>
  <si>
    <t>-3.41%</t>
  </si>
  <si>
    <t>57</t>
  </si>
  <si>
    <t>122.896K</t>
  </si>
  <si>
    <t xml:space="preserve">2058.81720841 </t>
  </si>
  <si>
    <t xml:space="preserve">2330.51879159 </t>
  </si>
  <si>
    <t xml:space="preserve">−46.83008446 </t>
  </si>
  <si>
    <t>−51.70384906</t>
  </si>
  <si>
    <t xml:space="preserve">R/ADREGIONAL SAB DE CV </t>
  </si>
  <si>
    <t>0.02%</t>
  </si>
  <si>
    <t>320.274K</t>
  </si>
  <si>
    <t>40.457M</t>
  </si>
  <si>
    <t xml:space="preserve">108.41619049 </t>
  </si>
  <si>
    <t xml:space="preserve">131.13380851 </t>
  </si>
  <si>
    <t xml:space="preserve">3.84165964 </t>
  </si>
  <si>
    <t>3.28830316</t>
  </si>
  <si>
    <t xml:space="preserve">DASHDDOORDASH INC </t>
  </si>
  <si>
    <t>-13.94%</t>
  </si>
  <si>
    <t>93</t>
  </si>
  <si>
    <t>85.554K</t>
  </si>
  <si>
    <t xml:space="preserve">721.55751574 </t>
  </si>
  <si>
    <t xml:space="preserve">2891.97048426 </t>
  </si>
  <si>
    <t xml:space="preserve">−585.06929702 </t>
  </si>
  <si>
    <t>−556.70108959</t>
  </si>
  <si>
    <t xml:space="preserve">CABK/NDCAIXABANK SA </t>
  </si>
  <si>
    <t>7.74%</t>
  </si>
  <si>
    <t>102.506K</t>
  </si>
  <si>
    <t>6.949M</t>
  </si>
  <si>
    <t xml:space="preserve">64.23895813 </t>
  </si>
  <si>
    <t xml:space="preserve">71.77703887 </t>
  </si>
  <si>
    <t xml:space="preserve">−0.98329001 </t>
  </si>
  <si>
    <t>−0.51689278</t>
  </si>
  <si>
    <t xml:space="preserve">CAFE/NDCONSTRUCCIONES Y AUXILIAR DE FERR </t>
  </si>
  <si>
    <t>9.94%</t>
  </si>
  <si>
    <t>1.75K</t>
  </si>
  <si>
    <t>853.178K</t>
  </si>
  <si>
    <t xml:space="preserve">466.94865171 </t>
  </si>
  <si>
    <t xml:space="preserve">696.34034629 </t>
  </si>
  <si>
    <t xml:space="preserve">−69.87635251 </t>
  </si>
  <si>
    <t>−64.20081992</t>
  </si>
  <si>
    <t xml:space="preserve">HTZ1DHERTZ GLOBAL HOLDINGS INC </t>
  </si>
  <si>
    <t>635</t>
  </si>
  <si>
    <t>205.518K</t>
  </si>
  <si>
    <t xml:space="preserve">302.68793108 </t>
  </si>
  <si>
    <t xml:space="preserve">417.92206492 </t>
  </si>
  <si>
    <t xml:space="preserve">−17.27149341 </t>
  </si>
  <si>
    <t>−12.81616227</t>
  </si>
  <si>
    <t xml:space="preserve">MADMASTERCARD INCORPORATED </t>
  </si>
  <si>
    <t>-1.04%</t>
  </si>
  <si>
    <t>109</t>
  </si>
  <si>
    <t>650.403K</t>
  </si>
  <si>
    <t xml:space="preserve">5676.15273444 </t>
  </si>
  <si>
    <t xml:space="preserve">6124.50623556 </t>
  </si>
  <si>
    <t xml:space="preserve">−99.50370392 </t>
  </si>
  <si>
    <t>−147.73896349</t>
  </si>
  <si>
    <t xml:space="preserve">KIMBER/ADKIMBERLY-CLARK DE MEXICO SAB DE CV </t>
  </si>
  <si>
    <t>7.22%</t>
  </si>
  <si>
    <t>3.099M</t>
  </si>
  <si>
    <t>87.917M</t>
  </si>
  <si>
    <t xml:space="preserve">25.40464331 </t>
  </si>
  <si>
    <t xml:space="preserve">27.56235649 </t>
  </si>
  <si>
    <t xml:space="preserve">−0.13190862 </t>
  </si>
  <si>
    <t>−0.3553703</t>
  </si>
  <si>
    <t xml:space="preserve">ZBRADZEBRA TECHNOLOGIES </t>
  </si>
  <si>
    <t>-15.15%</t>
  </si>
  <si>
    <t>162</t>
  </si>
  <si>
    <t>852.444K</t>
  </si>
  <si>
    <t xml:space="preserve">4842.96857783 </t>
  </si>
  <si>
    <t xml:space="preserve">9765.32141217 </t>
  </si>
  <si>
    <t xml:space="preserve">−1127.87583008 </t>
  </si>
  <si>
    <t>−1015.33057317</t>
  </si>
  <si>
    <t xml:space="preserve">MTCH1DMATCH GROUP INC </t>
  </si>
  <si>
    <t>1.711K</t>
  </si>
  <si>
    <t>1.453M</t>
  </si>
  <si>
    <t xml:space="preserve">732.22211714 </t>
  </si>
  <si>
    <t xml:space="preserve">1832.68689086 </t>
  </si>
  <si>
    <t xml:space="preserve">−365.21058634 </t>
  </si>
  <si>
    <t>−369.33628508</t>
  </si>
  <si>
    <t xml:space="preserve">VINTEDVINTE VIVIENDAS INTEG S.A.P.I.DE CV </t>
  </si>
  <si>
    <t>3.286K</t>
  </si>
  <si>
    <t xml:space="preserve">30.29573675 </t>
  </si>
  <si>
    <t xml:space="preserve">32.14326275 </t>
  </si>
  <si>
    <t xml:space="preserve">−0.51012709 </t>
  </si>
  <si>
    <t>−0.62266689</t>
  </si>
  <si>
    <t xml:space="preserve">4543/NDTERUMO CORP </t>
  </si>
  <si>
    <t>-15.43%</t>
  </si>
  <si>
    <t>460.806K</t>
  </si>
  <si>
    <t xml:space="preserve">565.82318824 </t>
  </si>
  <si>
    <t xml:space="preserve">1001.34780976 </t>
  </si>
  <si>
    <t xml:space="preserve">HLIDHOULIHAN LOKEY INC </t>
  </si>
  <si>
    <t>144.05K</t>
  </si>
  <si>
    <t xml:space="preserve">1475.86861831 </t>
  </si>
  <si>
    <t xml:space="preserve">1894.34340169 </t>
  </si>
  <si>
    <t>−115.96027063</t>
  </si>
  <si>
    <t xml:space="preserve">S92/NDSMA SOLAR TECHNOLOGY AG </t>
  </si>
  <si>
    <t>-24.03%</t>
  </si>
  <si>
    <t>615</t>
  </si>
  <si>
    <t>490.235K</t>
  </si>
  <si>
    <t>FSHOP/13DCIBANCO SA INSTIT DE BANCA MULTIPLE REIT</t>
  </si>
  <si>
    <t>0.31%</t>
  </si>
  <si>
    <t>7.124K</t>
  </si>
  <si>
    <t>45.736K</t>
  </si>
  <si>
    <t xml:space="preserve">6.28078117 </t>
  </si>
  <si>
    <t xml:space="preserve">6.45921883 </t>
  </si>
  <si>
    <t xml:space="preserve">0.03170242 </t>
  </si>
  <si>
    <t>0.02807849</t>
  </si>
  <si>
    <t xml:space="preserve">PE_OLESDINDUSTRIAS PENOLES S.A.B. DE C.V. </t>
  </si>
  <si>
    <t>0.16%</t>
  </si>
  <si>
    <t>144.453K</t>
  </si>
  <si>
    <t>28.043M</t>
  </si>
  <si>
    <t xml:space="preserve">168.09592789 </t>
  </si>
  <si>
    <t xml:space="preserve">238.17507611 </t>
  </si>
  <si>
    <t xml:space="preserve">1.8571461 </t>
  </si>
  <si>
    <t>5.09662848</t>
  </si>
  <si>
    <t xml:space="preserve">GSANBOR/B-1DGRUPO SANBORNS SAB DE CV </t>
  </si>
  <si>
    <t>550</t>
  </si>
  <si>
    <t>13.2K</t>
  </si>
  <si>
    <t xml:space="preserve">23.44738039 </t>
  </si>
  <si>
    <t xml:space="preserve">24.22662021 </t>
  </si>
  <si>
    <t xml:space="preserve">0.07818567 </t>
  </si>
  <si>
    <t>0.0589538</t>
  </si>
  <si>
    <t xml:space="preserve">PROCORP/BDPROCORP </t>
  </si>
  <si>
    <t>-4.82%</t>
  </si>
  <si>
    <t>5K</t>
  </si>
  <si>
    <t>33.55K</t>
  </si>
  <si>
    <t xml:space="preserve">7.01799394 </t>
  </si>
  <si>
    <t xml:space="preserve">7.67800606 </t>
  </si>
  <si>
    <t xml:space="preserve">−0.34593548 </t>
  </si>
  <si>
    <t>−0.3430337</t>
  </si>
  <si>
    <t xml:space="preserve">OVVDOVINTIV INC </t>
  </si>
  <si>
    <t>165</t>
  </si>
  <si>
    <t>183.15K</t>
  </si>
  <si>
    <t xml:space="preserve">868.02838023 </t>
  </si>
  <si>
    <t xml:space="preserve">1147.04762077 </t>
  </si>
  <si>
    <t xml:space="preserve">36.06613017 </t>
  </si>
  <si>
    <t>24.06650116</t>
  </si>
  <si>
    <t xml:space="preserve">CBREDCBRE GROUP INC </t>
  </si>
  <si>
    <t>-0.79%</t>
  </si>
  <si>
    <t>787</t>
  </si>
  <si>
    <t>1.067M</t>
  </si>
  <si>
    <t xml:space="preserve">1339.27241583 </t>
  </si>
  <si>
    <t xml:space="preserve">1837.31158417 </t>
  </si>
  <si>
    <t xml:space="preserve">−118.96769044 </t>
  </si>
  <si>
    <t>−97.28562424</t>
  </si>
  <si>
    <t xml:space="preserve">LIVEPOL/C-1DEL PUERTO DE LIVERPOOL SAB DE CV </t>
  </si>
  <si>
    <t>368.592K</t>
  </si>
  <si>
    <t>34.508M</t>
  </si>
  <si>
    <t xml:space="preserve">86.04967132 </t>
  </si>
  <si>
    <t xml:space="preserve">94.09532908 </t>
  </si>
  <si>
    <t xml:space="preserve">0.30360384 </t>
  </si>
  <si>
    <t>−0.32972728</t>
  </si>
  <si>
    <t xml:space="preserve">JBLUDJETBLUE AIRWAYS CORPORATION </t>
  </si>
  <si>
    <t>-2.05%</t>
  </si>
  <si>
    <t>34</t>
  </si>
  <si>
    <t>4.664K</t>
  </si>
  <si>
    <t xml:space="preserve">130.94333061 </t>
  </si>
  <si>
    <t xml:space="preserve">174.73567039 </t>
  </si>
  <si>
    <t xml:space="preserve">−9.24165037 </t>
  </si>
  <si>
    <t>−8.11828114</t>
  </si>
  <si>
    <t xml:space="preserve">NOWWDSERVICENOW INC </t>
  </si>
  <si>
    <t>-4.35%</t>
  </si>
  <si>
    <t>346.89K</t>
  </si>
  <si>
    <t xml:space="preserve">6831.40163538 </t>
  </si>
  <si>
    <t xml:space="preserve">10742.65537462 </t>
  </si>
  <si>
    <t xml:space="preserve">−547.27076822 </t>
  </si>
  <si>
    <t>−356.06319773</t>
  </si>
  <si>
    <t xml:space="preserve">CVNADCARVANA CO </t>
  </si>
  <si>
    <t>-26.23%</t>
  </si>
  <si>
    <t>91</t>
  </si>
  <si>
    <t>31.418K</t>
  </si>
  <si>
    <t xml:space="preserve">261.67920041 </t>
  </si>
  <si>
    <t xml:space="preserve">1078.66980159 </t>
  </si>
  <si>
    <t xml:space="preserve">−104.8512417 </t>
  </si>
  <si>
    <t>−47.07311821</t>
  </si>
  <si>
    <t xml:space="preserve">SKG/NDSMURFIT KAPPA GROUP PLC </t>
  </si>
  <si>
    <t>643</t>
  </si>
  <si>
    <t>638.613K</t>
  </si>
  <si>
    <t xml:space="preserve">GCARSO/A1DGRUPO CARSO SAB DE CV </t>
  </si>
  <si>
    <t>0.40%</t>
  </si>
  <si>
    <t>118.478K</t>
  </si>
  <si>
    <t>8.984M</t>
  </si>
  <si>
    <t xml:space="preserve">71.53858574 </t>
  </si>
  <si>
    <t xml:space="preserve">76.96741446 </t>
  </si>
  <si>
    <t xml:space="preserve">0.31737384 </t>
  </si>
  <si>
    <t>0.15619383</t>
  </si>
  <si>
    <t xml:space="preserve">UPSTDUPSTART HLDGS INC </t>
  </si>
  <si>
    <t>-5.76%</t>
  </si>
  <si>
    <t>617</t>
  </si>
  <si>
    <t>265.927K</t>
  </si>
  <si>
    <t xml:space="preserve">395.31803989 </t>
  </si>
  <si>
    <t xml:space="preserve">507.36596011 </t>
  </si>
  <si>
    <t xml:space="preserve">−8.18157964 </t>
  </si>
  <si>
    <t>−11.39870304</t>
  </si>
  <si>
    <t xml:space="preserve">ADS/NDADIDAS AG </t>
  </si>
  <si>
    <t>384</t>
  </si>
  <si>
    <t>891.752K</t>
  </si>
  <si>
    <t xml:space="preserve">1998.74982652 </t>
  </si>
  <si>
    <t xml:space="preserve">4068.13508348 </t>
  </si>
  <si>
    <t xml:space="preserve">−489.67821674 </t>
  </si>
  <si>
    <t>−461.80177571</t>
  </si>
  <si>
    <t xml:space="preserve">BILL/NDBILLERUD AKTIEBOLAG </t>
  </si>
  <si>
    <t>4.38%</t>
  </si>
  <si>
    <t>2.631K</t>
  </si>
  <si>
    <t>637.491K</t>
  </si>
  <si>
    <t xml:space="preserve">169.13375109 </t>
  </si>
  <si>
    <t xml:space="preserve">373.23083411 </t>
  </si>
  <si>
    <t xml:space="preserve">−28.38215135 </t>
  </si>
  <si>
    <t>−28.75255578</t>
  </si>
  <si>
    <t>FIDEAL/20DBANCO INVEX S.A. REIT</t>
  </si>
  <si>
    <t>-1.82%</t>
  </si>
  <si>
    <t>1.389M</t>
  </si>
  <si>
    <t>150M</t>
  </si>
  <si>
    <t xml:space="preserve">88.62453243 </t>
  </si>
  <si>
    <t xml:space="preserve">108.67546757 </t>
  </si>
  <si>
    <t xml:space="preserve">3.69631335 </t>
  </si>
  <si>
    <t>2.53962338</t>
  </si>
  <si>
    <t xml:space="preserve">WSMDWILLIAMS-SONOMA INC </t>
  </si>
  <si>
    <t>-2.99%</t>
  </si>
  <si>
    <t>345.45K</t>
  </si>
  <si>
    <t xml:space="preserve">2109.99087763 </t>
  </si>
  <si>
    <t xml:space="preserve">3531.98110237 </t>
  </si>
  <si>
    <t xml:space="preserve">−133.40613207 </t>
  </si>
  <si>
    <t>−62.08694099</t>
  </si>
  <si>
    <t xml:space="preserve">LOG/NDCIA DE DIST INTEG LOGISTA HOLDINGS </t>
  </si>
  <si>
    <t>-2.62%</t>
  </si>
  <si>
    <t>575.798K</t>
  </si>
  <si>
    <t xml:space="preserve">350.62237927 </t>
  </si>
  <si>
    <t xml:space="preserve">425.59561673 </t>
  </si>
  <si>
    <t>−6.4516867</t>
  </si>
  <si>
    <t xml:space="preserve">CRBN/NDCORBION N.V. </t>
  </si>
  <si>
    <t>2.53%</t>
  </si>
  <si>
    <t>99.951K</t>
  </si>
  <si>
    <t xml:space="preserve">DARDDARLING INGREDIENTS INC </t>
  </si>
  <si>
    <t>-1.18%</t>
  </si>
  <si>
    <t>655</t>
  </si>
  <si>
    <t>969.924K</t>
  </si>
  <si>
    <t xml:space="preserve">1281.15328468 </t>
  </si>
  <si>
    <t xml:space="preserve">1710.41171532 </t>
  </si>
  <si>
    <t xml:space="preserve">−11.21302262 </t>
  </si>
  <si>
    <t>−9.78878172</t>
  </si>
  <si>
    <t xml:space="preserve">INTUDINTUIT INC </t>
  </si>
  <si>
    <t>1.35M</t>
  </si>
  <si>
    <t xml:space="preserve">7355.40308759 </t>
  </si>
  <si>
    <t xml:space="preserve">9341.41781241 </t>
  </si>
  <si>
    <t xml:space="preserve">−147.94074299 </t>
  </si>
  <si>
    <t>−135.81705217</t>
  </si>
  <si>
    <t>TGS/NDTRANSPORTADORA DE GAS DEL SUR S.A DR</t>
  </si>
  <si>
    <t>13.64%</t>
  </si>
  <si>
    <t>6</t>
  </si>
  <si>
    <t xml:space="preserve">80.78009185 </t>
  </si>
  <si>
    <t xml:space="preserve">135.55291085 </t>
  </si>
  <si>
    <t xml:space="preserve">1.8512879 </t>
  </si>
  <si>
    <t>−5.58545911</t>
  </si>
  <si>
    <t xml:space="preserve">GENTERADGENTERA SAB DE CV </t>
  </si>
  <si>
    <t>-2.42%</t>
  </si>
  <si>
    <t>2.227M</t>
  </si>
  <si>
    <t>42.187M</t>
  </si>
  <si>
    <t xml:space="preserve">15.75760589 </t>
  </si>
  <si>
    <t xml:space="preserve">19.43939411 </t>
  </si>
  <si>
    <t xml:space="preserve">0.59939864 </t>
  </si>
  <si>
    <t>0.42029469</t>
  </si>
  <si>
    <t xml:space="preserve">KSP/NDKINGSPAN GROUP </t>
  </si>
  <si>
    <t>12.44%</t>
  </si>
  <si>
    <t>520</t>
  </si>
  <si>
    <t>515.653K</t>
  </si>
  <si>
    <t xml:space="preserve">608.34558404 </t>
  </si>
  <si>
    <t xml:space="preserve">2303.43140096 </t>
  </si>
  <si>
    <t xml:space="preserve">−251.53324329 </t>
  </si>
  <si>
    <t>−194.3263963</t>
  </si>
  <si>
    <t xml:space="preserve">TLEVISA/CPODGRUPO TELEVISA SAB </t>
  </si>
  <si>
    <t>1.326M</t>
  </si>
  <si>
    <t>28.147M</t>
  </si>
  <si>
    <t xml:space="preserve">20.36958624 </t>
  </si>
  <si>
    <t xml:space="preserve">22.92941376 </t>
  </si>
  <si>
    <t xml:space="preserve">−0.98760461 </t>
  </si>
  <si>
    <t>−1.14623426</t>
  </si>
  <si>
    <t xml:space="preserve">NZYM/NDNOVOZYMES A/S </t>
  </si>
  <si>
    <t>2.35%</t>
  </si>
  <si>
    <t>476</t>
  </si>
  <si>
    <t>481.545K</t>
  </si>
  <si>
    <t xml:space="preserve">996.87497606 </t>
  </si>
  <si>
    <t xml:space="preserve">1424.43600394 </t>
  </si>
  <si>
    <t xml:space="preserve">−79.22208946 </t>
  </si>
  <si>
    <t>−57.28335368</t>
  </si>
  <si>
    <t xml:space="preserve">PENDPENUMBRA INC </t>
  </si>
  <si>
    <t>716.369K</t>
  </si>
  <si>
    <t xml:space="preserve">1826.72216155 </t>
  </si>
  <si>
    <t xml:space="preserve">6193.43698845 </t>
  </si>
  <si>
    <t xml:space="preserve">−617.79988919 </t>
  </si>
  <si>
    <t>−436.25396524</t>
  </si>
  <si>
    <t xml:space="preserve">GEDGENERAL ELECTRIC CO </t>
  </si>
  <si>
    <t>-1.31%</t>
  </si>
  <si>
    <t>49.525K</t>
  </si>
  <si>
    <t xml:space="preserve">1228.28492424 </t>
  </si>
  <si>
    <t xml:space="preserve">1432.94506576 </t>
  </si>
  <si>
    <t xml:space="preserve">−0.32852 </t>
  </si>
  <si>
    <t>−20.16411468</t>
  </si>
  <si>
    <t xml:space="preserve">GAP/BDGPO AEROPORTUARIO DEL PACIFICO SAB </t>
  </si>
  <si>
    <t>1.29%</t>
  </si>
  <si>
    <t>537.824K</t>
  </si>
  <si>
    <t>152.688M</t>
  </si>
  <si>
    <t xml:space="preserve">255.80488427 </t>
  </si>
  <si>
    <t xml:space="preserve">298.94911273 </t>
  </si>
  <si>
    <t xml:space="preserve">1.53710027 </t>
  </si>
  <si>
    <t>−0.00554901</t>
  </si>
  <si>
    <t xml:space="preserve">EXO1/NDEXOR NV </t>
  </si>
  <si>
    <t>5.62%</t>
  </si>
  <si>
    <t>429</t>
  </si>
  <si>
    <t>579.21K</t>
  </si>
  <si>
    <t xml:space="preserve">1181.06690646 </t>
  </si>
  <si>
    <t xml:space="preserve">1503.24310354 </t>
  </si>
  <si>
    <t xml:space="preserve">−75.72800709 </t>
  </si>
  <si>
    <t>−82.77126482</t>
  </si>
  <si>
    <t xml:space="preserve">PKIDPERKINELMER INC </t>
  </si>
  <si>
    <t>352</t>
  </si>
  <si>
    <t>1.041M</t>
  </si>
  <si>
    <t xml:space="preserve">2780.50725108 </t>
  </si>
  <si>
    <t xml:space="preserve">4189.05872892 </t>
  </si>
  <si>
    <t xml:space="preserve">−69.44458333 </t>
  </si>
  <si>
    <t>57.41773387</t>
  </si>
  <si>
    <t xml:space="preserve">MOSDMOSAIC CO </t>
  </si>
  <si>
    <t>87</t>
  </si>
  <si>
    <t>88.74K</t>
  </si>
  <si>
    <t xml:space="preserve">929.63176818 </t>
  </si>
  <si>
    <t xml:space="preserve">1236.44022982 </t>
  </si>
  <si>
    <t xml:space="preserve">−17.22919778 </t>
  </si>
  <si>
    <t>−7.95988148</t>
  </si>
  <si>
    <t xml:space="preserve">ALPEK/ADALPEK SAB DE CV </t>
  </si>
  <si>
    <t>0.60%</t>
  </si>
  <si>
    <t>503.905K</t>
  </si>
  <si>
    <t>14.321M</t>
  </si>
  <si>
    <t xml:space="preserve">24.92422647 </t>
  </si>
  <si>
    <t xml:space="preserve">28.55477353 </t>
  </si>
  <si>
    <t xml:space="preserve">0.2147018 </t>
  </si>
  <si>
    <t>−0.0220308</t>
  </si>
  <si>
    <t xml:space="preserve">MEOH/NDMETHANEX CORP </t>
  </si>
  <si>
    <t>146</t>
  </si>
  <si>
    <t>94.284K</t>
  </si>
  <si>
    <t xml:space="preserve">540.42748425 </t>
  </si>
  <si>
    <t xml:space="preserve">1205.60051975 </t>
  </si>
  <si>
    <t xml:space="preserve">−82.53027229 </t>
  </si>
  <si>
    <t>−52.05658635</t>
  </si>
  <si>
    <t xml:space="preserve">GRUMA/BDGRUMA SAB DE CV </t>
  </si>
  <si>
    <t>403.212K</t>
  </si>
  <si>
    <t>86.981M</t>
  </si>
  <si>
    <t xml:space="preserve">190.3637155 </t>
  </si>
  <si>
    <t xml:space="preserve">217.6852845 </t>
  </si>
  <si>
    <t xml:space="preserve">−1.4505003 </t>
  </si>
  <si>
    <t>−4.01536019</t>
  </si>
  <si>
    <t xml:space="preserve">LHDLABORATORY CORP AMER HLDGS </t>
  </si>
  <si>
    <t>1.21M</t>
  </si>
  <si>
    <t xml:space="preserve">3894.40400617 </t>
  </si>
  <si>
    <t xml:space="preserve">5220.67089383 </t>
  </si>
  <si>
    <t xml:space="preserve">−291.7590594 </t>
  </si>
  <si>
    <t>−287.56142463</t>
  </si>
  <si>
    <t xml:space="preserve">ACCELSA/BDACCEL SAB DE CV </t>
  </si>
  <si>
    <t xml:space="preserve">22.50 </t>
  </si>
  <si>
    <t xml:space="preserve">0.06006999 </t>
  </si>
  <si>
    <t>0.08021387</t>
  </si>
  <si>
    <t xml:space="preserve">BESI/NDBE SEMICONDUCTOR INDUSTRIES NV </t>
  </si>
  <si>
    <t>-5.67%</t>
  </si>
  <si>
    <t>746</t>
  </si>
  <si>
    <t>602.522K</t>
  </si>
  <si>
    <t xml:space="preserve">770.62066763 </t>
  </si>
  <si>
    <t xml:space="preserve">1137.43333537 </t>
  </si>
  <si>
    <t xml:space="preserve">−74.12617717 </t>
  </si>
  <si>
    <t>−69.64858823</t>
  </si>
  <si>
    <t>NTES/NDNETEASE INC DR</t>
  </si>
  <si>
    <t>-8.33%</t>
  </si>
  <si>
    <t>212.374K</t>
  </si>
  <si>
    <t xml:space="preserve">1430.05092118 </t>
  </si>
  <si>
    <t xml:space="preserve">1991.85211882 </t>
  </si>
  <si>
    <t xml:space="preserve">−108.00960304 </t>
  </si>
  <si>
    <t>−76.08924885</t>
  </si>
  <si>
    <t xml:space="preserve">MEDICA/BDMEDICA SUR SAB DE CV </t>
  </si>
  <si>
    <t>-1.09%</t>
  </si>
  <si>
    <t>2.209K</t>
  </si>
  <si>
    <t>84.097K</t>
  </si>
  <si>
    <t xml:space="preserve">36.80633312 </t>
  </si>
  <si>
    <t xml:space="preserve">39.25066778 </t>
  </si>
  <si>
    <t xml:space="preserve">−1.35155256 </t>
  </si>
  <si>
    <t>−1.87665738</t>
  </si>
  <si>
    <t xml:space="preserve">OMA/BDGRUPO AEROPORTUARIO DEL CENTRO NORT </t>
  </si>
  <si>
    <t>0.11%</t>
  </si>
  <si>
    <t>373.791K</t>
  </si>
  <si>
    <t>54.345M</t>
  </si>
  <si>
    <t xml:space="preserve">126.19868845 </t>
  </si>
  <si>
    <t xml:space="preserve">145.47431455 </t>
  </si>
  <si>
    <t xml:space="preserve">2.13827862 </t>
  </si>
  <si>
    <t>0.87783376</t>
  </si>
  <si>
    <t xml:space="preserve">PINSDPINTEREST INC </t>
  </si>
  <si>
    <t>-7.84%</t>
  </si>
  <si>
    <t>75.717K</t>
  </si>
  <si>
    <t xml:space="preserve">419.67403298 </t>
  </si>
  <si>
    <t xml:space="preserve">529.04396402 </t>
  </si>
  <si>
    <t xml:space="preserve">−6.34410439 </t>
  </si>
  <si>
    <t>0.10978099</t>
  </si>
  <si>
    <t xml:space="preserve">GFINBUR/ODGRUPO FINANCIERO INBURSA SAB DE CV </t>
  </si>
  <si>
    <t>678K</t>
  </si>
  <si>
    <t>24.984M</t>
  </si>
  <si>
    <t xml:space="preserve">31.32363168 </t>
  </si>
  <si>
    <t xml:space="preserve">37.51336872 </t>
  </si>
  <si>
    <t xml:space="preserve">0.73157453 </t>
  </si>
  <si>
    <t>0.44452937</t>
  </si>
  <si>
    <t xml:space="preserve">KOF/UBLDCOCA-COLA FEMSA S.A.B. DE C.V. </t>
  </si>
  <si>
    <t>0.98%</t>
  </si>
  <si>
    <t>272.385K</t>
  </si>
  <si>
    <t>32.888M</t>
  </si>
  <si>
    <t xml:space="preserve">114.94793742 </t>
  </si>
  <si>
    <t xml:space="preserve">123.83206258 </t>
  </si>
  <si>
    <t xml:space="preserve">−0.38589552 </t>
  </si>
  <si>
    <t>−0.62099856</t>
  </si>
  <si>
    <t xml:space="preserve">TMODTHERMO FISHER SCIENTIFIC INC </t>
  </si>
  <si>
    <t>186</t>
  </si>
  <si>
    <t>1.884M</t>
  </si>
  <si>
    <t xml:space="preserve">9971.87536698 </t>
  </si>
  <si>
    <t xml:space="preserve">10860.74163302 </t>
  </si>
  <si>
    <t xml:space="preserve">−240.48655438 </t>
  </si>
  <si>
    <t>−240.89241453</t>
  </si>
  <si>
    <t xml:space="preserve">IDXXDIDEXX LABORATORIES INC </t>
  </si>
  <si>
    <t>3.55%</t>
  </si>
  <si>
    <t>113</t>
  </si>
  <si>
    <t>771.112K</t>
  </si>
  <si>
    <t xml:space="preserve">5631.48550181 </t>
  </si>
  <si>
    <t xml:space="preserve">9535.20354819 </t>
  </si>
  <si>
    <t xml:space="preserve">−962.06110061 </t>
  </si>
  <si>
    <t>−1019.08217775</t>
  </si>
  <si>
    <t xml:space="preserve">PUB/NDPUBLICIS GROUPE SA </t>
  </si>
  <si>
    <t>-7.58%</t>
  </si>
  <si>
    <t>1.035K</t>
  </si>
  <si>
    <t>1.004M</t>
  </si>
  <si>
    <t xml:space="preserve">982.87691505 </t>
  </si>
  <si>
    <t xml:space="preserve">1523.39012295 </t>
  </si>
  <si>
    <t xml:space="preserve">−48.0073566 </t>
  </si>
  <si>
    <t>0.89577603</t>
  </si>
  <si>
    <t xml:space="preserve">APHDAMPHENOL CORP </t>
  </si>
  <si>
    <t>1.152M</t>
  </si>
  <si>
    <t xml:space="preserve">1223.61633518 </t>
  </si>
  <si>
    <t xml:space="preserve">1560.91866482 </t>
  </si>
  <si>
    <t xml:space="preserve">−14.1451453 </t>
  </si>
  <si>
    <t>−22.90067939</t>
  </si>
  <si>
    <t xml:space="preserve">BYD/NDBOYD GROUP SERVICES INC </t>
  </si>
  <si>
    <t>120</t>
  </si>
  <si>
    <t>245.48K</t>
  </si>
  <si>
    <t xml:space="preserve">1761.8281102 </t>
  </si>
  <si>
    <t xml:space="preserve">2977.1768798 </t>
  </si>
  <si>
    <t xml:space="preserve">−220.28572932 </t>
  </si>
  <si>
    <t>−200.86404553</t>
  </si>
  <si>
    <t xml:space="preserve">WCH/NDWACKER CHEMIE AG </t>
  </si>
  <si>
    <t>-4.42%</t>
  </si>
  <si>
    <t>228</t>
  </si>
  <si>
    <t>492.665K</t>
  </si>
  <si>
    <t xml:space="preserve">2314.52197794 </t>
  </si>
  <si>
    <t xml:space="preserve">4203.80401206 </t>
  </si>
  <si>
    <t>−352.25020599</t>
  </si>
  <si>
    <t xml:space="preserve">GFAMSA/ADGRUPO FAMSA SAB DE CV </t>
  </si>
  <si>
    <t>-3.54%</t>
  </si>
  <si>
    <t>38.002K</t>
  </si>
  <si>
    <t>41.422K</t>
  </si>
  <si>
    <t xml:space="preserve">1.13210644 </t>
  </si>
  <si>
    <t xml:space="preserve">1.31989356 </t>
  </si>
  <si>
    <t xml:space="preserve">−0.03432318 </t>
  </si>
  <si>
    <t>−0.0212228</t>
  </si>
  <si>
    <t xml:space="preserve">SEICDSEI INVESTMENT CO </t>
  </si>
  <si>
    <t>-5.78%</t>
  </si>
  <si>
    <t>2.97K</t>
  </si>
  <si>
    <t>2.857M</t>
  </si>
  <si>
    <t xml:space="preserve">969.39789726 </t>
  </si>
  <si>
    <t xml:space="preserve">1301.83213074 </t>
  </si>
  <si>
    <t xml:space="preserve">−25.29499664 </t>
  </si>
  <si>
    <t>−3.32177344</t>
  </si>
  <si>
    <t xml:space="preserve">SY1/NDSYMRISE AG </t>
  </si>
  <si>
    <t>-0.80%</t>
  </si>
  <si>
    <t>574</t>
  </si>
  <si>
    <t>1.11M</t>
  </si>
  <si>
    <t xml:space="preserve">1761.06635633 </t>
  </si>
  <si>
    <t xml:space="preserve">2933.65967367 </t>
  </si>
  <si>
    <t xml:space="preserve">−148.57091917 </t>
  </si>
  <si>
    <t>−107.45985438</t>
  </si>
  <si>
    <t xml:space="preserve">HOGDHARLEY DAVIDSON </t>
  </si>
  <si>
    <t>5.95K</t>
  </si>
  <si>
    <t>4.723M</t>
  </si>
  <si>
    <t xml:space="preserve">615.9556914 </t>
  </si>
  <si>
    <t xml:space="preserve">855.1242936 </t>
  </si>
  <si>
    <t xml:space="preserve">15.26680389 </t>
  </si>
  <si>
    <t>6.40119526</t>
  </si>
  <si>
    <t xml:space="preserve">GCO/NDGRUPO CATALANA OCCIDENTE SA </t>
  </si>
  <si>
    <t>8.27%</t>
  </si>
  <si>
    <t>970</t>
  </si>
  <si>
    <t>525.061K</t>
  </si>
  <si>
    <t xml:space="preserve">518.58091908 </t>
  </si>
  <si>
    <t xml:space="preserve">649.67107892 </t>
  </si>
  <si>
    <t xml:space="preserve">−31.46649741 </t>
  </si>
  <si>
    <t>−26.7808838</t>
  </si>
  <si>
    <t xml:space="preserve">ALGNDALIGN TECHNOLOGY INC </t>
  </si>
  <si>
    <t>360</t>
  </si>
  <si>
    <t>1.703M</t>
  </si>
  <si>
    <t xml:space="preserve">4454.51517583 </t>
  </si>
  <si>
    <t xml:space="preserve">6068.45386417 </t>
  </si>
  <si>
    <t xml:space="preserve">−464.53769279 </t>
  </si>
  <si>
    <t>−491.09531829</t>
  </si>
  <si>
    <t xml:space="preserve">WKHSDWORKHORSE GROUP INC </t>
  </si>
  <si>
    <t>145</t>
  </si>
  <si>
    <t>7.033K</t>
  </si>
  <si>
    <t xml:space="preserve">48.25039438 </t>
  </si>
  <si>
    <t xml:space="preserve">79.03960482 </t>
  </si>
  <si>
    <t xml:space="preserve">−4.90045354 </t>
  </si>
  <si>
    <t>−3.27192234</t>
  </si>
  <si>
    <t xml:space="preserve">CCEP/NDCOCA-COLA EUROPACIFIC PARTNERS </t>
  </si>
  <si>
    <t>370</t>
  </si>
  <si>
    <t>338.491K</t>
  </si>
  <si>
    <t xml:space="preserve">831.98713129 </t>
  </si>
  <si>
    <t xml:space="preserve">1256.48588671 </t>
  </si>
  <si>
    <t xml:space="preserve">−32.07650522 </t>
  </si>
  <si>
    <t>−6.31704542</t>
  </si>
  <si>
    <t xml:space="preserve">VESTADCORPORACION INMOBILIARIA VESTA SAB </t>
  </si>
  <si>
    <t>1.121M</t>
  </si>
  <si>
    <t>44.819M</t>
  </si>
  <si>
    <t xml:space="preserve">36.48786013 </t>
  </si>
  <si>
    <t xml:space="preserve">39.47813947 </t>
  </si>
  <si>
    <t xml:space="preserve">0.29868587 </t>
  </si>
  <si>
    <t>0.03388663</t>
  </si>
  <si>
    <t xml:space="preserve">SDCDSMILEDIRECTCLUB INC </t>
  </si>
  <si>
    <t>9.20%</t>
  </si>
  <si>
    <t>2.581K</t>
  </si>
  <si>
    <t xml:space="preserve">14.55720268 </t>
  </si>
  <si>
    <t xml:space="preserve">24.55179712 </t>
  </si>
  <si>
    <t xml:space="preserve">−2.07278147 </t>
  </si>
  <si>
    <t>−2.11578722</t>
  </si>
  <si>
    <t xml:space="preserve">GNS/NDGENUS </t>
  </si>
  <si>
    <t>206.318K</t>
  </si>
  <si>
    <t xml:space="preserve">ADSKDAUTODESK INC </t>
  </si>
  <si>
    <t>-0.82%</t>
  </si>
  <si>
    <t>375</t>
  </si>
  <si>
    <t>1.484M</t>
  </si>
  <si>
    <t xml:space="preserve">3671.06346767 </t>
  </si>
  <si>
    <t xml:space="preserve">4600.21461233 </t>
  </si>
  <si>
    <t xml:space="preserve">−55.21302208 </t>
  </si>
  <si>
    <t>−32.31325526</t>
  </si>
  <si>
    <t xml:space="preserve">ASM1/NDASM INTERNATIONAL NV </t>
  </si>
  <si>
    <t>129</t>
  </si>
  <si>
    <t>629.185K</t>
  </si>
  <si>
    <t xml:space="preserve">4505.62635447 </t>
  </si>
  <si>
    <t xml:space="preserve">6173.52270553 </t>
  </si>
  <si>
    <t xml:space="preserve">−272.99464696 </t>
  </si>
  <si>
    <t>−206.73584515</t>
  </si>
  <si>
    <t xml:space="preserve">0QBO/NDCOLOPLAST </t>
  </si>
  <si>
    <t>524.925K</t>
  </si>
  <si>
    <t xml:space="preserve">2079.49244411 </t>
  </si>
  <si>
    <t xml:space="preserve">3380.77053589 </t>
  </si>
  <si>
    <t xml:space="preserve">−244.39838341 </t>
  </si>
  <si>
    <t>−195.44396237</t>
  </si>
  <si>
    <t xml:space="preserve">ALFEN/NDALFEN NV </t>
  </si>
  <si>
    <t>8.85%</t>
  </si>
  <si>
    <t>264</t>
  </si>
  <si>
    <t>530.859K</t>
  </si>
  <si>
    <t xml:space="preserve">1634.0740505 </t>
  </si>
  <si>
    <t xml:space="preserve">2488.5749095 </t>
  </si>
  <si>
    <t xml:space="preserve">EPDDENTERPRISE PRODS PARTNERS L P </t>
  </si>
  <si>
    <t>6.32%</t>
  </si>
  <si>
    <t>313</t>
  </si>
  <si>
    <t>158.065K</t>
  </si>
  <si>
    <t xml:space="preserve">456.12465859 </t>
  </si>
  <si>
    <t xml:space="preserve">558.53834541 </t>
  </si>
  <si>
    <t xml:space="preserve">7.00195884 </t>
  </si>
  <si>
    <t>11.17405142</t>
  </si>
  <si>
    <t>SAP/NDSAP SE DR</t>
  </si>
  <si>
    <t>2.73%</t>
  </si>
  <si>
    <t>92.739K</t>
  </si>
  <si>
    <t xml:space="preserve">1559.08942464 </t>
  </si>
  <si>
    <t xml:space="preserve">1816.55551536 </t>
  </si>
  <si>
    <t xml:space="preserve">−31.54180503 </t>
  </si>
  <si>
    <t>−50.20084585</t>
  </si>
  <si>
    <t xml:space="preserve">UNHDUNITEDHEALTH GROUP INC </t>
  </si>
  <si>
    <t>118</t>
  </si>
  <si>
    <t>1.244M</t>
  </si>
  <si>
    <t xml:space="preserve">9982.48675755 </t>
  </si>
  <si>
    <t xml:space="preserve">10675.22322245 </t>
  </si>
  <si>
    <t xml:space="preserve">−33.10552816 </t>
  </si>
  <si>
    <t>−70.66434834</t>
  </si>
  <si>
    <t>SHEL1/NDSHELL PLC DR</t>
  </si>
  <si>
    <t>0.26%</t>
  </si>
  <si>
    <t>4.93K</t>
  </si>
  <si>
    <t>5.077M</t>
  </si>
  <si>
    <t xml:space="preserve">1004.71355275 </t>
  </si>
  <si>
    <t xml:space="preserve">1077.44244725 </t>
  </si>
  <si>
    <t xml:space="preserve">−0.87392991 </t>
  </si>
  <si>
    <t>−0.21398535</t>
  </si>
  <si>
    <t>MNSO/NDMINISO GROUP HLDG LTD DR</t>
  </si>
  <si>
    <t>2.76%</t>
  </si>
  <si>
    <t>811</t>
  </si>
  <si>
    <t xml:space="preserve">87.61215603 </t>
  </si>
  <si>
    <t xml:space="preserve">118.85084457 </t>
  </si>
  <si>
    <t xml:space="preserve">−4.3682855 </t>
  </si>
  <si>
    <t>−4.6704523</t>
  </si>
  <si>
    <t xml:space="preserve">TSLADTESLA INC </t>
  </si>
  <si>
    <t>1.76%</t>
  </si>
  <si>
    <t>8.125M</t>
  </si>
  <si>
    <t xml:space="preserve">3693.31639006 </t>
  </si>
  <si>
    <t xml:space="preserve">5837.45861994 </t>
  </si>
  <si>
    <t xml:space="preserve">−367.18211411 </t>
  </si>
  <si>
    <t>−345.57443476</t>
  </si>
  <si>
    <t xml:space="preserve">GILDDGILEAD SCIENCES INC </t>
  </si>
  <si>
    <t>912</t>
  </si>
  <si>
    <t>1.215M</t>
  </si>
  <si>
    <t xml:space="preserve">1225.62598776 </t>
  </si>
  <si>
    <t xml:space="preserve">1361.41100224 </t>
  </si>
  <si>
    <t xml:space="preserve">13.0437973 </t>
  </si>
  <si>
    <t>7.01424608</t>
  </si>
  <si>
    <t xml:space="preserve">NEMAK/ADNEMAK SAB DE CV </t>
  </si>
  <si>
    <t>1.434M</t>
  </si>
  <si>
    <t>7.427M</t>
  </si>
  <si>
    <t xml:space="preserve">4.11007314 </t>
  </si>
  <si>
    <t xml:space="preserve">5.22092686 </t>
  </si>
  <si>
    <t xml:space="preserve">0.14097612 </t>
  </si>
  <si>
    <t>0.07557247</t>
  </si>
  <si>
    <t xml:space="preserve">SKFB/NDSKF AB </t>
  </si>
  <si>
    <t>12.88%</t>
  </si>
  <si>
    <t>1.498K</t>
  </si>
  <si>
    <t>449.655K</t>
  </si>
  <si>
    <t xml:space="preserve">256.11589892 </t>
  </si>
  <si>
    <t xml:space="preserve">391.42710108 </t>
  </si>
  <si>
    <t xml:space="preserve">−46.42269806 </t>
  </si>
  <si>
    <t>−48.30823842</t>
  </si>
  <si>
    <t xml:space="preserve">STN/NDSTANTEC INC </t>
  </si>
  <si>
    <t>265.458K</t>
  </si>
  <si>
    <t xml:space="preserve">819.0114151 </t>
  </si>
  <si>
    <t xml:space="preserve">1023.3085719 </t>
  </si>
  <si>
    <t xml:space="preserve">−38.60500815 </t>
  </si>
  <si>
    <t>−41.535391</t>
  </si>
  <si>
    <t xml:space="preserve">MARDMARRIOTT INTERNATIONAL INC </t>
  </si>
  <si>
    <t>4.47%</t>
  </si>
  <si>
    <t>472</t>
  </si>
  <si>
    <t xml:space="preserve">2565.52050011 </t>
  </si>
  <si>
    <t xml:space="preserve">3392.23349989 </t>
  </si>
  <si>
    <t xml:space="preserve">−85.57121274 </t>
  </si>
  <si>
    <t>−79.69350635</t>
  </si>
  <si>
    <t xml:space="preserve">ALFA/ADALFA S.A.B. DE C.V. </t>
  </si>
  <si>
    <t>-1.32%</t>
  </si>
  <si>
    <t>1.835M</t>
  </si>
  <si>
    <t>23.36M</t>
  </si>
  <si>
    <t xml:space="preserve">11.94293632 </t>
  </si>
  <si>
    <t xml:space="preserve">13.05406368 </t>
  </si>
  <si>
    <t xml:space="preserve">−0.16390416 </t>
  </si>
  <si>
    <t>−0.24550462</t>
  </si>
  <si>
    <t xml:space="preserve">PINFRADPROMOTORA Y OPERADORA DE INFRSTRCTR </t>
  </si>
  <si>
    <t>1.71%</t>
  </si>
  <si>
    <t>320.632K</t>
  </si>
  <si>
    <t>45.472M</t>
  </si>
  <si>
    <t xml:space="preserve">129.12528105 </t>
  </si>
  <si>
    <t xml:space="preserve">142.56471695 </t>
  </si>
  <si>
    <t xml:space="preserve">−0.7376622 </t>
  </si>
  <si>
    <t>−1.81497487</t>
  </si>
  <si>
    <t xml:space="preserve">GHDGUARDANT HEALTH INC </t>
  </si>
  <si>
    <t>60.07%</t>
  </si>
  <si>
    <t>1.101M</t>
  </si>
  <si>
    <t xml:space="preserve">678.5975228 </t>
  </si>
  <si>
    <t xml:space="preserve">3236.7174752 </t>
  </si>
  <si>
    <t xml:space="preserve">−418.22736646 </t>
  </si>
  <si>
    <t>−262.227469</t>
  </si>
  <si>
    <t>FIBRAMQ/12DCIBANCO SA INSTIT DE BANCA MULTIPLE REIT</t>
  </si>
  <si>
    <t>3.44%</t>
  </si>
  <si>
    <t>423.845K</t>
  </si>
  <si>
    <t>10.952M</t>
  </si>
  <si>
    <t xml:space="preserve">23.66705532 </t>
  </si>
  <si>
    <t xml:space="preserve">25.63594458 </t>
  </si>
  <si>
    <t xml:space="preserve">0.05539206 </t>
  </si>
  <si>
    <t>−0.08826058</t>
  </si>
  <si>
    <t xml:space="preserve">CSCODCISCO SYSTEMS INC </t>
  </si>
  <si>
    <t>2.89%</t>
  </si>
  <si>
    <t>64</t>
  </si>
  <si>
    <t>54.656K</t>
  </si>
  <si>
    <t xml:space="preserve">787.19502473 </t>
  </si>
  <si>
    <t xml:space="preserve">852.73296727 </t>
  </si>
  <si>
    <t xml:space="preserve">−13.25727857 </t>
  </si>
  <si>
    <t>−20.19962236</t>
  </si>
  <si>
    <t xml:space="preserve">SHOP/NDSHOPIFY INC </t>
  </si>
  <si>
    <t>-3.31%</t>
  </si>
  <si>
    <t>1.725K</t>
  </si>
  <si>
    <t>1.009M</t>
  </si>
  <si>
    <t xml:space="preserve">498.25153876 </t>
  </si>
  <si>
    <t xml:space="preserve">630.94246024 </t>
  </si>
  <si>
    <t xml:space="preserve">−15.25422874 </t>
  </si>
  <si>
    <t>−24.16485172</t>
  </si>
  <si>
    <t xml:space="preserve">RY/NDROYAL BANK OF CANADA </t>
  </si>
  <si>
    <t>457</t>
  </si>
  <si>
    <t>899.714K</t>
  </si>
  <si>
    <t xml:space="preserve">1867.76108249 </t>
  </si>
  <si>
    <t xml:space="preserve">2030.99491751 </t>
  </si>
  <si>
    <t xml:space="preserve">−21.19715079 </t>
  </si>
  <si>
    <t>−32.70006739</t>
  </si>
  <si>
    <t xml:space="preserve">BEI/NDBEIERSDORF AG </t>
  </si>
  <si>
    <t>224</t>
  </si>
  <si>
    <t>438.278K</t>
  </si>
  <si>
    <t xml:space="preserve">1930.70749544 </t>
  </si>
  <si>
    <t xml:space="preserve">2154.66350456 </t>
  </si>
  <si>
    <t xml:space="preserve">−32.7108269 </t>
  </si>
  <si>
    <t>−25.5128504</t>
  </si>
  <si>
    <t xml:space="preserve">RLDRALPH LAUREN CORP </t>
  </si>
  <si>
    <t>219</t>
  </si>
  <si>
    <t>384.564K</t>
  </si>
  <si>
    <t xml:space="preserve">1817.7794918 </t>
  </si>
  <si>
    <t xml:space="preserve">2739.4844982 </t>
  </si>
  <si>
    <t xml:space="preserve">−58.33601986 </t>
  </si>
  <si>
    <t>40.39242681</t>
  </si>
  <si>
    <t xml:space="preserve">CASH/NDPROSEGUR CASH </t>
  </si>
  <si>
    <t>-12.35%</t>
  </si>
  <si>
    <t>25.179K</t>
  </si>
  <si>
    <t>300.134K</t>
  </si>
  <si>
    <t xml:space="preserve">12.2167206 </t>
  </si>
  <si>
    <t xml:space="preserve">15.4122794 </t>
  </si>
  <si>
    <t xml:space="preserve">−1.12980449 </t>
  </si>
  <si>
    <t>−1.29543101</t>
  </si>
  <si>
    <t xml:space="preserve">LASITE/B-1DSITIOS LATINOAMERICA SAB DE CV </t>
  </si>
  <si>
    <t>-1.40%</t>
  </si>
  <si>
    <t>2.78M</t>
  </si>
  <si>
    <t>15.709M</t>
  </si>
  <si>
    <t xml:space="preserve">TNK/NDTEEKAY TANKERS LTD </t>
  </si>
  <si>
    <t>2.088K</t>
  </si>
  <si>
    <t xml:space="preserve">129.23527163 </t>
  </si>
  <si>
    <t xml:space="preserve">476.07672537 </t>
  </si>
  <si>
    <t xml:space="preserve">15.42963706 </t>
  </si>
  <si>
    <t>−19.32239187</t>
  </si>
  <si>
    <t xml:space="preserve">DKNG1DDRAFTKINGS INC NEW </t>
  </si>
  <si>
    <t>-4.21%</t>
  </si>
  <si>
    <t>818</t>
  </si>
  <si>
    <t>212.271K</t>
  </si>
  <si>
    <t xml:space="preserve">244.79698107 </t>
  </si>
  <si>
    <t xml:space="preserve">343.56501793 </t>
  </si>
  <si>
    <t xml:space="preserve">−18.08048601 </t>
  </si>
  <si>
    <t>−14.67742295</t>
  </si>
  <si>
    <t xml:space="preserve">WISHDCONTEXTLOGIC INC </t>
  </si>
  <si>
    <t>470</t>
  </si>
  <si>
    <t>6.815K</t>
  </si>
  <si>
    <t xml:space="preserve">13.50526605 </t>
  </si>
  <si>
    <t xml:space="preserve">18.43573375 </t>
  </si>
  <si>
    <t xml:space="preserve">−1.9883912 </t>
  </si>
  <si>
    <t>−2.26697746</t>
  </si>
  <si>
    <t>VOW3/NDVOLKSWAGEN AG P</t>
  </si>
  <si>
    <t>5.60%</t>
  </si>
  <si>
    <t>567.827K</t>
  </si>
  <si>
    <t xml:space="preserve">2313.11265282 </t>
  </si>
  <si>
    <t xml:space="preserve">3232.55327718 </t>
  </si>
  <si>
    <t xml:space="preserve">−121.50000977 </t>
  </si>
  <si>
    <t>−87.94412837</t>
  </si>
  <si>
    <t xml:space="preserve">RTXDRAYTHEON TECHNOLOGIES CORPORATION </t>
  </si>
  <si>
    <t>0.68%</t>
  </si>
  <si>
    <t>7</t>
  </si>
  <si>
    <t>12.373K</t>
  </si>
  <si>
    <t xml:space="preserve">1610.33392278 </t>
  </si>
  <si>
    <t xml:space="preserve">1867.03107722 </t>
  </si>
  <si>
    <t xml:space="preserve">−37.05419832 </t>
  </si>
  <si>
    <t>−47.66163883</t>
  </si>
  <si>
    <t xml:space="preserve">KMXDCARMAX INC </t>
  </si>
  <si>
    <t>-35.05%</t>
  </si>
  <si>
    <t>44</t>
  </si>
  <si>
    <t>50.012K</t>
  </si>
  <si>
    <t xml:space="preserve">1507.64790298 </t>
  </si>
  <si>
    <t xml:space="preserve">3475.09509702 </t>
  </si>
  <si>
    <t xml:space="preserve">−191.70444308 </t>
  </si>
  <si>
    <t>−12.30752311</t>
  </si>
  <si>
    <t xml:space="preserve">EQTDEQT CORPORATION </t>
  </si>
  <si>
    <t>0.15%</t>
  </si>
  <si>
    <t>867</t>
  </si>
  <si>
    <t>725.74K</t>
  </si>
  <si>
    <t xml:space="preserve">697.23975604 </t>
  </si>
  <si>
    <t xml:space="preserve">1085.92724996 </t>
  </si>
  <si>
    <t>22.85834356</t>
  </si>
  <si>
    <t>BBD/NDBANCO BRADESCO SA DR</t>
  </si>
  <si>
    <t>5</t>
  </si>
  <si>
    <t>405</t>
  </si>
  <si>
    <t xml:space="preserve">69.65101153 </t>
  </si>
  <si>
    <t xml:space="preserve">85.85098977 </t>
  </si>
  <si>
    <t xml:space="preserve">1.22258062 </t>
  </si>
  <si>
    <t>1.00611206</t>
  </si>
  <si>
    <t xml:space="preserve">FEMSA/UBDDFOMENTO ECONOMICO MEXICANO SAB DE C </t>
  </si>
  <si>
    <t>1.234M</t>
  </si>
  <si>
    <t>162.053M</t>
  </si>
  <si>
    <t xml:space="preserve">122.22070763 </t>
  </si>
  <si>
    <t xml:space="preserve">131.89729137 </t>
  </si>
  <si>
    <t xml:space="preserve">0.1977629 </t>
  </si>
  <si>
    <t>−0.32290579</t>
  </si>
  <si>
    <t xml:space="preserve">CRDA/NDCRODA INTERNATIONAL </t>
  </si>
  <si>
    <t>1.13%</t>
  </si>
  <si>
    <t>115</t>
  </si>
  <si>
    <t>169.139K</t>
  </si>
  <si>
    <t xml:space="preserve">1256.28390618 </t>
  </si>
  <si>
    <t xml:space="preserve">3031.26707382 </t>
  </si>
  <si>
    <t>HDB/NDHDFC BANK LTD DR</t>
  </si>
  <si>
    <t xml:space="preserve">1010.3450472 </t>
  </si>
  <si>
    <t xml:space="preserve">1585.2949428 </t>
  </si>
  <si>
    <t xml:space="preserve">−90.99179576 </t>
  </si>
  <si>
    <t>−81.56410094</t>
  </si>
  <si>
    <t xml:space="preserve">ASUR/BDGPO AEROPORTUARIO DEL SURESTE SAB </t>
  </si>
  <si>
    <t>146.501K</t>
  </si>
  <si>
    <t>64.504M</t>
  </si>
  <si>
    <t xml:space="preserve">391.48908119 </t>
  </si>
  <si>
    <t xml:space="preserve">443.00092081 </t>
  </si>
  <si>
    <t xml:space="preserve">3.86688161 </t>
  </si>
  <si>
    <t>0.83762617</t>
  </si>
  <si>
    <t>CIG/NDCIA ENERGETICA MINAS GERAIS-CEMIG DR</t>
  </si>
  <si>
    <t>3.27%</t>
  </si>
  <si>
    <t>17.248K</t>
  </si>
  <si>
    <t>756.842K</t>
  </si>
  <si>
    <t xml:space="preserve">36.12711242 </t>
  </si>
  <si>
    <t xml:space="preserve">53.71297548 </t>
  </si>
  <si>
    <t xml:space="preserve">3.16094322 </t>
  </si>
  <si>
    <t>3.74465985</t>
  </si>
  <si>
    <t xml:space="preserve">INODINOVIO PHARMACEUTICALS INC </t>
  </si>
  <si>
    <t>-2.94%</t>
  </si>
  <si>
    <t>102</t>
  </si>
  <si>
    <t>3.336K</t>
  </si>
  <si>
    <t xml:space="preserve">30.3637697 </t>
  </si>
  <si>
    <t xml:space="preserve">41.5072303 </t>
  </si>
  <si>
    <t xml:space="preserve">−2.19517715 </t>
  </si>
  <si>
    <t>−2.25351644</t>
  </si>
  <si>
    <t xml:space="preserve">PENNDPENN ENTERTAINMENT INC </t>
  </si>
  <si>
    <t>36</t>
  </si>
  <si>
    <t>19.98K</t>
  </si>
  <si>
    <t xml:space="preserve">444.83049562 </t>
  </si>
  <si>
    <t xml:space="preserve">1070.19849638 </t>
  </si>
  <si>
    <t xml:space="preserve">−119.95912759 </t>
  </si>
  <si>
    <t>−111.7169244</t>
  </si>
  <si>
    <t xml:space="preserve">GLNG/NDGOLAR LNG LIMITED </t>
  </si>
  <si>
    <t>3.43%</t>
  </si>
  <si>
    <t>140</t>
  </si>
  <si>
    <t>71.82K</t>
  </si>
  <si>
    <t xml:space="preserve">403.61392238 </t>
  </si>
  <si>
    <t xml:space="preserve">614.63607762 </t>
  </si>
  <si>
    <t xml:space="preserve">12.70147467 </t>
  </si>
  <si>
    <t>20.12616791</t>
  </si>
  <si>
    <t xml:space="preserve">BXDBLACKSTONE INC </t>
  </si>
  <si>
    <t>0.53%</t>
  </si>
  <si>
    <t>278.339K</t>
  </si>
  <si>
    <t xml:space="preserve">1606.45182511 </t>
  </si>
  <si>
    <t xml:space="preserve">1931.93816489 </t>
  </si>
  <si>
    <t xml:space="preserve">−54.72098547 </t>
  </si>
  <si>
    <t>−57.46387454</t>
  </si>
  <si>
    <t xml:space="preserve">DPZDDOMINOS PIZZA INC </t>
  </si>
  <si>
    <t>-2.91%</t>
  </si>
  <si>
    <t>69</t>
  </si>
  <si>
    <t>442.635K</t>
  </si>
  <si>
    <t xml:space="preserve">5637.23992816 </t>
  </si>
  <si>
    <t xml:space="preserve">8811.20304184 </t>
  </si>
  <si>
    <t xml:space="preserve">−340.24856312 </t>
  </si>
  <si>
    <t>−289.1791604</t>
  </si>
  <si>
    <t xml:space="preserve">HUMDHUMANA INC </t>
  </si>
  <si>
    <t>1.091M</t>
  </si>
  <si>
    <t xml:space="preserve">7965.23937755 </t>
  </si>
  <si>
    <t xml:space="preserve">10522.93650245 </t>
  </si>
  <si>
    <t xml:space="preserve">323.47934674 </t>
  </si>
  <si>
    <t>230.08417549</t>
  </si>
  <si>
    <t xml:space="preserve">GWREDGUIDEWIRE SOFTWARE INC </t>
  </si>
  <si>
    <t>535</t>
  </si>
  <si>
    <t>804.49K</t>
  </si>
  <si>
    <t xml:space="preserve">1212.42580837 </t>
  </si>
  <si>
    <t xml:space="preserve">2823.52918163 </t>
  </si>
  <si>
    <t>−260.95106172</t>
  </si>
  <si>
    <t xml:space="preserve">PXDDPIONEER NATURAL RESOURCES CO </t>
  </si>
  <si>
    <t>0.75%</t>
  </si>
  <si>
    <t>859.478K</t>
  </si>
  <si>
    <t xml:space="preserve">4116.6878227 </t>
  </si>
  <si>
    <t xml:space="preserve">5401.6952073 </t>
  </si>
  <si>
    <t xml:space="preserve">54.79935446 </t>
  </si>
  <si>
    <t>1.89319899</t>
  </si>
  <si>
    <t xml:space="preserve">CUERVODBECLE SAB DE CV </t>
  </si>
  <si>
    <t>0.03%</t>
  </si>
  <si>
    <t>980.002K</t>
  </si>
  <si>
    <t>36.358M</t>
  </si>
  <si>
    <t xml:space="preserve">35.24931638 </t>
  </si>
  <si>
    <t xml:space="preserve">38.05668342 </t>
  </si>
  <si>
    <t xml:space="preserve">−0.63465796 </t>
  </si>
  <si>
    <t>−0.92276756</t>
  </si>
  <si>
    <t>TERRA/13DCIBANCO SA INSTIT DE BANCA MULTIPLE REIT</t>
  </si>
  <si>
    <t>0.33%</t>
  </si>
  <si>
    <t>453.909K</t>
  </si>
  <si>
    <t>12.519M</t>
  </si>
  <si>
    <t xml:space="preserve">25.48357637 </t>
  </si>
  <si>
    <t xml:space="preserve">27.99642343 </t>
  </si>
  <si>
    <t xml:space="preserve">0.18627478 </t>
  </si>
  <si>
    <t>0.02578259</t>
  </si>
  <si>
    <t xml:space="preserve">SAND/NDSANDVIK AB </t>
  </si>
  <si>
    <t>9.92%</t>
  </si>
  <si>
    <t>8.3K</t>
  </si>
  <si>
    <t>2.506M</t>
  </si>
  <si>
    <t xml:space="preserve">232.48851767 </t>
  </si>
  <si>
    <t xml:space="preserve">612.93947833 </t>
  </si>
  <si>
    <t>−71.25449192</t>
  </si>
  <si>
    <t xml:space="preserve">ORLYDOREILLY AUTOMOTIVE INC NEW </t>
  </si>
  <si>
    <t>127</t>
  </si>
  <si>
    <t>1.886M</t>
  </si>
  <si>
    <t xml:space="preserve">13317.57991604 </t>
  </si>
  <si>
    <t xml:space="preserve">15227.53008396 </t>
  </si>
  <si>
    <t xml:space="preserve">430.028426 </t>
  </si>
  <si>
    <t>381.24614101</t>
  </si>
  <si>
    <t xml:space="preserve">AVGODBROADCOM INC </t>
  </si>
  <si>
    <t>-1.21%</t>
  </si>
  <si>
    <t>802.497K</t>
  </si>
  <si>
    <t xml:space="preserve">8102.03071254 </t>
  </si>
  <si>
    <t xml:space="preserve">10286.46638746 </t>
  </si>
  <si>
    <t xml:space="preserve">−413.86360688 </t>
  </si>
  <si>
    <t>−390.787863</t>
  </si>
  <si>
    <t xml:space="preserve">STZDCONSTELLATION BRANDS INC </t>
  </si>
  <si>
    <t>-1.81%</t>
  </si>
  <si>
    <t>512.67K</t>
  </si>
  <si>
    <t xml:space="preserve">4352.39946172 </t>
  </si>
  <si>
    <t xml:space="preserve">4889.89057828 </t>
  </si>
  <si>
    <t xml:space="preserve">−102.53984545 </t>
  </si>
  <si>
    <t>−97.48376915</t>
  </si>
  <si>
    <t>PUK/NDPRUDENTIAL DR</t>
  </si>
  <si>
    <t>2.489K</t>
  </si>
  <si>
    <t>1.23M</t>
  </si>
  <si>
    <t xml:space="preserve">389.59238477 </t>
  </si>
  <si>
    <t xml:space="preserve">732.03560923 </t>
  </si>
  <si>
    <t xml:space="preserve">−68.76783008 </t>
  </si>
  <si>
    <t>−70.58811005</t>
  </si>
  <si>
    <t xml:space="preserve">DSY/NDDASSAULT SYSTEMES </t>
  </si>
  <si>
    <t>-23.33%</t>
  </si>
  <si>
    <t>1.084K</t>
  </si>
  <si>
    <t>705.37K</t>
  </si>
  <si>
    <t xml:space="preserve">661.8874528 </t>
  </si>
  <si>
    <t xml:space="preserve">1098.4635492 </t>
  </si>
  <si>
    <t xml:space="preserve">−50.46868181 </t>
  </si>
  <si>
    <t>−31.01593824</t>
  </si>
  <si>
    <t xml:space="preserve">SREDSEMPRA </t>
  </si>
  <si>
    <t>-8.85%</t>
  </si>
  <si>
    <t>311.315K</t>
  </si>
  <si>
    <t xml:space="preserve">2912.4029899 </t>
  </si>
  <si>
    <t xml:space="preserve">3635.5840101 </t>
  </si>
  <si>
    <t xml:space="preserve">−83.98927392 </t>
  </si>
  <si>
    <t>−19.13711471</t>
  </si>
  <si>
    <t xml:space="preserve">RNEC/NDRENESAS ELECTRONICS CORP </t>
  </si>
  <si>
    <t>7.255K</t>
  </si>
  <si>
    <t xml:space="preserve">176.85306853 </t>
  </si>
  <si>
    <t xml:space="preserve">245.02893247 </t>
  </si>
  <si>
    <t xml:space="preserve">−9.01072906 </t>
  </si>
  <si>
    <t>−7.80603983</t>
  </si>
  <si>
    <t xml:space="preserve">MCM/NDMIQUEL Y COSTAS MIQUEL </t>
  </si>
  <si>
    <t>-5.51%</t>
  </si>
  <si>
    <t>1.097K</t>
  </si>
  <si>
    <t>232.707K</t>
  </si>
  <si>
    <t xml:space="preserve">203.65745656 </t>
  </si>
  <si>
    <t xml:space="preserve">321.47253844 </t>
  </si>
  <si>
    <t xml:space="preserve">−1.19788232 </t>
  </si>
  <si>
    <t>7.37546067</t>
  </si>
  <si>
    <t xml:space="preserve">MMCDMARSH &amp; MCLENNAN COMPANIES INC </t>
  </si>
  <si>
    <t>-4.58%</t>
  </si>
  <si>
    <t>490</t>
  </si>
  <si>
    <t>1.546M</t>
  </si>
  <si>
    <t xml:space="preserve">3065.99004284 </t>
  </si>
  <si>
    <t xml:space="preserve">3394.56093716 </t>
  </si>
  <si>
    <t xml:space="preserve">37.63635458 </t>
  </si>
  <si>
    <t>52.82653608</t>
  </si>
  <si>
    <t xml:space="preserve">KKRCDKKR &amp; CO INC </t>
  </si>
  <si>
    <t>-10.62%</t>
  </si>
  <si>
    <t>210</t>
  </si>
  <si>
    <t>182.07K</t>
  </si>
  <si>
    <t xml:space="preserve">859.3702125 </t>
  </si>
  <si>
    <t xml:space="preserve">1140.5467665 </t>
  </si>
  <si>
    <t xml:space="preserve">−49.08625347 </t>
  </si>
  <si>
    <t>−49.06693356</t>
  </si>
  <si>
    <t xml:space="preserve">IHG/NDINTERCONTINENTAL HOTELS GROUP </t>
  </si>
  <si>
    <t>-27.94%</t>
  </si>
  <si>
    <t>1.993K</t>
  </si>
  <si>
    <t>1.942M</t>
  </si>
  <si>
    <t xml:space="preserve">872.50479382 </t>
  </si>
  <si>
    <t xml:space="preserve">1422.81620118 </t>
  </si>
  <si>
    <t xml:space="preserve">DG/NDVINCI </t>
  </si>
  <si>
    <t>-6.14%</t>
  </si>
  <si>
    <t>752</t>
  </si>
  <si>
    <t>1.279M</t>
  </si>
  <si>
    <t xml:space="preserve">1659.21501231 </t>
  </si>
  <si>
    <t xml:space="preserve">2400.58600769 </t>
  </si>
  <si>
    <t xml:space="preserve">−52.71432449 </t>
  </si>
  <si>
    <t>0.83627874</t>
  </si>
  <si>
    <t>SBS/NDCIA SANEAMENTO BASICO DE SAO PAULO DR</t>
  </si>
  <si>
    <t>37.66%</t>
  </si>
  <si>
    <t>698</t>
  </si>
  <si>
    <t>151.815K</t>
  </si>
  <si>
    <t xml:space="preserve">118.70317147 </t>
  </si>
  <si>
    <t xml:space="preserve">220.56282753 </t>
  </si>
  <si>
    <t xml:space="preserve">−0.71849653 </t>
  </si>
  <si>
    <t>−2.07910287</t>
  </si>
  <si>
    <t xml:space="preserve">AMZNDAMAZON COM INC </t>
  </si>
  <si>
    <t>2.24%</t>
  </si>
  <si>
    <t>3.142K</t>
  </si>
  <si>
    <t>7.437M</t>
  </si>
  <si>
    <t xml:space="preserve">2187.51558197 </t>
  </si>
  <si>
    <t xml:space="preserve">2447.28744803 </t>
  </si>
  <si>
    <t xml:space="preserve">−47.4082092 </t>
  </si>
  <si>
    <t>−63.3936723</t>
  </si>
  <si>
    <t xml:space="preserve">ADIDANALOG DEVICES INC </t>
  </si>
  <si>
    <t>570</t>
  </si>
  <si>
    <t>1.596M</t>
  </si>
  <si>
    <t xml:space="preserve">2633.93405218 </t>
  </si>
  <si>
    <t xml:space="preserve">3322.02091782 </t>
  </si>
  <si>
    <t xml:space="preserve">−119.12490441 </t>
  </si>
  <si>
    <t>−106.80707116</t>
  </si>
  <si>
    <t xml:space="preserve">KPN/NDKONINKLIJKE KPN NV </t>
  </si>
  <si>
    <t>6.112K</t>
  </si>
  <si>
    <t>334.51K</t>
  </si>
  <si>
    <t xml:space="preserve">61.02119972 </t>
  </si>
  <si>
    <t xml:space="preserve">76.61480128 </t>
  </si>
  <si>
    <t xml:space="preserve">−1.48880807 </t>
  </si>
  <si>
    <t>0.06763428</t>
  </si>
  <si>
    <t xml:space="preserve">ACOF/NDATLAS COPCO AB </t>
  </si>
  <si>
    <t>2.639K</t>
  </si>
  <si>
    <t>498.349K</t>
  </si>
  <si>
    <t xml:space="preserve">173.80331948 </t>
  </si>
  <si>
    <t xml:space="preserve">240.10267252 </t>
  </si>
  <si>
    <t xml:space="preserve">−6.04873879 </t>
  </si>
  <si>
    <t>−4.50958036</t>
  </si>
  <si>
    <t xml:space="preserve">ETSYDETSY INC </t>
  </si>
  <si>
    <t>4.506K</t>
  </si>
  <si>
    <t xml:space="preserve">1886.57357743 </t>
  </si>
  <si>
    <t xml:space="preserve">2402.04942257 </t>
  </si>
  <si>
    <t xml:space="preserve">43.94864053 </t>
  </si>
  <si>
    <t>29.32956746</t>
  </si>
  <si>
    <t xml:space="preserve">BLDRDBUILDERS FIRSTSOURCE INC </t>
  </si>
  <si>
    <t>203</t>
  </si>
  <si>
    <t>243.681K</t>
  </si>
  <si>
    <t xml:space="preserve">1056.288494 </t>
  </si>
  <si>
    <t xml:space="preserve">1373.437486 </t>
  </si>
  <si>
    <t xml:space="preserve">−35.98020646 </t>
  </si>
  <si>
    <t>−42.12205752</t>
  </si>
  <si>
    <t xml:space="preserve">TRAXION/ADGRUPO TRAXION SAB DE CV </t>
  </si>
  <si>
    <t>570.394K</t>
  </si>
  <si>
    <t>10.763M</t>
  </si>
  <si>
    <t xml:space="preserve">17.36097989 </t>
  </si>
  <si>
    <t xml:space="preserve">19.59602031 </t>
  </si>
  <si>
    <t xml:space="preserve">−0.50527308 </t>
  </si>
  <si>
    <t>−0.77440851</t>
  </si>
  <si>
    <t xml:space="preserve">FDSDFACTSET RESEARCH SYSTEMS </t>
  </si>
  <si>
    <t>829.7K</t>
  </si>
  <si>
    <t xml:space="preserve">7658.32608376 </t>
  </si>
  <si>
    <t xml:space="preserve">9358.69890624 </t>
  </si>
  <si>
    <t xml:space="preserve">106.24072422 </t>
  </si>
  <si>
    <t>223.47044306</t>
  </si>
  <si>
    <t xml:space="preserve">LIGHT/NDSIGNIFY NV </t>
  </si>
  <si>
    <t>6.55%</t>
  </si>
  <si>
    <t>278</t>
  </si>
  <si>
    <t>145.878K</t>
  </si>
  <si>
    <t xml:space="preserve">546.41049412 </t>
  </si>
  <si>
    <t xml:space="preserve">1240.46950988 </t>
  </si>
  <si>
    <t xml:space="preserve">−144.52167149 </t>
  </si>
  <si>
    <t>−93.06709541</t>
  </si>
  <si>
    <t xml:space="preserve">RMV/NDRIGHTMOVE </t>
  </si>
  <si>
    <t>6.668K</t>
  </si>
  <si>
    <t>722.878K</t>
  </si>
  <si>
    <t xml:space="preserve">99.92925172 </t>
  </si>
  <si>
    <t xml:space="preserve">241.92174598 </t>
  </si>
  <si>
    <t>−18.75746526</t>
  </si>
  <si>
    <t xml:space="preserve">SNC/NDSNC-LAVALIN GROUP INC </t>
  </si>
  <si>
    <t>835</t>
  </si>
  <si>
    <t>293.319K</t>
  </si>
  <si>
    <t xml:space="preserve">288.21243207 </t>
  </si>
  <si>
    <t xml:space="preserve">512.14456893 </t>
  </si>
  <si>
    <t xml:space="preserve">−33.09354792 </t>
  </si>
  <si>
    <t>−30.62399816</t>
  </si>
  <si>
    <t xml:space="preserve">PLTRDPALANTIR TECH INC </t>
  </si>
  <si>
    <t>168</t>
  </si>
  <si>
    <t xml:space="preserve">  </t>
  </si>
  <si>
    <t>27.517K</t>
  </si>
  <si>
    <t xml:space="preserve">150.26502097 </t>
  </si>
  <si>
    <t xml:space="preserve">173.54197903 </t>
  </si>
  <si>
    <t xml:space="preserve">0.16637864 </t>
  </si>
  <si>
    <t>−0.29901265</t>
  </si>
  <si>
    <t xml:space="preserve">AGS/NDAGEAS </t>
  </si>
  <si>
    <t>9.49%</t>
  </si>
  <si>
    <t>431</t>
  </si>
  <si>
    <t>338.675K</t>
  </si>
  <si>
    <t xml:space="preserve">720.39787181 </t>
  </si>
  <si>
    <t xml:space="preserve">951.18912219 </t>
  </si>
  <si>
    <t xml:space="preserve">−55.56336546 </t>
  </si>
  <si>
    <t>−50.62564318</t>
  </si>
  <si>
    <t xml:space="preserve">ZURN/NDZURICH INSURANCE GROUP AG </t>
  </si>
  <si>
    <t>361</t>
  </si>
  <si>
    <t>3.024M</t>
  </si>
  <si>
    <t xml:space="preserve">7147.86058562 </t>
  </si>
  <si>
    <t xml:space="preserve">9241.60737438 </t>
  </si>
  <si>
    <t xml:space="preserve">116.47607471 </t>
  </si>
  <si>
    <t>162.63283234</t>
  </si>
  <si>
    <t xml:space="preserve">COFDCAPITAL ONE FINANCIAL CORP </t>
  </si>
  <si>
    <t>925</t>
  </si>
  <si>
    <t>1.769M</t>
  </si>
  <si>
    <t xml:space="preserve">1769.15084794 </t>
  </si>
  <si>
    <t xml:space="preserve">2602.19319206 </t>
  </si>
  <si>
    <t xml:space="preserve">−188.228567 </t>
  </si>
  <si>
    <t>−173.25127439</t>
  </si>
  <si>
    <t xml:space="preserve">MEGA/CPODMEGACABLE HOLDINGS SAB DE CV </t>
  </si>
  <si>
    <t>-2.78%</t>
  </si>
  <si>
    <t>608.392K</t>
  </si>
  <si>
    <t>25.133M</t>
  </si>
  <si>
    <t xml:space="preserve">40.04662979 </t>
  </si>
  <si>
    <t xml:space="preserve">43.41937061 </t>
  </si>
  <si>
    <t xml:space="preserve">−0.29520159 </t>
  </si>
  <si>
    <t>−0.47758391</t>
  </si>
  <si>
    <t xml:space="preserve">ROVI/NDLABORATORIOS FARMACEUTOCOS ROVI SA </t>
  </si>
  <si>
    <t>-7.35%</t>
  </si>
  <si>
    <t>272.407K</t>
  </si>
  <si>
    <t xml:space="preserve">912.22635201 </t>
  </si>
  <si>
    <t xml:space="preserve">1733.79163699 </t>
  </si>
  <si>
    <t xml:space="preserve">−69.08480261 </t>
  </si>
  <si>
    <t>3.41383839</t>
  </si>
  <si>
    <t xml:space="preserve">MINSA/BDGRUPO MINSA SAB DE CV </t>
  </si>
  <si>
    <t xml:space="preserve">7.60135758 </t>
  </si>
  <si>
    <t xml:space="preserve">7.89464242 </t>
  </si>
  <si>
    <t xml:space="preserve">−0.03286769 </t>
  </si>
  <si>
    <t>−0.02730936</t>
  </si>
  <si>
    <t xml:space="preserve">DBXDDROPBOX INC </t>
  </si>
  <si>
    <t>1.20%</t>
  </si>
  <si>
    <t>7.56K</t>
  </si>
  <si>
    <t xml:space="preserve">402.5676733 </t>
  </si>
  <si>
    <t xml:space="preserve">459.4533257 </t>
  </si>
  <si>
    <t xml:space="preserve">−10.13516472 </t>
  </si>
  <si>
    <t>−8.15644055</t>
  </si>
  <si>
    <t xml:space="preserve">FRE/NDFRESENIUS SE&amp;CO KGAA </t>
  </si>
  <si>
    <t>4.71%</t>
  </si>
  <si>
    <t>1.397K</t>
  </si>
  <si>
    <t>597.273K</t>
  </si>
  <si>
    <t xml:space="preserve">364.36080456 </t>
  </si>
  <si>
    <t xml:space="preserve">791.23120044 </t>
  </si>
  <si>
    <t xml:space="preserve">−108.4181201 </t>
  </si>
  <si>
    <t>−102.03545563</t>
  </si>
  <si>
    <t xml:space="preserve">CMGDCHIPOTLE MEXICAN GRILL </t>
  </si>
  <si>
    <t>4.23%</t>
  </si>
  <si>
    <t>13</t>
  </si>
  <si>
    <t>410.438K</t>
  </si>
  <si>
    <t xml:space="preserve">29640.77846819 </t>
  </si>
  <si>
    <t xml:space="preserve">34812.99283181 </t>
  </si>
  <si>
    <t xml:space="preserve">−187.50792141 </t>
  </si>
  <si>
    <t>163.18816866</t>
  </si>
  <si>
    <t xml:space="preserve">GRMN/NDGARMIN LTD </t>
  </si>
  <si>
    <t>-10.89%</t>
  </si>
  <si>
    <t>40.405K</t>
  </si>
  <si>
    <t xml:space="preserve">1690.50933618 </t>
  </si>
  <si>
    <t xml:space="preserve">2313.45867382 </t>
  </si>
  <si>
    <t xml:space="preserve">−166.70334105 </t>
  </si>
  <si>
    <t>−154.19869168</t>
  </si>
  <si>
    <t>JKS/NDJINKOSOLAR HOLDING CO LTD DR</t>
  </si>
  <si>
    <t>-3.70%</t>
  </si>
  <si>
    <t>88</t>
  </si>
  <si>
    <t>89.32K</t>
  </si>
  <si>
    <t xml:space="preserve">1023.88982152 </t>
  </si>
  <si>
    <t xml:space="preserve">1406.45717848 </t>
  </si>
  <si>
    <t xml:space="preserve">−59.19689079 </t>
  </si>
  <si>
    <t>−35.2096363</t>
  </si>
  <si>
    <t xml:space="preserve">GLBE/NDGLOBAL-E ONLINE LTD </t>
  </si>
  <si>
    <t>-21.71%</t>
  </si>
  <si>
    <t>475</t>
  </si>
  <si>
    <t>260.3K</t>
  </si>
  <si>
    <t xml:space="preserve">319.31916487 </t>
  </si>
  <si>
    <t xml:space="preserve">1073.23383613 </t>
  </si>
  <si>
    <t xml:space="preserve">−133.12433746 </t>
  </si>
  <si>
    <t>−147.08679609</t>
  </si>
  <si>
    <t xml:space="preserve">BEVIDES/BDFAR-BEN SA DE CV </t>
  </si>
  <si>
    <t xml:space="preserve">9.01999988 </t>
  </si>
  <si>
    <t xml:space="preserve">9.02000212 </t>
  </si>
  <si>
    <t xml:space="preserve">−0.00127019 </t>
  </si>
  <si>
    <t>−0.0018629</t>
  </si>
  <si>
    <t xml:space="preserve">AEROMEXDGRUPO AEROMEXICO SAB DE CV </t>
  </si>
  <si>
    <t>2.483K</t>
  </si>
  <si>
    <t>449.423K</t>
  </si>
  <si>
    <t xml:space="preserve">166.0367802 </t>
  </si>
  <si>
    <t xml:space="preserve">184.4122178 </t>
  </si>
  <si>
    <t xml:space="preserve">−1.71906423 </t>
  </si>
  <si>
    <t>−3.42730841</t>
  </si>
  <si>
    <t xml:space="preserve">SREN/NDSWISS RE AG </t>
  </si>
  <si>
    <t>-5.94%</t>
  </si>
  <si>
    <t>691</t>
  </si>
  <si>
    <t>1.037M</t>
  </si>
  <si>
    <t xml:space="preserve">1504.64793985 </t>
  </si>
  <si>
    <t xml:space="preserve">1988.96308015 </t>
  </si>
  <si>
    <t xml:space="preserve">17.49996879 </t>
  </si>
  <si>
    <t>55.25367629</t>
  </si>
  <si>
    <t xml:space="preserve">BBDB/NDBOMBARDIER INC </t>
  </si>
  <si>
    <t>1.05K</t>
  </si>
  <si>
    <t xml:space="preserve">202.21017905 </t>
  </si>
  <si>
    <t xml:space="preserve">779.11845295 </t>
  </si>
  <si>
    <t xml:space="preserve">−94.42528953 </t>
  </si>
  <si>
    <t>−86.71977491</t>
  </si>
  <si>
    <t xml:space="preserve">SOW/NDSOFTWARE AG </t>
  </si>
  <si>
    <t>314.138K</t>
  </si>
  <si>
    <t xml:space="preserve">406.83619086 </t>
  </si>
  <si>
    <t xml:space="preserve">716.64580614 </t>
  </si>
  <si>
    <t xml:space="preserve">−82.41768784 </t>
  </si>
  <si>
    <t>−76.30337491</t>
  </si>
  <si>
    <t xml:space="preserve">NXPI/NDNXP SEMICONDUCTORS N V </t>
  </si>
  <si>
    <t>-2.55%</t>
  </si>
  <si>
    <t>367</t>
  </si>
  <si>
    <t>1.082M</t>
  </si>
  <si>
    <t xml:space="preserve">2737.23373081 </t>
  </si>
  <si>
    <t xml:space="preserve">3824.19925919 </t>
  </si>
  <si>
    <t xml:space="preserve">−133.87944032 </t>
  </si>
  <si>
    <t>−109.91595889</t>
  </si>
  <si>
    <t xml:space="preserve">CMOCTEZDCORPORACIÓN MOCTEZUMA </t>
  </si>
  <si>
    <t>-0.17%</t>
  </si>
  <si>
    <t>3.326K</t>
  </si>
  <si>
    <t>195.901K</t>
  </si>
  <si>
    <t xml:space="preserve">58.24595914 </t>
  </si>
  <si>
    <t xml:space="preserve">63.98004046 </t>
  </si>
  <si>
    <t xml:space="preserve">−1.12137279 </t>
  </si>
  <si>
    <t>−0.88182775</t>
  </si>
  <si>
    <t>RIO/NDRIO TINTO DR</t>
  </si>
  <si>
    <t>2.26%</t>
  </si>
  <si>
    <t>89</t>
  </si>
  <si>
    <t>97.722K</t>
  </si>
  <si>
    <t xml:space="preserve">1049.39654215 </t>
  </si>
  <si>
    <t xml:space="preserve">1171.18347785 </t>
  </si>
  <si>
    <t xml:space="preserve">−16.92838907 </t>
  </si>
  <si>
    <t>−15.07779106</t>
  </si>
  <si>
    <t xml:space="preserve">PBFDPBF ENERGY INC </t>
  </si>
  <si>
    <t>-4.90%</t>
  </si>
  <si>
    <t>46</t>
  </si>
  <si>
    <t>40.388K</t>
  </si>
  <si>
    <t xml:space="preserve">501.06209642 </t>
  </si>
  <si>
    <t xml:space="preserve">970.49290358 </t>
  </si>
  <si>
    <t xml:space="preserve">57.01248335 </t>
  </si>
  <si>
    <t>38.58791761</t>
  </si>
  <si>
    <t xml:space="preserve">COINDCOINBASE GLOBAL INC </t>
  </si>
  <si>
    <t>4.80%</t>
  </si>
  <si>
    <t>284.27K</t>
  </si>
  <si>
    <t xml:space="preserve">1209.79361896 </t>
  </si>
  <si>
    <t xml:space="preserve">1460.07535104 </t>
  </si>
  <si>
    <t xml:space="preserve">−28.57270012 </t>
  </si>
  <si>
    <t>−23.57436854</t>
  </si>
  <si>
    <t>PLDDPROLOGIS INC REIT</t>
  </si>
  <si>
    <t>0.59%</t>
  </si>
  <si>
    <t>745</t>
  </si>
  <si>
    <t>1.542M</t>
  </si>
  <si>
    <t xml:space="preserve">1841.04724282 </t>
  </si>
  <si>
    <t xml:space="preserve">2566.36776718 </t>
  </si>
  <si>
    <t xml:space="preserve">−132.71163666 </t>
  </si>
  <si>
    <t>−129.29748527</t>
  </si>
  <si>
    <t xml:space="preserve">HCADHCA HEALTHCARE INC </t>
  </si>
  <si>
    <t>843.492K</t>
  </si>
  <si>
    <t xml:space="preserve">3702.41484432 </t>
  </si>
  <si>
    <t xml:space="preserve">4496.58913568 </t>
  </si>
  <si>
    <t xml:space="preserve">−128.35105066 </t>
  </si>
  <si>
    <t>−157.86147072</t>
  </si>
  <si>
    <t xml:space="preserve">CTRADCOTERRA ENERGY INC </t>
  </si>
  <si>
    <t>-1.42%</t>
  </si>
  <si>
    <t>838</t>
  </si>
  <si>
    <t>505.314K</t>
  </si>
  <si>
    <t xml:space="preserve">519.35550177 </t>
  </si>
  <si>
    <t xml:space="preserve">652.69349723 </t>
  </si>
  <si>
    <t xml:space="preserve">1.58958176 </t>
  </si>
  <si>
    <t>−1.96109004</t>
  </si>
  <si>
    <t xml:space="preserve">ABBVDABBVIE INC </t>
  </si>
  <si>
    <t>-0.24%</t>
  </si>
  <si>
    <t>303</t>
  </si>
  <si>
    <t>870.267K</t>
  </si>
  <si>
    <t xml:space="preserve">2756.54273758 </t>
  </si>
  <si>
    <t xml:space="preserve">2931.91327242 </t>
  </si>
  <si>
    <t xml:space="preserve">11.77910248 </t>
  </si>
  <si>
    <t>5.16053503</t>
  </si>
  <si>
    <t xml:space="preserve">ARCAD/NDARCADIS NV </t>
  </si>
  <si>
    <t>-4.00%</t>
  </si>
  <si>
    <t>166</t>
  </si>
  <si>
    <t>104.89K</t>
  </si>
  <si>
    <t>TM/NDTOYOTA MOTOR CORP DR</t>
  </si>
  <si>
    <t>1</t>
  </si>
  <si>
    <t>2.9K</t>
  </si>
  <si>
    <t xml:space="preserve">2727.71978647 </t>
  </si>
  <si>
    <t xml:space="preserve">3313.58021353 </t>
  </si>
  <si>
    <t xml:space="preserve">−93.03004028 </t>
  </si>
  <si>
    <t>−91.2467269</t>
  </si>
  <si>
    <t xml:space="preserve">LONN/NDLONZA GROUP AG </t>
  </si>
  <si>
    <t>95</t>
  </si>
  <si>
    <t>928.379K</t>
  </si>
  <si>
    <t xml:space="preserve">7694.45699396 </t>
  </si>
  <si>
    <t xml:space="preserve">14578.61803604 </t>
  </si>
  <si>
    <t xml:space="preserve">−1081.13392221 </t>
  </si>
  <si>
    <t>−997.91907819</t>
  </si>
  <si>
    <t xml:space="preserve">NVAXDNOVAVAX INC </t>
  </si>
  <si>
    <t>11.57%</t>
  </si>
  <si>
    <t>421</t>
  </si>
  <si>
    <t>162.051K</t>
  </si>
  <si>
    <t xml:space="preserve">336.94349137 </t>
  </si>
  <si>
    <t xml:space="preserve">427.88450963 </t>
  </si>
  <si>
    <t xml:space="preserve">−53.67796168 </t>
  </si>
  <si>
    <t>−66.47468909</t>
  </si>
  <si>
    <t xml:space="preserve">ALSEADALSEA </t>
  </si>
  <si>
    <t>0.19%</t>
  </si>
  <si>
    <t>510.912K</t>
  </si>
  <si>
    <t>18.679M</t>
  </si>
  <si>
    <t xml:space="preserve">34.72403385 </t>
  </si>
  <si>
    <t xml:space="preserve">37.55596675 </t>
  </si>
  <si>
    <t xml:space="preserve">−0.13879749 </t>
  </si>
  <si>
    <t>−0.30783987</t>
  </si>
  <si>
    <t xml:space="preserve">GEO1DGEO GROUP INC(THE) </t>
  </si>
  <si>
    <t>24.868K</t>
  </si>
  <si>
    <t xml:space="preserve">151.26466357 </t>
  </si>
  <si>
    <t xml:space="preserve">174.14733643 </t>
  </si>
  <si>
    <t xml:space="preserve">3.17599441 </t>
  </si>
  <si>
    <t>2.3913195</t>
  </si>
  <si>
    <t xml:space="preserve">COUPDCOUPA SOFTWARE INCORPORATED </t>
  </si>
  <si>
    <t>-17.71%</t>
  </si>
  <si>
    <t>6.31K</t>
  </si>
  <si>
    <t xml:space="preserve">767.18378501 </t>
  </si>
  <si>
    <t xml:space="preserve">2313.12221499 </t>
  </si>
  <si>
    <t xml:space="preserve">−368.11181282 </t>
  </si>
  <si>
    <t>−391.5519972</t>
  </si>
  <si>
    <t xml:space="preserve">TWLODTWILIO INC </t>
  </si>
  <si>
    <t>2.12%</t>
  </si>
  <si>
    <t>36.693K</t>
  </si>
  <si>
    <t xml:space="preserve">1263.38167607 </t>
  </si>
  <si>
    <t xml:space="preserve">1583.80932393 </t>
  </si>
  <si>
    <t xml:space="preserve">−29.73754151 </t>
  </si>
  <si>
    <t>−28.54244099</t>
  </si>
  <si>
    <t xml:space="preserve">VSCODVICTORIAS SECRET AND CO </t>
  </si>
  <si>
    <t>-2.40%</t>
  </si>
  <si>
    <t>479.612K</t>
  </si>
  <si>
    <t xml:space="preserve">432.2261494 </t>
  </si>
  <si>
    <t xml:space="preserve">1238.2598536 </t>
  </si>
  <si>
    <t xml:space="preserve">−124.27816937 </t>
  </si>
  <si>
    <t>−117.7833366</t>
  </si>
  <si>
    <t xml:space="preserve">HSYDHERSHEY COMPANY </t>
  </si>
  <si>
    <t>-0.44%</t>
  </si>
  <si>
    <t>58</t>
  </si>
  <si>
    <t>261K</t>
  </si>
  <si>
    <t xml:space="preserve">4272.72065372 </t>
  </si>
  <si>
    <t xml:space="preserve">4699.67524628 </t>
  </si>
  <si>
    <t xml:space="preserve">24.15782005 </t>
  </si>
  <si>
    <t>35.96494533</t>
  </si>
  <si>
    <t xml:space="preserve">VRTVDVERITIV CORP </t>
  </si>
  <si>
    <t>220.282K</t>
  </si>
  <si>
    <t xml:space="preserve">1889.83017606 </t>
  </si>
  <si>
    <t xml:space="preserve">3196.38084394 </t>
  </si>
  <si>
    <t xml:space="preserve">−122.78443434 </t>
  </si>
  <si>
    <t>−44.12291688</t>
  </si>
  <si>
    <t xml:space="preserve">CFRI/NDCOMPAGNIE FINANCIERE RICHEMONT SA </t>
  </si>
  <si>
    <t>6.34%</t>
  </si>
  <si>
    <t>198</t>
  </si>
  <si>
    <t>397.073K</t>
  </si>
  <si>
    <t xml:space="preserve">1831.04015525 </t>
  </si>
  <si>
    <t xml:space="preserve">2530.50385475 </t>
  </si>
  <si>
    <t xml:space="preserve">−81.50592598 </t>
  </si>
  <si>
    <t>−51.86723557</t>
  </si>
  <si>
    <t>FIBRAHD/15DBANCO ACTINVER SA REIT</t>
  </si>
  <si>
    <t>382</t>
  </si>
  <si>
    <t>966</t>
  </si>
  <si>
    <t xml:space="preserve">2.41157964 </t>
  </si>
  <si>
    <t xml:space="preserve">2.59042036 </t>
  </si>
  <si>
    <t xml:space="preserve">−0.00990747 </t>
  </si>
  <si>
    <t>−0.01888009</t>
  </si>
  <si>
    <t xml:space="preserve">RUNDSUNRUN INC </t>
  </si>
  <si>
    <t>-0.89%</t>
  </si>
  <si>
    <t>95.361K</t>
  </si>
  <si>
    <t xml:space="preserve">356.53050506 </t>
  </si>
  <si>
    <t xml:space="preserve">662.00949694 </t>
  </si>
  <si>
    <t xml:space="preserve">−64.17542562 </t>
  </si>
  <si>
    <t>−55.14345783</t>
  </si>
  <si>
    <t xml:space="preserve">OTISDOTIS WORLDWIDE CORP </t>
  </si>
  <si>
    <t>-11.76%</t>
  </si>
  <si>
    <t>130</t>
  </si>
  <si>
    <t>175.5K</t>
  </si>
  <si>
    <t xml:space="preserve">1285.32608068 </t>
  </si>
  <si>
    <t xml:space="preserve">1881.86191932 </t>
  </si>
  <si>
    <t xml:space="preserve">22.52417436 </t>
  </si>
  <si>
    <t>56.47043162</t>
  </si>
  <si>
    <t xml:space="preserve">NCLH/NDNORWEGIAN CRUISE LINE HLDGS LTD </t>
  </si>
  <si>
    <t>1.74%</t>
  </si>
  <si>
    <t>2.023K</t>
  </si>
  <si>
    <t>592.739K</t>
  </si>
  <si>
    <t xml:space="preserve">225.3848372 </t>
  </si>
  <si>
    <t xml:space="preserve">304.7471618 </t>
  </si>
  <si>
    <t xml:space="preserve">2.49509701 </t>
  </si>
  <si>
    <t>−2.10045666</t>
  </si>
  <si>
    <t xml:space="preserve">ELVDELEVANCE HEALTH INC </t>
  </si>
  <si>
    <t>662.66K</t>
  </si>
  <si>
    <t xml:space="preserve">9022.85298964 </t>
  </si>
  <si>
    <t xml:space="preserve">10103.40884036 </t>
  </si>
  <si>
    <t xml:space="preserve">−69.63097274 </t>
  </si>
  <si>
    <t>−78.63533458</t>
  </si>
  <si>
    <t xml:space="preserve">DPW/NDDEUTSCHE POST AG </t>
  </si>
  <si>
    <t>1.419K</t>
  </si>
  <si>
    <t>836.6K</t>
  </si>
  <si>
    <t xml:space="preserve">475.47447615 </t>
  </si>
  <si>
    <t xml:space="preserve">1360.22352285 </t>
  </si>
  <si>
    <t xml:space="preserve">−158.07984148 </t>
  </si>
  <si>
    <t>−125.74544839</t>
  </si>
  <si>
    <t xml:space="preserve">BAS/NDBASF SE </t>
  </si>
  <si>
    <t>244</t>
  </si>
  <si>
    <t>199.592K</t>
  </si>
  <si>
    <t xml:space="preserve">754.87523996 </t>
  </si>
  <si>
    <t xml:space="preserve">1160.96375104 </t>
  </si>
  <si>
    <t xml:space="preserve">−104.79259086 </t>
  </si>
  <si>
    <t>−105.16795161</t>
  </si>
  <si>
    <t>FUNO/11DBANCO ACTINVER SA REIT</t>
  </si>
  <si>
    <t>1.50%</t>
  </si>
  <si>
    <t>1.315M</t>
  </si>
  <si>
    <t>29.306M</t>
  </si>
  <si>
    <t xml:space="preserve">20.29554511 </t>
  </si>
  <si>
    <t xml:space="preserve">22.35145499 </t>
  </si>
  <si>
    <t xml:space="preserve">0.24266094 </t>
  </si>
  <si>
    <t>0.14018188</t>
  </si>
  <si>
    <t>ODREALTY INCOME CORP REIT</t>
  </si>
  <si>
    <t>5.03%</t>
  </si>
  <si>
    <t>12</t>
  </si>
  <si>
    <t>14.184K</t>
  </si>
  <si>
    <t xml:space="preserve">1088.97497095 </t>
  </si>
  <si>
    <t xml:space="preserve">1407.35601905 </t>
  </si>
  <si>
    <t xml:space="preserve">−63.06607648 </t>
  </si>
  <si>
    <t>−56.59871081</t>
  </si>
  <si>
    <t xml:space="preserve">ATOSDATOSSA THERAPEUTICS INC </t>
  </si>
  <si>
    <t>3.56%</t>
  </si>
  <si>
    <t>800</t>
  </si>
  <si>
    <t xml:space="preserve">15.40042239 </t>
  </si>
  <si>
    <t xml:space="preserve">17.91257811 </t>
  </si>
  <si>
    <t xml:space="preserve">−0.66320616 </t>
  </si>
  <si>
    <t>−0.624427</t>
  </si>
  <si>
    <t xml:space="preserve">APO1DAPOLLO GLOBAL MANAGEMENT INC </t>
  </si>
  <si>
    <t>1.565K</t>
  </si>
  <si>
    <t>1.866M</t>
  </si>
  <si>
    <t xml:space="preserve">OCGNDOCUGEN INC </t>
  </si>
  <si>
    <t>5.12%</t>
  </si>
  <si>
    <t>31</t>
  </si>
  <si>
    <t>1.043K</t>
  </si>
  <si>
    <t xml:space="preserve">27.74438395 </t>
  </si>
  <si>
    <t xml:space="preserve">49.12961625 </t>
  </si>
  <si>
    <t xml:space="preserve">−4.63752135 </t>
  </si>
  <si>
    <t>−4.43279524</t>
  </si>
  <si>
    <t xml:space="preserve">RB/NDRECKITT BENCKISER GROUP PLC </t>
  </si>
  <si>
    <t>-13.78%</t>
  </si>
  <si>
    <t>581.19K</t>
  </si>
  <si>
    <t xml:space="preserve">1271.24694395 </t>
  </si>
  <si>
    <t xml:space="preserve">2331.44006605 </t>
  </si>
  <si>
    <t xml:space="preserve">−90.23561726 </t>
  </si>
  <si>
    <t>−40.1117467</t>
  </si>
  <si>
    <t xml:space="preserve">RRCODRANGE RESOURCES CORP </t>
  </si>
  <si>
    <t>290</t>
  </si>
  <si>
    <t>142.506K</t>
  </si>
  <si>
    <t xml:space="preserve">463.6808286 </t>
  </si>
  <si>
    <t xml:space="preserve">742.0741694 </t>
  </si>
  <si>
    <t xml:space="preserve">14.32850905 </t>
  </si>
  <si>
    <t>40.32025909</t>
  </si>
  <si>
    <t xml:space="preserve">MTX/NDMTU AERO ENGINES AG </t>
  </si>
  <si>
    <t>11.04%</t>
  </si>
  <si>
    <t>90</t>
  </si>
  <si>
    <t>305.377K</t>
  </si>
  <si>
    <t xml:space="preserve">2962.04089474 </t>
  </si>
  <si>
    <t xml:space="preserve">4233.32305526 </t>
  </si>
  <si>
    <t xml:space="preserve">−235.62797845 </t>
  </si>
  <si>
    <t>−194.83533025</t>
  </si>
  <si>
    <t xml:space="preserve">DHRDDANAHER CORP </t>
  </si>
  <si>
    <t>41</t>
  </si>
  <si>
    <t>205.881K</t>
  </si>
  <si>
    <t xml:space="preserve">4945.31605421 </t>
  </si>
  <si>
    <t xml:space="preserve">5937.54992579 </t>
  </si>
  <si>
    <t xml:space="preserve">−139.38699088 </t>
  </si>
  <si>
    <t>−91.85317027</t>
  </si>
  <si>
    <t xml:space="preserve">BKNGDBOOKING HOLDINGS INC </t>
  </si>
  <si>
    <t>1.98%</t>
  </si>
  <si>
    <t>1.601M</t>
  </si>
  <si>
    <t xml:space="preserve">30983.3576162 </t>
  </si>
  <si>
    <t xml:space="preserve">40007.7402838 </t>
  </si>
  <si>
    <t xml:space="preserve">−1248.09721124 </t>
  </si>
  <si>
    <t>−1418.78724747</t>
  </si>
  <si>
    <t xml:space="preserve">HLMA/NDHALMA </t>
  </si>
  <si>
    <t>169.767K</t>
  </si>
  <si>
    <t xml:space="preserve">617.33429 </t>
  </si>
  <si>
    <t xml:space="preserve">ASML1/NDASML HOLDING NV </t>
  </si>
  <si>
    <t>53.274K</t>
  </si>
  <si>
    <t xml:space="preserve">8162.7505365 </t>
  </si>
  <si>
    <t xml:space="preserve">12807.0484835 </t>
  </si>
  <si>
    <t xml:space="preserve">−1379.5150707 </t>
  </si>
  <si>
    <t>−1360.22019606</t>
  </si>
  <si>
    <t xml:space="preserve">SAN1/NDSANOFI </t>
  </si>
  <si>
    <t>-0.30%</t>
  </si>
  <si>
    <t>320.986K</t>
  </si>
  <si>
    <t xml:space="preserve">1425.97838607 </t>
  </si>
  <si>
    <t xml:space="preserve">2324.26162393 </t>
  </si>
  <si>
    <t xml:space="preserve">−122.73936901 </t>
  </si>
  <si>
    <t>−85.93951731</t>
  </si>
  <si>
    <t>DANHOS/13DBANCO NACIONAL DE MEXICO S.A. REIT</t>
  </si>
  <si>
    <t>0.83%</t>
  </si>
  <si>
    <t>45.903K</t>
  </si>
  <si>
    <t xml:space="preserve">23.34166831 </t>
  </si>
  <si>
    <t xml:space="preserve">24.51433139 </t>
  </si>
  <si>
    <t xml:space="preserve">0.06567219 </t>
  </si>
  <si>
    <t>0.02330873</t>
  </si>
  <si>
    <t xml:space="preserve">GOOGLDALPHABET INC (GOOGLE) CLASS A </t>
  </si>
  <si>
    <t>3.429K</t>
  </si>
  <si>
    <t>6.869M</t>
  </si>
  <si>
    <t xml:space="preserve">1926.43776733 </t>
  </si>
  <si>
    <t xml:space="preserve">2055.79424267 </t>
  </si>
  <si>
    <t xml:space="preserve">−29.284848 </t>
  </si>
  <si>
    <t>−41.62813354</t>
  </si>
  <si>
    <t xml:space="preserve">SGO/NDCOMPAGNIE DE ST-GOBAIN </t>
  </si>
  <si>
    <t>3.955K</t>
  </si>
  <si>
    <t>3.156M</t>
  </si>
  <si>
    <t xml:space="preserve">757.42003267 </t>
  </si>
  <si>
    <t xml:space="preserve">1363.81096233 </t>
  </si>
  <si>
    <t xml:space="preserve">−30.78958761 </t>
  </si>
  <si>
    <t>2.84771126</t>
  </si>
  <si>
    <t xml:space="preserve">6501/NDHITACHI </t>
  </si>
  <si>
    <t>832.91K</t>
  </si>
  <si>
    <t xml:space="preserve">TOSTDTOAST INC </t>
  </si>
  <si>
    <t>41.475K</t>
  </si>
  <si>
    <t xml:space="preserve">313.58588738 </t>
  </si>
  <si>
    <t xml:space="preserve">442.23411462 </t>
  </si>
  <si>
    <t xml:space="preserve">LYB/NDLYONDELLBASELL INDUSTRIES N V </t>
  </si>
  <si>
    <t>-3.62%</t>
  </si>
  <si>
    <t>214</t>
  </si>
  <si>
    <t>335.338K</t>
  </si>
  <si>
    <t xml:space="preserve">1418.92512479 </t>
  </si>
  <si>
    <t xml:space="preserve">2308.60586521 </t>
  </si>
  <si>
    <t xml:space="preserve">−102.65149286 </t>
  </si>
  <si>
    <t>−68.40852416</t>
  </si>
  <si>
    <t xml:space="preserve">LOWDLOWE'S COMPANIES INC </t>
  </si>
  <si>
    <t>67</t>
  </si>
  <si>
    <t>262.104K</t>
  </si>
  <si>
    <t xml:space="preserve">3724.15217782 </t>
  </si>
  <si>
    <t xml:space="preserve">4401.49682218 </t>
  </si>
  <si>
    <t xml:space="preserve">−3.13454379 </t>
  </si>
  <si>
    <t>36.13800572</t>
  </si>
  <si>
    <t xml:space="preserve">GISDGENERAL MILLS INC </t>
  </si>
  <si>
    <t>3.079K</t>
  </si>
  <si>
    <t xml:space="preserve">1478.042806 </t>
  </si>
  <si>
    <t xml:space="preserve">1599.872184 </t>
  </si>
  <si>
    <t xml:space="preserve">18.82847053 </t>
  </si>
  <si>
    <t>23.34272774</t>
  </si>
  <si>
    <t xml:space="preserve">HFG/NDHELLOFRESH SE </t>
  </si>
  <si>
    <t>5.341K</t>
  </si>
  <si>
    <t>2.426M</t>
  </si>
  <si>
    <t xml:space="preserve">424.81886216 </t>
  </si>
  <si>
    <t xml:space="preserve">783.77412984 </t>
  </si>
  <si>
    <t xml:space="preserve">−101.16848103 </t>
  </si>
  <si>
    <t>−105.15690091</t>
  </si>
  <si>
    <t xml:space="preserve">GIGANTEDGRUPO GIGANTE </t>
  </si>
  <si>
    <t>51</t>
  </si>
  <si>
    <t>1.41K</t>
  </si>
  <si>
    <t xml:space="preserve">25.67653067 </t>
  </si>
  <si>
    <t xml:space="preserve">28.04346873 </t>
  </si>
  <si>
    <t xml:space="preserve">0.19406135 </t>
  </si>
  <si>
    <t>0.12783207</t>
  </si>
  <si>
    <t xml:space="preserve">CAPG/NDCAPGEMINI </t>
  </si>
  <si>
    <t>330</t>
  </si>
  <si>
    <t>1.154M</t>
  </si>
  <si>
    <t xml:space="preserve">3295.4349715 </t>
  </si>
  <si>
    <t xml:space="preserve">4313.7099985 </t>
  </si>
  <si>
    <t xml:space="preserve">64.51210822 </t>
  </si>
  <si>
    <t>171.03080591</t>
  </si>
  <si>
    <t xml:space="preserve">INTCDINTEL CORP </t>
  </si>
  <si>
    <t>251.92K</t>
  </si>
  <si>
    <t xml:space="preserve">497.3464184 </t>
  </si>
  <si>
    <t xml:space="preserve">562.5525806 </t>
  </si>
  <si>
    <t xml:space="preserve">−20.5699016 </t>
  </si>
  <si>
    <t>−26.35055105</t>
  </si>
  <si>
    <t xml:space="preserve">RIOTDRIOT BLOCKCHAIN INC </t>
  </si>
  <si>
    <t>0.97%</t>
  </si>
  <si>
    <t>4.937K</t>
  </si>
  <si>
    <t>562.818K</t>
  </si>
  <si>
    <t xml:space="preserve">104.89015443 </t>
  </si>
  <si>
    <t xml:space="preserve">158.32484957 </t>
  </si>
  <si>
    <t xml:space="preserve">−7.68875591 </t>
  </si>
  <si>
    <t>−5.80682583</t>
  </si>
  <si>
    <t xml:space="preserve">FORTUM/NDFORTUM OYJ </t>
  </si>
  <si>
    <t>-1.25%</t>
  </si>
  <si>
    <t>1.124K</t>
  </si>
  <si>
    <t>303.885K</t>
  </si>
  <si>
    <t xml:space="preserve">183.42706732 </t>
  </si>
  <si>
    <t xml:space="preserve">337.81193268 </t>
  </si>
  <si>
    <t xml:space="preserve">−46.71933889 </t>
  </si>
  <si>
    <t>−66.70579051</t>
  </si>
  <si>
    <t xml:space="preserve">CVXDCHEVRON CORPORATION </t>
  </si>
  <si>
    <t>-0.41%</t>
  </si>
  <si>
    <t>75</t>
  </si>
  <si>
    <t>257.7K</t>
  </si>
  <si>
    <t xml:space="preserve">2813.10193715 </t>
  </si>
  <si>
    <t xml:space="preserve">3509.46508285 </t>
  </si>
  <si>
    <t xml:space="preserve">73.6251242 </t>
  </si>
  <si>
    <t>39.14222081</t>
  </si>
  <si>
    <t xml:space="preserve">OZKDBANK OZK </t>
  </si>
  <si>
    <t>1.175K</t>
  </si>
  <si>
    <t>895.914K</t>
  </si>
  <si>
    <t xml:space="preserve">697.46975331 </t>
  </si>
  <si>
    <t xml:space="preserve">1104.90523269 </t>
  </si>
  <si>
    <t xml:space="preserve">−34.27870233 </t>
  </si>
  <si>
    <t>−8.84930102</t>
  </si>
  <si>
    <t xml:space="preserve">AMX/ADAMERICA MOVIL SAB DE CV </t>
  </si>
  <si>
    <t>907</t>
  </si>
  <si>
    <t>15.065K</t>
  </si>
  <si>
    <t xml:space="preserve">16.41154732 </t>
  </si>
  <si>
    <t xml:space="preserve">17.89145318 </t>
  </si>
  <si>
    <t xml:space="preserve">−0.29881307 </t>
  </si>
  <si>
    <t>−0.28730278</t>
  </si>
  <si>
    <t xml:space="preserve">HEIA/NDHEINEKEN NV </t>
  </si>
  <si>
    <t>324.112K</t>
  </si>
  <si>
    <t xml:space="preserve">1888.02972275 </t>
  </si>
  <si>
    <t xml:space="preserve">1995.97927725 </t>
  </si>
  <si>
    <t xml:space="preserve">−27.05717566 </t>
  </si>
  <si>
    <t>−31.15241743</t>
  </si>
  <si>
    <t xml:space="preserve">MAERSKB/NDA.P. MOLLER - MAERSK </t>
  </si>
  <si>
    <t>0.64%</t>
  </si>
  <si>
    <t>14</t>
  </si>
  <si>
    <t>579.058K</t>
  </si>
  <si>
    <t xml:space="preserve">33940.47716255 </t>
  </si>
  <si>
    <t xml:space="preserve">60905.18203745 </t>
  </si>
  <si>
    <t xml:space="preserve">−5591.20663323 </t>
  </si>
  <si>
    <t>−5129.25271446</t>
  </si>
  <si>
    <t xml:space="preserve">DLTRDDOLLAR TREE INC </t>
  </si>
  <si>
    <t>0.47%</t>
  </si>
  <si>
    <t>266</t>
  </si>
  <si>
    <t>745.598K</t>
  </si>
  <si>
    <t xml:space="preserve">2497.69967975 </t>
  </si>
  <si>
    <t xml:space="preserve">3381.83239025 </t>
  </si>
  <si>
    <t xml:space="preserve">−112.62061675 </t>
  </si>
  <si>
    <t>−111.00492397</t>
  </si>
  <si>
    <t xml:space="preserve">BMYDBRISTOL-MYERS SQUIBB CO </t>
  </si>
  <si>
    <t>663.783K</t>
  </si>
  <si>
    <t xml:space="preserve">1370.73206453 </t>
  </si>
  <si>
    <t xml:space="preserve">1454.85592547 </t>
  </si>
  <si>
    <t xml:space="preserve">−7.49100983 </t>
  </si>
  <si>
    <t>−10.42761568</t>
  </si>
  <si>
    <t xml:space="preserve">9988/NDALIBABA GROUP HOLDING LTD </t>
  </si>
  <si>
    <t>180</t>
  </si>
  <si>
    <t>46.8K</t>
  </si>
  <si>
    <t xml:space="preserve">240.48937726 </t>
  </si>
  <si>
    <t xml:space="preserve">285.71161974 </t>
  </si>
  <si>
    <t xml:space="preserve">−1.1321839 </t>
  </si>
  <si>
    <t>−1.6153592</t>
  </si>
  <si>
    <t xml:space="preserve">GLOB/NDGLOBANT SA </t>
  </si>
  <si>
    <t>-14.53%</t>
  </si>
  <si>
    <t>153.518K</t>
  </si>
  <si>
    <t xml:space="preserve">3592.22394677 </t>
  </si>
  <si>
    <t xml:space="preserve">5661.46200323 </t>
  </si>
  <si>
    <t xml:space="preserve">−319.272625 </t>
  </si>
  <si>
    <t>−329.6354233</t>
  </si>
  <si>
    <t xml:space="preserve">AXA/NDAXA SA </t>
  </si>
  <si>
    <t>1.52K</t>
  </si>
  <si>
    <t>920.77K</t>
  </si>
  <si>
    <t xml:space="preserve">500.59643394 </t>
  </si>
  <si>
    <t xml:space="preserve">619.78558006 </t>
  </si>
  <si>
    <t xml:space="preserve">24.30214841 </t>
  </si>
  <si>
    <t>20.02636978</t>
  </si>
  <si>
    <t xml:space="preserve">QDQUALITAS COMPAÑÍA DE SEGUROS </t>
  </si>
  <si>
    <t>-1.68%</t>
  </si>
  <si>
    <t>175.013K</t>
  </si>
  <si>
    <t>13.928M</t>
  </si>
  <si>
    <t xml:space="preserve">79.85308755 </t>
  </si>
  <si>
    <t xml:space="preserve">84.52691235 </t>
  </si>
  <si>
    <t xml:space="preserve">−1.05141602 </t>
  </si>
  <si>
    <t>−0.97981769</t>
  </si>
  <si>
    <t xml:space="preserve">RMS/NDHERMES INTERNATIONAL </t>
  </si>
  <si>
    <t>-16.78%</t>
  </si>
  <si>
    <t>24</t>
  </si>
  <si>
    <t>560.734K</t>
  </si>
  <si>
    <t xml:space="preserve">−1304.80044568 </t>
  </si>
  <si>
    <t xml:space="preserve">32045.09331568 </t>
  </si>
  <si>
    <t>6149.08118637</t>
  </si>
  <si>
    <t>CRH/NDCRH DR</t>
  </si>
  <si>
    <t>4.797K</t>
  </si>
  <si>
    <t>3.12M</t>
  </si>
  <si>
    <t xml:space="preserve">565.32575171 </t>
  </si>
  <si>
    <t xml:space="preserve">995.88226029 </t>
  </si>
  <si>
    <t xml:space="preserve">−79.4341394 </t>
  </si>
  <si>
    <t>−69.22849068</t>
  </si>
  <si>
    <t xml:space="preserve">ATKRDATKORE INC </t>
  </si>
  <si>
    <t>279.738K</t>
  </si>
  <si>
    <t xml:space="preserve">1498.85913501 </t>
  </si>
  <si>
    <t xml:space="preserve">2009.07685499 </t>
  </si>
  <si>
    <t xml:space="preserve">−109.25080885 </t>
  </si>
  <si>
    <t>−99.50610245</t>
  </si>
  <si>
    <t xml:space="preserve">QCOMDQUALCOMM INC </t>
  </si>
  <si>
    <t>-4.37%</t>
  </si>
  <si>
    <t>908</t>
  </si>
  <si>
    <t>2.084M</t>
  </si>
  <si>
    <t xml:space="preserve">2143.1622523 </t>
  </si>
  <si>
    <t xml:space="preserve">2537.4377677 </t>
  </si>
  <si>
    <t xml:space="preserve">−69.4644881 </t>
  </si>
  <si>
    <t>−85.54983241</t>
  </si>
  <si>
    <t xml:space="preserve">VNT1DVONTIER CORP </t>
  </si>
  <si>
    <t>3.397K</t>
  </si>
  <si>
    <t>EDUCA/18DBANCO INVEX S.A. REIT</t>
  </si>
  <si>
    <t>99</t>
  </si>
  <si>
    <t>5.841K</t>
  </si>
  <si>
    <t xml:space="preserve">58.02822021 </t>
  </si>
  <si>
    <t xml:space="preserve">59.77177979 </t>
  </si>
  <si>
    <t xml:space="preserve">−0.17565699 </t>
  </si>
  <si>
    <t>−0.19794656</t>
  </si>
  <si>
    <t xml:space="preserve">ORCLDORACLE CORP </t>
  </si>
  <si>
    <t>4.19%</t>
  </si>
  <si>
    <t>133</t>
  </si>
  <si>
    <t>185.136K</t>
  </si>
  <si>
    <t xml:space="preserve">1245.02516629 </t>
  </si>
  <si>
    <t xml:space="preserve">1365.78583371 </t>
  </si>
  <si>
    <t xml:space="preserve">−19.17064312 </t>
  </si>
  <si>
    <t>−36.81297803</t>
  </si>
  <si>
    <t xml:space="preserve">INGRDINGREDION INC </t>
  </si>
  <si>
    <t>-10.94%</t>
  </si>
  <si>
    <t>193.642K</t>
  </si>
  <si>
    <t xml:space="preserve">1579.99491247 </t>
  </si>
  <si>
    <t xml:space="preserve">1972.99609753 </t>
  </si>
  <si>
    <t xml:space="preserve">CRSRDCORSAIR GAMING INC </t>
  </si>
  <si>
    <t xml:space="preserve">218.91420939 </t>
  </si>
  <si>
    <t xml:space="preserve">295.78579061 </t>
  </si>
  <si>
    <t xml:space="preserve">−17.48005315 </t>
  </si>
  <si>
    <t>−16.45497482</t>
  </si>
  <si>
    <t>ASND/NDASCENDIS PHARMA A/S DR</t>
  </si>
  <si>
    <t>181</t>
  </si>
  <si>
    <t>562.052K</t>
  </si>
  <si>
    <t xml:space="preserve">448.68515084 </t>
  </si>
  <si>
    <t xml:space="preserve">2668.29986916 </t>
  </si>
  <si>
    <t>396.03905867</t>
  </si>
  <si>
    <t xml:space="preserve">BADBOEING CO </t>
  </si>
  <si>
    <t>-0.43%</t>
  </si>
  <si>
    <t>285.583K</t>
  </si>
  <si>
    <t xml:space="preserve">2476.69963661 </t>
  </si>
  <si>
    <t xml:space="preserve">2815.00337339 </t>
  </si>
  <si>
    <t xml:space="preserve">−45.81094746 </t>
  </si>
  <si>
    <t>−89.05013823</t>
  </si>
  <si>
    <t xml:space="preserve">PTCDPTC INC </t>
  </si>
  <si>
    <t>337</t>
  </si>
  <si>
    <t>725.723K</t>
  </si>
  <si>
    <t xml:space="preserve">2017.34165058 </t>
  </si>
  <si>
    <t xml:space="preserve">2555.37831942 </t>
  </si>
  <si>
    <t xml:space="preserve">−98.17102985 </t>
  </si>
  <si>
    <t>−101.64347593</t>
  </si>
  <si>
    <t xml:space="preserve">KGX/NDKION GROUP AG </t>
  </si>
  <si>
    <t>879</t>
  </si>
  <si>
    <t>633.152K</t>
  </si>
  <si>
    <t xml:space="preserve">636.66138716 </t>
  </si>
  <si>
    <t xml:space="preserve">1033.69059684 </t>
  </si>
  <si>
    <t xml:space="preserve">−145.49982781 </t>
  </si>
  <si>
    <t>−162.26926308</t>
  </si>
  <si>
    <t xml:space="preserve">FFIVDF5 INC </t>
  </si>
  <si>
    <t>624</t>
  </si>
  <si>
    <t>1.953M</t>
  </si>
  <si>
    <t xml:space="preserve">2947.37998499 </t>
  </si>
  <si>
    <t xml:space="preserve">5190.81606501 </t>
  </si>
  <si>
    <t xml:space="preserve">−237.8746036 </t>
  </si>
  <si>
    <t>−91.42427101</t>
  </si>
  <si>
    <t xml:space="preserve">GICSA/BDGRUPO GICSA SAB DE CV </t>
  </si>
  <si>
    <t>-0.52%</t>
  </si>
  <si>
    <t>8.774K</t>
  </si>
  <si>
    <t>16.758K</t>
  </si>
  <si>
    <t xml:space="preserve">1.72126352 </t>
  </si>
  <si>
    <t xml:space="preserve">2.02173648 </t>
  </si>
  <si>
    <t xml:space="preserve">−0.01771793 </t>
  </si>
  <si>
    <t>−0.03253136</t>
  </si>
  <si>
    <t xml:space="preserve">CEMEX/CPODCEMEX S.A.B. DE C.V. </t>
  </si>
  <si>
    <t>2.80%</t>
  </si>
  <si>
    <t>4.16M</t>
  </si>
  <si>
    <t>29.034M</t>
  </si>
  <si>
    <t xml:space="preserve">6.50232064 </t>
  </si>
  <si>
    <t xml:space="preserve">7.36667936 </t>
  </si>
  <si>
    <t xml:space="preserve">−0.17394809 </t>
  </si>
  <si>
    <t>−0.208073</t>
  </si>
  <si>
    <t xml:space="preserve">BRKBDBERKSHIRE HATHAWAY INC </t>
  </si>
  <si>
    <t>2.05%</t>
  </si>
  <si>
    <t>595.466K</t>
  </si>
  <si>
    <t xml:space="preserve">5277.95136331 </t>
  </si>
  <si>
    <t xml:space="preserve">5691.85569669 </t>
  </si>
  <si>
    <t xml:space="preserve">−5.02309001 </t>
  </si>
  <si>
    <t>−35.49393621</t>
  </si>
  <si>
    <t xml:space="preserve">ALNYDALNYLAM PHARMACEUTICALS INC </t>
  </si>
  <si>
    <t>534.492K</t>
  </si>
  <si>
    <t xml:space="preserve">2266.2202969 </t>
  </si>
  <si>
    <t xml:space="preserve">4763.5067131 </t>
  </si>
  <si>
    <t xml:space="preserve">348.7521651 </t>
  </si>
  <si>
    <t>278.99582633</t>
  </si>
  <si>
    <t xml:space="preserve">ORBIADORBIA ADVANCE CORP S A B DE CV </t>
  </si>
  <si>
    <t>1.16%</t>
  </si>
  <si>
    <t>415.475K</t>
  </si>
  <si>
    <t>14.434M</t>
  </si>
  <si>
    <t xml:space="preserve">32.31227512 </t>
  </si>
  <si>
    <t xml:space="preserve">35.54572448 </t>
  </si>
  <si>
    <t xml:space="preserve">−0.93658255 </t>
  </si>
  <si>
    <t>−1.31614294</t>
  </si>
  <si>
    <t xml:space="preserve">BB/NDBLACKBERRY LTD </t>
  </si>
  <si>
    <t>61</t>
  </si>
  <si>
    <t>5.307K</t>
  </si>
  <si>
    <t xml:space="preserve">77.01137302 </t>
  </si>
  <si>
    <t xml:space="preserve">114.84162508 </t>
  </si>
  <si>
    <t xml:space="preserve">−8.04909373 </t>
  </si>
  <si>
    <t>−8.05784609</t>
  </si>
  <si>
    <t xml:space="preserve">AAPLDAPPLE INC </t>
  </si>
  <si>
    <t>1.52%</t>
  </si>
  <si>
    <t>5.033K</t>
  </si>
  <si>
    <t>14.686M</t>
  </si>
  <si>
    <t xml:space="preserve">2709.98174454 </t>
  </si>
  <si>
    <t xml:space="preserve">3063.02318546 </t>
  </si>
  <si>
    <t xml:space="preserve">−57.22107513 </t>
  </si>
  <si>
    <t>−74.95501741</t>
  </si>
  <si>
    <t xml:space="preserve">AMCR/NDAMCOR PLC </t>
  </si>
  <si>
    <t>-17.10%</t>
  </si>
  <si>
    <t>173.6K</t>
  </si>
  <si>
    <t xml:space="preserve">215.62516828 </t>
  </si>
  <si>
    <t xml:space="preserve">269.02883372 </t>
  </si>
  <si>
    <t xml:space="preserve">11.66677981 </t>
  </si>
  <si>
    <t>14.50693694</t>
  </si>
  <si>
    <t xml:space="preserve">CFDCF INDUSTRIES HOLDINGS INC </t>
  </si>
  <si>
    <t>2.86%</t>
  </si>
  <si>
    <t>86</t>
  </si>
  <si>
    <t>176.56K</t>
  </si>
  <si>
    <t xml:space="preserve">1617.02452668 </t>
  </si>
  <si>
    <t xml:space="preserve">2276.41346332 </t>
  </si>
  <si>
    <t xml:space="preserve">16.70029529 </t>
  </si>
  <si>
    <t>1.89500144</t>
  </si>
  <si>
    <t xml:space="preserve">AUTLAN/BDCIA MINERA AUTLAN SAB DE CV </t>
  </si>
  <si>
    <t>-0.06%</t>
  </si>
  <si>
    <t>589</t>
  </si>
  <si>
    <t>9.654K</t>
  </si>
  <si>
    <t xml:space="preserve">16.2738561 </t>
  </si>
  <si>
    <t xml:space="preserve">17.2091441 </t>
  </si>
  <si>
    <t xml:space="preserve">−0.04535225 </t>
  </si>
  <si>
    <t>0.03908914</t>
  </si>
  <si>
    <t xml:space="preserve">FTCH/NDFARFETCH LTD </t>
  </si>
  <si>
    <t>-7.88%</t>
  </si>
  <si>
    <t>333</t>
  </si>
  <si>
    <t>50.616K</t>
  </si>
  <si>
    <t xml:space="preserve">116.43673085 </t>
  </si>
  <si>
    <t xml:space="preserve">257.31427115 </t>
  </si>
  <si>
    <t xml:space="preserve">−5.89527359 </t>
  </si>
  <si>
    <t>0.56568868</t>
  </si>
  <si>
    <t xml:space="preserve">RIVNDRIVIAN AUTOMOTIVE INC </t>
  </si>
  <si>
    <t>-1.16%</t>
  </si>
  <si>
    <t>21.7K</t>
  </si>
  <si>
    <t xml:space="preserve">580.42161062 </t>
  </si>
  <si>
    <t xml:space="preserve">731.78638538 </t>
  </si>
  <si>
    <t xml:space="preserve">−21.52723877 </t>
  </si>
  <si>
    <t>−17.69010979</t>
  </si>
  <si>
    <t xml:space="preserve">UNPDUNION PACIFIC CORP </t>
  </si>
  <si>
    <t>333.75K</t>
  </si>
  <si>
    <t xml:space="preserve">3568.69920108 </t>
  </si>
  <si>
    <t xml:space="preserve">4649.93381892 </t>
  </si>
  <si>
    <t xml:space="preserve">−167.60545156 </t>
  </si>
  <si>
    <t>−146.89561481</t>
  </si>
  <si>
    <t xml:space="preserve">COLLADODG COLLADO </t>
  </si>
  <si>
    <t xml:space="preserve">8.00 </t>
  </si>
  <si>
    <t xml:space="preserve">0.00214199 </t>
  </si>
  <si>
    <t>0.00314558</t>
  </si>
  <si>
    <t xml:space="preserve">CMR/BDCMR SAB DE CV </t>
  </si>
  <si>
    <t>12.00%</t>
  </si>
  <si>
    <t>2.832K</t>
  </si>
  <si>
    <t>3.965K</t>
  </si>
  <si>
    <t xml:space="preserve">1.17470182 </t>
  </si>
  <si>
    <t xml:space="preserve">1.44329818 </t>
  </si>
  <si>
    <t xml:space="preserve">0.04105429 </t>
  </si>
  <si>
    <t>0.04683823</t>
  </si>
  <si>
    <t>BABA/NDALIBABA GROUP HOLDING LTD DR</t>
  </si>
  <si>
    <t>-0.53%</t>
  </si>
  <si>
    <t>1.082K</t>
  </si>
  <si>
    <t>1.556M</t>
  </si>
  <si>
    <t xml:space="preserve">1404.2353335 </t>
  </si>
  <si>
    <t xml:space="preserve">1731.1146465 </t>
  </si>
  <si>
    <t xml:space="preserve">−78.37366434 </t>
  </si>
  <si>
    <t>−71.50226514</t>
  </si>
  <si>
    <t xml:space="preserve">ILMNDILLUMINA INC </t>
  </si>
  <si>
    <t>151.992K</t>
  </si>
  <si>
    <t xml:space="preserve">3689.13507095 </t>
  </si>
  <si>
    <t xml:space="preserve">4520.35175905 </t>
  </si>
  <si>
    <t xml:space="preserve">−118.18520952 </t>
  </si>
  <si>
    <t>−194.9517979</t>
  </si>
  <si>
    <t xml:space="preserve">GOLD1N/NDGOLDMINING INC </t>
  </si>
  <si>
    <t>20</t>
  </si>
  <si>
    <t xml:space="preserve">10.16205852 </t>
  </si>
  <si>
    <t xml:space="preserve">41.32094188 </t>
  </si>
  <si>
    <t xml:space="preserve">−4.3580647 </t>
  </si>
  <si>
    <t>−4.10398443</t>
  </si>
  <si>
    <t xml:space="preserve">NKEDNIKE INC </t>
  </si>
  <si>
    <t>277</t>
  </si>
  <si>
    <t>485.027K</t>
  </si>
  <si>
    <t xml:space="preserve">1635.25959513 </t>
  </si>
  <si>
    <t xml:space="preserve">1973.19241487 </t>
  </si>
  <si>
    <t xml:space="preserve">−73.96628492 </t>
  </si>
  <si>
    <t>−84.94711282</t>
  </si>
  <si>
    <t xml:space="preserve">LAMOSADGRUPO LAMOSA </t>
  </si>
  <si>
    <t>114.5K</t>
  </si>
  <si>
    <t xml:space="preserve">113.14973806 </t>
  </si>
  <si>
    <t xml:space="preserve">116.66226194 </t>
  </si>
  <si>
    <t xml:space="preserve">−0.00428106 </t>
  </si>
  <si>
    <t>0.14647263</t>
  </si>
  <si>
    <t xml:space="preserve">WDWAYFAIR INC </t>
  </si>
  <si>
    <t>-45.75%</t>
  </si>
  <si>
    <t xml:space="preserve">421.62460203 </t>
  </si>
  <si>
    <t xml:space="preserve">2686.54743897 </t>
  </si>
  <si>
    <t xml:space="preserve">−674.01517727 </t>
  </si>
  <si>
    <t>−731.0550308</t>
  </si>
  <si>
    <t xml:space="preserve">AI/NDAIR LIQUIDE(L') </t>
  </si>
  <si>
    <t>-0.99%</t>
  </si>
  <si>
    <t>395</t>
  </si>
  <si>
    <t>939.381K</t>
  </si>
  <si>
    <t xml:space="preserve">2021.30328593 </t>
  </si>
  <si>
    <t xml:space="preserve">3285.19602487 </t>
  </si>
  <si>
    <t xml:space="preserve">−201.63333007 </t>
  </si>
  <si>
    <t>−188.12170409</t>
  </si>
  <si>
    <t xml:space="preserve">ZTSDZOETIS INC </t>
  </si>
  <si>
    <t>422</t>
  </si>
  <si>
    <t>1.253M</t>
  </si>
  <si>
    <t xml:space="preserve">2803.43743017 </t>
  </si>
  <si>
    <t xml:space="preserve">3790.88655983 </t>
  </si>
  <si>
    <t xml:space="preserve">−173.61208574 </t>
  </si>
  <si>
    <t>−152.17727866</t>
  </si>
  <si>
    <t xml:space="preserve">MSDMORGAN STANLEY </t>
  </si>
  <si>
    <t>1.237M</t>
  </si>
  <si>
    <t xml:space="preserve">1499.15628533 </t>
  </si>
  <si>
    <t xml:space="preserve">1699.42873467 </t>
  </si>
  <si>
    <t xml:space="preserve">−41.368405 </t>
  </si>
  <si>
    <t>−41.15315965</t>
  </si>
  <si>
    <t xml:space="preserve">OCI/NDOCI NV </t>
  </si>
  <si>
    <t>138.581K</t>
  </si>
  <si>
    <t xml:space="preserve">673.06731842 </t>
  </si>
  <si>
    <t xml:space="preserve">817.63467058 </t>
  </si>
  <si>
    <t xml:space="preserve">47.29963645 </t>
  </si>
  <si>
    <t>54.05887762</t>
  </si>
  <si>
    <t xml:space="preserve">AMX/LDAMERICA MOVIL SAB DE CV </t>
  </si>
  <si>
    <t>10.667M</t>
  </si>
  <si>
    <t>180.91M</t>
  </si>
  <si>
    <t xml:space="preserve">15.92019949 </t>
  </si>
  <si>
    <t xml:space="preserve">17.74980111 </t>
  </si>
  <si>
    <t xml:space="preserve">−0.22700796 </t>
  </si>
  <si>
    <t>−0.3044293</t>
  </si>
  <si>
    <t xml:space="preserve">KER/NDKERING </t>
  </si>
  <si>
    <t>11</t>
  </si>
  <si>
    <t>101.361K</t>
  </si>
  <si>
    <t xml:space="preserve">9559.58087481 </t>
  </si>
  <si>
    <t xml:space="preserve">10959.53108519 </t>
  </si>
  <si>
    <t xml:space="preserve">−273.0287187 </t>
  </si>
  <si>
    <t>−198.46928703</t>
  </si>
  <si>
    <t xml:space="preserve">1299/NDAIA GROUP LIMITED </t>
  </si>
  <si>
    <t>-1.43%</t>
  </si>
  <si>
    <t>1.31M</t>
  </si>
  <si>
    <t xml:space="preserve">159.74575581 </t>
  </si>
  <si>
    <t xml:space="preserve">223.33524519 </t>
  </si>
  <si>
    <t xml:space="preserve">−9.73480363 </t>
  </si>
  <si>
    <t>−7.57754776</t>
  </si>
  <si>
    <t xml:space="preserve">MAREL/NDMAREL HF </t>
  </si>
  <si>
    <t>6.03K</t>
  </si>
  <si>
    <t>683.44K</t>
  </si>
  <si>
    <t xml:space="preserve">103.1809557 </t>
  </si>
  <si>
    <t xml:space="preserve">141.8030523 </t>
  </si>
  <si>
    <t xml:space="preserve">−4.93639988 </t>
  </si>
  <si>
    <t>−4.29739879</t>
  </si>
  <si>
    <t>JD/NDJD.COM INC DR</t>
  </si>
  <si>
    <t>5.61%</t>
  </si>
  <si>
    <t>80</t>
  </si>
  <si>
    <t>69.6K</t>
  </si>
  <si>
    <t xml:space="preserve">808.22259531 </t>
  </si>
  <si>
    <t xml:space="preserve">1150.36640369 </t>
  </si>
  <si>
    <t xml:space="preserve">−74.9852819 </t>
  </si>
  <si>
    <t>−65.47078374</t>
  </si>
  <si>
    <t xml:space="preserve">CCL1/NDCARNIVAL CORP </t>
  </si>
  <si>
    <t>1.51%</t>
  </si>
  <si>
    <t>1.818K</t>
  </si>
  <si>
    <t>294.516K</t>
  </si>
  <si>
    <t xml:space="preserve">116.1896328 </t>
  </si>
  <si>
    <t xml:space="preserve">192.5543632 </t>
  </si>
  <si>
    <t xml:space="preserve">−8.39753498 </t>
  </si>
  <si>
    <t>−11.95966466</t>
  </si>
  <si>
    <t>KB/NDKB FINANCIAL GROUP INC DR</t>
  </si>
  <si>
    <t>2K</t>
  </si>
  <si>
    <t>1.735M</t>
  </si>
  <si>
    <t xml:space="preserve">733.64707911 </t>
  </si>
  <si>
    <t xml:space="preserve">1137.50992789 </t>
  </si>
  <si>
    <t xml:space="preserve">30.63397572 </t>
  </si>
  <si>
    <t>52.97423729</t>
  </si>
  <si>
    <t xml:space="preserve">MPCDMARATHON PETROLEUM CORP </t>
  </si>
  <si>
    <t>4.17%</t>
  </si>
  <si>
    <t>219.708K</t>
  </si>
  <si>
    <t xml:space="preserve">1805.52767964 </t>
  </si>
  <si>
    <t xml:space="preserve">2300.69233036 </t>
  </si>
  <si>
    <t xml:space="preserve">21.52351972 </t>
  </si>
  <si>
    <t>24.61170406</t>
  </si>
  <si>
    <t xml:space="preserve">MANU/NDMANCHESTER UTD PLC NEW </t>
  </si>
  <si>
    <t xml:space="preserve">265.28951013 </t>
  </si>
  <si>
    <t xml:space="preserve">347.70050487 </t>
  </si>
  <si>
    <t xml:space="preserve">−16.07937188 </t>
  </si>
  <si>
    <t>−11.86630007</t>
  </si>
  <si>
    <t>AZN/NDASTRAZENECA DR</t>
  </si>
  <si>
    <t>965.676K</t>
  </si>
  <si>
    <t xml:space="preserve">1048.22491786 </t>
  </si>
  <si>
    <t xml:space="preserve">1160.71708214 </t>
  </si>
  <si>
    <t xml:space="preserve">−30.00845624 </t>
  </si>
  <si>
    <t>−37.61153262</t>
  </si>
  <si>
    <t xml:space="preserve">KODCOCA-COLA CO </t>
  </si>
  <si>
    <t>1.63%</t>
  </si>
  <si>
    <t>342</t>
  </si>
  <si>
    <t>382.681K</t>
  </si>
  <si>
    <t xml:space="preserve">1077.52853243 </t>
  </si>
  <si>
    <t xml:space="preserve">1171.46445757 </t>
  </si>
  <si>
    <t xml:space="preserve">−24.28456104 </t>
  </si>
  <si>
    <t>−29.24355414</t>
  </si>
  <si>
    <t>TIGR/NDUP FINTECH HOLDING LIMITED DR</t>
  </si>
  <si>
    <t>-3.00%</t>
  </si>
  <si>
    <t>10</t>
  </si>
  <si>
    <t>680</t>
  </si>
  <si>
    <t xml:space="preserve">61.38027224 </t>
  </si>
  <si>
    <t xml:space="preserve">77.76772666 </t>
  </si>
  <si>
    <t xml:space="preserve">−2.55065694 </t>
  </si>
  <si>
    <t>−2.9592839</t>
  </si>
  <si>
    <t xml:space="preserve">HUT/NDHUT 8 MINING CORP </t>
  </si>
  <si>
    <t>2.70%</t>
  </si>
  <si>
    <t>43</t>
  </si>
  <si>
    <t>1.634K</t>
  </si>
  <si>
    <t xml:space="preserve">30.91657745 </t>
  </si>
  <si>
    <t xml:space="preserve">56.03242195 </t>
  </si>
  <si>
    <t xml:space="preserve">−5.48045576 </t>
  </si>
  <si>
    <t>−6.11912609</t>
  </si>
  <si>
    <t xml:space="preserve">MSFTDMICROSOFT CORP. </t>
  </si>
  <si>
    <t>0.91%</t>
  </si>
  <si>
    <t>805</t>
  </si>
  <si>
    <t>3.868M</t>
  </si>
  <si>
    <t xml:space="preserve">4493.83320972 </t>
  </si>
  <si>
    <t xml:space="preserve">5032.46183028 </t>
  </si>
  <si>
    <t xml:space="preserve">−85.69788278 </t>
  </si>
  <si>
    <t>−116.41105223</t>
  </si>
  <si>
    <t xml:space="preserve">BNGODBIONANO GENOMICS INC </t>
  </si>
  <si>
    <t>0.95%</t>
  </si>
  <si>
    <t>48</t>
  </si>
  <si>
    <t>2.05K</t>
  </si>
  <si>
    <t xml:space="preserve">35.36600368 </t>
  </si>
  <si>
    <t xml:space="preserve">45.06799622 </t>
  </si>
  <si>
    <t xml:space="preserve">−0.68166978 </t>
  </si>
  <si>
    <t>−1.16959079</t>
  </si>
  <si>
    <t>COL/NDINMOBILIARIA COLONIAL SOCIMI S.A. REIT</t>
  </si>
  <si>
    <t>2.383K</t>
  </si>
  <si>
    <t>229.793K</t>
  </si>
  <si>
    <t xml:space="preserve">86.27732819 </t>
  </si>
  <si>
    <t xml:space="preserve">194.74667161 </t>
  </si>
  <si>
    <t xml:space="preserve">−21.74926681 </t>
  </si>
  <si>
    <t>−18.28033491</t>
  </si>
  <si>
    <t xml:space="preserve">DSM/NDKONINKLIJKE DSM NV </t>
  </si>
  <si>
    <t>221</t>
  </si>
  <si>
    <t>611.962K</t>
  </si>
  <si>
    <t xml:space="preserve">1990.08476788 </t>
  </si>
  <si>
    <t xml:space="preserve">4559.57627212 </t>
  </si>
  <si>
    <t xml:space="preserve">−305.77412371 </t>
  </si>
  <si>
    <t>−264.42599824</t>
  </si>
  <si>
    <t xml:space="preserve">HPQDHP INCORPORATION </t>
  </si>
  <si>
    <t>-2.49%</t>
  </si>
  <si>
    <t>6.12K</t>
  </si>
  <si>
    <t xml:space="preserve">501.32134965 </t>
  </si>
  <si>
    <t xml:space="preserve">534.13765935 </t>
  </si>
  <si>
    <t xml:space="preserve">−13.46821906 </t>
  </si>
  <si>
    <t>−17.86158659</t>
  </si>
  <si>
    <t xml:space="preserve">FEMSA/UBDFOMENTO ECONOMICO MEXICANO SAB DE C </t>
  </si>
  <si>
    <t>2.834K</t>
  </si>
  <si>
    <t xml:space="preserve">105.72085178 </t>
  </si>
  <si>
    <t xml:space="preserve">115.69914822 </t>
  </si>
  <si>
    <t xml:space="preserve">−1.00667589 </t>
  </si>
  <si>
    <t>−0.8704708</t>
  </si>
  <si>
    <t xml:space="preserve">BBVADBANCO BILBAO VIZCAYA ARGENTARIA </t>
  </si>
  <si>
    <t>469</t>
  </si>
  <si>
    <t>45.821K</t>
  </si>
  <si>
    <t xml:space="preserve">88.28582383 </t>
  </si>
  <si>
    <t xml:space="preserve">99.59517567 </t>
  </si>
  <si>
    <t xml:space="preserve">0.8444939 </t>
  </si>
  <si>
    <t>0.59542598</t>
  </si>
  <si>
    <t xml:space="preserve">SHEL/NDSHELL PLC </t>
  </si>
  <si>
    <t>2.291K</t>
  </si>
  <si>
    <t>1.263M</t>
  </si>
  <si>
    <t xml:space="preserve">ELDESTEE LAUDER COMPANIES INC </t>
  </si>
  <si>
    <t>-2.12%</t>
  </si>
  <si>
    <t>79.2K</t>
  </si>
  <si>
    <t xml:space="preserve">3909.56616375 </t>
  </si>
  <si>
    <t xml:space="preserve">5113.51086625 </t>
  </si>
  <si>
    <t xml:space="preserve">−276.64315279 </t>
  </si>
  <si>
    <t>−238.23621039</t>
  </si>
  <si>
    <t xml:space="preserve">EOGDEOG RESOURCES INC </t>
  </si>
  <si>
    <t>3.65%</t>
  </si>
  <si>
    <t>395.01K</t>
  </si>
  <si>
    <t xml:space="preserve">2211.08463388 </t>
  </si>
  <si>
    <t xml:space="preserve">2638.39334612 </t>
  </si>
  <si>
    <t xml:space="preserve">40.51392407 </t>
  </si>
  <si>
    <t>28.70066895</t>
  </si>
  <si>
    <t xml:space="preserve">COXADCOX ENERGY AMERICA SAB DE CV </t>
  </si>
  <si>
    <t xml:space="preserve">22.63585716 </t>
  </si>
  <si>
    <t xml:space="preserve">24.06414284 </t>
  </si>
  <si>
    <t xml:space="preserve">−0.56814468 </t>
  </si>
  <si>
    <t>−0.563974</t>
  </si>
  <si>
    <t xml:space="preserve">ODFLDOLD DOMINION FREIGHT LINE INC </t>
  </si>
  <si>
    <t>465.935K</t>
  </si>
  <si>
    <t xml:space="preserve">5044.45742523 </t>
  </si>
  <si>
    <t xml:space="preserve">6790.68657477 </t>
  </si>
  <si>
    <t xml:space="preserve">−185.89735377 </t>
  </si>
  <si>
    <t>−157.56354842</t>
  </si>
  <si>
    <t xml:space="preserve">GDDGENERAL DYNAMICS CORP </t>
  </si>
  <si>
    <t>5.05%</t>
  </si>
  <si>
    <t>215.332K</t>
  </si>
  <si>
    <t xml:space="preserve">4238.60290905 </t>
  </si>
  <si>
    <t xml:space="preserve">4797.82902095 </t>
  </si>
  <si>
    <t xml:space="preserve">7.38024725 </t>
  </si>
  <si>
    <t>−4.28249742</t>
  </si>
  <si>
    <t xml:space="preserve">UPWKDUPWORK INC </t>
  </si>
  <si>
    <t>770</t>
  </si>
  <si>
    <t xml:space="preserve">260.11615545 </t>
  </si>
  <si>
    <t xml:space="preserve">598.69382955 </t>
  </si>
  <si>
    <t xml:space="preserve">−61.66944759 </t>
  </si>
  <si>
    <t>−72.06565669</t>
  </si>
  <si>
    <t xml:space="preserve">BDXDBECTON DICKINSON &amp; CO </t>
  </si>
  <si>
    <t>0.49%</t>
  </si>
  <si>
    <t>17</t>
  </si>
  <si>
    <t>79.868K</t>
  </si>
  <si>
    <t xml:space="preserve">4610.93773934 </t>
  </si>
  <si>
    <t xml:space="preserve">5330.11820066 </t>
  </si>
  <si>
    <t xml:space="preserve">−74.01374164 </t>
  </si>
  <si>
    <t>−30.92414233</t>
  </si>
  <si>
    <t xml:space="preserve">MFRISCO/A-1DMINERA FRISCO SAB DE CV </t>
  </si>
  <si>
    <t>-1.28%</t>
  </si>
  <si>
    <t>595</t>
  </si>
  <si>
    <t>1.38K</t>
  </si>
  <si>
    <t xml:space="preserve">2.28690238 </t>
  </si>
  <si>
    <t xml:space="preserve">2.43809762 </t>
  </si>
  <si>
    <t xml:space="preserve">−0.08023663 </t>
  </si>
  <si>
    <t>−0.09251225</t>
  </si>
  <si>
    <t xml:space="preserve">AEPDAMERICAN ELECTRIC POWER CO INC </t>
  </si>
  <si>
    <t>-2.41%</t>
  </si>
  <si>
    <t>134.122K</t>
  </si>
  <si>
    <t xml:space="preserve">1552.6357245 </t>
  </si>
  <si>
    <t xml:space="preserve">2239.0272755 </t>
  </si>
  <si>
    <t xml:space="preserve">−88.04369083 </t>
  </si>
  <si>
    <t>−59.26968291</t>
  </si>
  <si>
    <t xml:space="preserve">NVDADNVIDIA CORP </t>
  </si>
  <si>
    <t>366</t>
  </si>
  <si>
    <t>907.68K</t>
  </si>
  <si>
    <t xml:space="preserve">2230.97060162 </t>
  </si>
  <si>
    <t xml:space="preserve">2673.76938838 </t>
  </si>
  <si>
    <t xml:space="preserve">−105.16696762 </t>
  </si>
  <si>
    <t>−135.11669227</t>
  </si>
  <si>
    <t xml:space="preserve">AMCDAMC ENTERTAINMENT HOLDINGS INC </t>
  </si>
  <si>
    <t>-0.14%</t>
  </si>
  <si>
    <t>2.668K</t>
  </si>
  <si>
    <t>341.504K</t>
  </si>
  <si>
    <t xml:space="preserve">111.8761674 </t>
  </si>
  <si>
    <t xml:space="preserve">158.0658286 </t>
  </si>
  <si>
    <t xml:space="preserve">−13.70871555 </t>
  </si>
  <si>
    <t>−15.5336914</t>
  </si>
  <si>
    <t xml:space="preserve">CRWDDCROWDSTRIKE HOLDINGS INC </t>
  </si>
  <si>
    <t>-2.29%</t>
  </si>
  <si>
    <t>107</t>
  </si>
  <si>
    <t>328.383K</t>
  </si>
  <si>
    <t xml:space="preserve">2881.34968048 </t>
  </si>
  <si>
    <t xml:space="preserve">3608.88429952 </t>
  </si>
  <si>
    <t xml:space="preserve">−133.50924898 </t>
  </si>
  <si>
    <t>−125.3645129</t>
  </si>
  <si>
    <t xml:space="preserve">TMUSDT-MOBILE US INC </t>
  </si>
  <si>
    <t>2.14%</t>
  </si>
  <si>
    <t>84.382K</t>
  </si>
  <si>
    <t xml:space="preserve">2616.58512359 </t>
  </si>
  <si>
    <t xml:space="preserve">2857.58686641 </t>
  </si>
  <si>
    <t xml:space="preserve">−26.30385348 </t>
  </si>
  <si>
    <t>−23.23267912</t>
  </si>
  <si>
    <t xml:space="preserve">HDDHOME DEPOT INC </t>
  </si>
  <si>
    <t>-3.57%</t>
  </si>
  <si>
    <t>108K</t>
  </si>
  <si>
    <t xml:space="preserve">5396.0043524 </t>
  </si>
  <si>
    <t xml:space="preserve">5839.9486676 </t>
  </si>
  <si>
    <t xml:space="preserve">−57.75711084 </t>
  </si>
  <si>
    <t>−55.00123218</t>
  </si>
  <si>
    <t xml:space="preserve">EADELECTRONIC ARTS INC </t>
  </si>
  <si>
    <t>101.311K</t>
  </si>
  <si>
    <t xml:space="preserve">2289.62842792 </t>
  </si>
  <si>
    <t xml:space="preserve">2592.54256208 </t>
  </si>
  <si>
    <t xml:space="preserve">−33.57112207 </t>
  </si>
  <si>
    <t>−42.00346178</t>
  </si>
  <si>
    <t xml:space="preserve">VTNRDVERTEX ENERGY INC </t>
  </si>
  <si>
    <t>9.905K</t>
  </si>
  <si>
    <t xml:space="preserve">132.52371071 </t>
  </si>
  <si>
    <t xml:space="preserve">316.63828929 </t>
  </si>
  <si>
    <t xml:space="preserve">2.72561254 </t>
  </si>
  <si>
    <t>17.73218376</t>
  </si>
  <si>
    <t xml:space="preserve">SGRE/NDSIEMENS GAMESA RENEWABLE ENERGY </t>
  </si>
  <si>
    <t>155</t>
  </si>
  <si>
    <t>64.48K</t>
  </si>
  <si>
    <t xml:space="preserve">346.17043206 </t>
  </si>
  <si>
    <t xml:space="preserve">638.66457094 </t>
  </si>
  <si>
    <t xml:space="preserve">9.72365045 </t>
  </si>
  <si>
    <t>28.84658596</t>
  </si>
  <si>
    <t xml:space="preserve">MPWRDMONOLITHIC POWER SYSTEM INC </t>
  </si>
  <si>
    <t>322.429K</t>
  </si>
  <si>
    <t xml:space="preserve">6308.82018273 </t>
  </si>
  <si>
    <t xml:space="preserve">11377.04473727 </t>
  </si>
  <si>
    <t xml:space="preserve">−183.23167697 </t>
  </si>
  <si>
    <t>330.53286558</t>
  </si>
  <si>
    <t xml:space="preserve">GGA/NDGOLDGROUP MINING INC </t>
  </si>
  <si>
    <t>3.89%</t>
  </si>
  <si>
    <t>28</t>
  </si>
  <si>
    <t xml:space="preserve">1.60674029 </t>
  </si>
  <si>
    <t xml:space="preserve">3.04225971 </t>
  </si>
  <si>
    <t xml:space="preserve">−0.27617083 </t>
  </si>
  <si>
    <t>−0.2374899</t>
  </si>
  <si>
    <t xml:space="preserve">NIO/NDNIO INC </t>
  </si>
  <si>
    <t>8.633K</t>
  </si>
  <si>
    <t>1.903M</t>
  </si>
  <si>
    <t xml:space="preserve">191.26221209 </t>
  </si>
  <si>
    <t xml:space="preserve">374.48978891 </t>
  </si>
  <si>
    <t xml:space="preserve">−39.12867868 </t>
  </si>
  <si>
    <t>−34.86533312</t>
  </si>
  <si>
    <t xml:space="preserve">SIVBDSVB FINANCIAL GROUP </t>
  </si>
  <si>
    <t>-30.78%</t>
  </si>
  <si>
    <t>410.85K</t>
  </si>
  <si>
    <t xml:space="preserve">6028.90776294 </t>
  </si>
  <si>
    <t xml:space="preserve">9942.69620706 </t>
  </si>
  <si>
    <t xml:space="preserve">−549.21162662 </t>
  </si>
  <si>
    <t>−281.58023794</t>
  </si>
  <si>
    <t xml:space="preserve">GENIUS/21DACTINVER CASA DE BOLSA SA DE CV </t>
  </si>
  <si>
    <t>1.561K</t>
  </si>
  <si>
    <t>59.006K</t>
  </si>
  <si>
    <t xml:space="preserve">35.94270376 </t>
  </si>
  <si>
    <t xml:space="preserve">40.09729544 </t>
  </si>
  <si>
    <t xml:space="preserve">−1.07933044 </t>
  </si>
  <si>
    <t>−1.27016637</t>
  </si>
  <si>
    <t xml:space="preserve">USBDUS BANCORP </t>
  </si>
  <si>
    <t>-3.42%</t>
  </si>
  <si>
    <t>245</t>
  </si>
  <si>
    <t>196.49K</t>
  </si>
  <si>
    <t xml:space="preserve">799.36171259 </t>
  </si>
  <si>
    <t xml:space="preserve">1013.40328941 </t>
  </si>
  <si>
    <t xml:space="preserve">−50.26505623 </t>
  </si>
  <si>
    <t>−41.97612437</t>
  </si>
  <si>
    <t xml:space="preserve">BCRXDBIOCRYST PHARMACEUTICALS INC </t>
  </si>
  <si>
    <t>-9.42%</t>
  </si>
  <si>
    <t>3K</t>
  </si>
  <si>
    <t xml:space="preserve">185.87993931 </t>
  </si>
  <si>
    <t xml:space="preserve">335.82006069 </t>
  </si>
  <si>
    <t xml:space="preserve">−4.2910157 </t>
  </si>
  <si>
    <t>−7.28328246</t>
  </si>
  <si>
    <t xml:space="preserve">AY/NDATLANTICA SUSTAINABLE INFR PLC </t>
  </si>
  <si>
    <t>-22.18%</t>
  </si>
  <si>
    <t>504</t>
  </si>
  <si>
    <t xml:space="preserve">590.65422707 </t>
  </si>
  <si>
    <t xml:space="preserve">882.07176793 </t>
  </si>
  <si>
    <t xml:space="preserve">CERAMIC/BDINTERNACIONAL DE CERAMICA DE CV </t>
  </si>
  <si>
    <t>208</t>
  </si>
  <si>
    <t xml:space="preserve">68.16482399 </t>
  </si>
  <si>
    <t xml:space="preserve">69.84518111 </t>
  </si>
  <si>
    <t xml:space="preserve">0.75988946 </t>
  </si>
  <si>
    <t>0.92295011</t>
  </si>
  <si>
    <t xml:space="preserve">WOLFDWOLFSPEED INC </t>
  </si>
  <si>
    <t>-9.43%</t>
  </si>
  <si>
    <t>125</t>
  </si>
  <si>
    <t>261.619K</t>
  </si>
  <si>
    <t xml:space="preserve">1304.99694772 </t>
  </si>
  <si>
    <t xml:space="preserve">2700.78008228 </t>
  </si>
  <si>
    <t xml:space="preserve">83.94815613 </t>
  </si>
  <si>
    <t>58.74053497</t>
  </si>
  <si>
    <t xml:space="preserve">ICH/BDINDUSTRIAS CH SAB DE CV </t>
  </si>
  <si>
    <t>1.047K</t>
  </si>
  <si>
    <t>228.246K</t>
  </si>
  <si>
    <t xml:space="preserve">213.18325954 </t>
  </si>
  <si>
    <t xml:space="preserve">236.00474046 </t>
  </si>
  <si>
    <t xml:space="preserve">−1.19333881 </t>
  </si>
  <si>
    <t>0.12467446</t>
  </si>
  <si>
    <t xml:space="preserve">PSXDPHILLIPS 66 </t>
  </si>
  <si>
    <t>11.23%</t>
  </si>
  <si>
    <t>13.797K</t>
  </si>
  <si>
    <t xml:space="preserve">1517.0251195 </t>
  </si>
  <si>
    <t xml:space="preserve">2132.4229005 </t>
  </si>
  <si>
    <t xml:space="preserve">1.97894929 </t>
  </si>
  <si>
    <t>−8.59264629</t>
  </si>
  <si>
    <t xml:space="preserve">BHC/NDBAUSCH HEALTH COMPANIES INC </t>
  </si>
  <si>
    <t xml:space="preserve">96.12280259 </t>
  </si>
  <si>
    <t xml:space="preserve">154.23819741 </t>
  </si>
  <si>
    <t xml:space="preserve">−6.45035313 </t>
  </si>
  <si>
    <t>−13.97543326</t>
  </si>
  <si>
    <t xml:space="preserve">ONDON SEMICONDUCTOR CORP </t>
  </si>
  <si>
    <t>8.95%</t>
  </si>
  <si>
    <t>24.768K</t>
  </si>
  <si>
    <t xml:space="preserve">1302.28759576 </t>
  </si>
  <si>
    <t xml:space="preserve">1463.41740424 </t>
  </si>
  <si>
    <t xml:space="preserve">23.7846984 </t>
  </si>
  <si>
    <t>39.89798308</t>
  </si>
  <si>
    <t xml:space="preserve">BSYDBENTLEY SYSTEMS INC </t>
  </si>
  <si>
    <t>1.488K</t>
  </si>
  <si>
    <t>939.925K</t>
  </si>
  <si>
    <t xml:space="preserve">555.79818798 </t>
  </si>
  <si>
    <t xml:space="preserve">907.47581702 </t>
  </si>
  <si>
    <t xml:space="preserve">PINFRA/LDPROMOTORA Y OPERADORA DE INFRSTRCTR </t>
  </si>
  <si>
    <t>13.915K</t>
  </si>
  <si>
    <t xml:space="preserve">88.13744441 </t>
  </si>
  <si>
    <t xml:space="preserve">91.51455599 </t>
  </si>
  <si>
    <t xml:space="preserve">−0.28036546 </t>
  </si>
  <si>
    <t>−0.16225622</t>
  </si>
  <si>
    <t xml:space="preserve">GMEDGAMESTOP CORPORATION </t>
  </si>
  <si>
    <t>142</t>
  </si>
  <si>
    <t>70.574K</t>
  </si>
  <si>
    <t xml:space="preserve">477.23405456 </t>
  </si>
  <si>
    <t xml:space="preserve">548.78494844 </t>
  </si>
  <si>
    <t xml:space="preserve">−18.53414105 </t>
  </si>
  <si>
    <t>−21.27762171</t>
  </si>
  <si>
    <t xml:space="preserve">FISDFIDELITY NATL INFORMATION SERVICES </t>
  </si>
  <si>
    <t>-2.09%</t>
  </si>
  <si>
    <t>404.906K</t>
  </si>
  <si>
    <t xml:space="preserve">1606.27440284 </t>
  </si>
  <si>
    <t xml:space="preserve">2216.15459716 </t>
  </si>
  <si>
    <t xml:space="preserve">−95.44114172 </t>
  </si>
  <si>
    <t>−58.78817665</t>
  </si>
  <si>
    <t xml:space="preserve">FSLYDFASTLY INC </t>
  </si>
  <si>
    <t>2.63%</t>
  </si>
  <si>
    <t>3.405K</t>
  </si>
  <si>
    <t xml:space="preserve">150.14860676 </t>
  </si>
  <si>
    <t xml:space="preserve">195.16639324 </t>
  </si>
  <si>
    <t xml:space="preserve">−9.56692689 </t>
  </si>
  <si>
    <t>−8.96459187</t>
  </si>
  <si>
    <t xml:space="preserve">CMEDCME GROUP INC </t>
  </si>
  <si>
    <t>7.21K</t>
  </si>
  <si>
    <t xml:space="preserve">3606.28586697 </t>
  </si>
  <si>
    <t xml:space="preserve">4693.37815303 </t>
  </si>
  <si>
    <t xml:space="preserve">−49.09841818 </t>
  </si>
  <si>
    <t>1.92969606</t>
  </si>
  <si>
    <t xml:space="preserve">KYGA/NDKERRY GROUP </t>
  </si>
  <si>
    <t>-0.49%</t>
  </si>
  <si>
    <t>143</t>
  </si>
  <si>
    <t>247.635K</t>
  </si>
  <si>
    <t xml:space="preserve">1718.62489895 </t>
  </si>
  <si>
    <t xml:space="preserve">2285.43210105 </t>
  </si>
  <si>
    <t xml:space="preserve">−163.24426935 </t>
  </si>
  <si>
    <t>−146.46320947</t>
  </si>
  <si>
    <t xml:space="preserve">DELLCDDELL TECHNOLOGIES INC </t>
  </si>
  <si>
    <t>2.133K</t>
  </si>
  <si>
    <t xml:space="preserve">634.82232269 </t>
  </si>
  <si>
    <t xml:space="preserve">951.90167731 </t>
  </si>
  <si>
    <t xml:space="preserve">−55.67889541 </t>
  </si>
  <si>
    <t>−51.86800025</t>
  </si>
  <si>
    <t xml:space="preserve">GMDGENERAL MOTORS CO </t>
  </si>
  <si>
    <t>3.00%</t>
  </si>
  <si>
    <t>66</t>
  </si>
  <si>
    <t>45.283K</t>
  </si>
  <si>
    <t xml:space="preserve">629.31880493 </t>
  </si>
  <si>
    <t xml:space="preserve">722.21220407 </t>
  </si>
  <si>
    <t xml:space="preserve">−19.7746334 </t>
  </si>
  <si>
    <t>−24.16593918</t>
  </si>
  <si>
    <t xml:space="preserve">ACN/NDACCENTURE PLC </t>
  </si>
  <si>
    <t>0.84%</t>
  </si>
  <si>
    <t>347.754K</t>
  </si>
  <si>
    <t xml:space="preserve">4885.89877474 </t>
  </si>
  <si>
    <t xml:space="preserve">6390.89234526 </t>
  </si>
  <si>
    <t xml:space="preserve">−184.37282549 </t>
  </si>
  <si>
    <t>−149.5888813</t>
  </si>
  <si>
    <t xml:space="preserve">PMDPHILIP MORRIS INTERNATIONAL INC </t>
  </si>
  <si>
    <t>8.607K</t>
  </si>
  <si>
    <t xml:space="preserve">1619.01058413 </t>
  </si>
  <si>
    <t xml:space="preserve">1967.61441587 </t>
  </si>
  <si>
    <t xml:space="preserve">−62.80025126 </t>
  </si>
  <si>
    <t>−61.51350406</t>
  </si>
  <si>
    <t>JMIA/NDJUMIA TECHNOLOGIES AG DR</t>
  </si>
  <si>
    <t>-4.28%</t>
  </si>
  <si>
    <t xml:space="preserve">88.11961001 </t>
  </si>
  <si>
    <t xml:space="preserve">172.34738799 </t>
  </si>
  <si>
    <t xml:space="preserve">−12.31767901 </t>
  </si>
  <si>
    <t>−8.67346864</t>
  </si>
  <si>
    <t xml:space="preserve">CNI/NDCANADIAN NATIONAL RAILWAYS CO </t>
  </si>
  <si>
    <t>695</t>
  </si>
  <si>
    <t>1.76M</t>
  </si>
  <si>
    <t xml:space="preserve">2208.89032867 </t>
  </si>
  <si>
    <t xml:space="preserve">2711.25269133 </t>
  </si>
  <si>
    <t xml:space="preserve">18.58187293 </t>
  </si>
  <si>
    <t>9.08152025</t>
  </si>
  <si>
    <t xml:space="preserve">MELI/NDMERCADOLIBRE INC </t>
  </si>
  <si>
    <t>1.48%</t>
  </si>
  <si>
    <t>584.273K</t>
  </si>
  <si>
    <t xml:space="preserve">14933.70737236 </t>
  </si>
  <si>
    <t xml:space="preserve">18935.92142764 </t>
  </si>
  <si>
    <t xml:space="preserve">−422.36823773 </t>
  </si>
  <si>
    <t>−391.89589702</t>
  </si>
  <si>
    <t xml:space="preserve">UPSDUNITED PARCEL SERVICE INC </t>
  </si>
  <si>
    <t>6.66K</t>
  </si>
  <si>
    <t xml:space="preserve">2926.43610679 </t>
  </si>
  <si>
    <t xml:space="preserve">3958.52885321 </t>
  </si>
  <si>
    <t xml:space="preserve">−157.36546988 </t>
  </si>
  <si>
    <t>−163.4813433</t>
  </si>
  <si>
    <t xml:space="preserve">JPMDJPMORGAN CHASE &amp; CO. </t>
  </si>
  <si>
    <t>3.01%</t>
  </si>
  <si>
    <t>226</t>
  </si>
  <si>
    <t>541.849K</t>
  </si>
  <si>
    <t xml:space="preserve">2002.98660573 </t>
  </si>
  <si>
    <t xml:space="preserve">2403.51736427 </t>
  </si>
  <si>
    <t xml:space="preserve">21.40726267 </t>
  </si>
  <si>
    <t>−11.41262097</t>
  </si>
  <si>
    <t>FIBRAUP/18DBANCO ACTINVER SA REIT</t>
  </si>
  <si>
    <t>128</t>
  </si>
  <si>
    <t xml:space="preserve">31.85 </t>
  </si>
  <si>
    <t xml:space="preserve">32.05 </t>
  </si>
  <si>
    <t xml:space="preserve">−0.05009248 </t>
  </si>
  <si>
    <t>−0.07720343</t>
  </si>
  <si>
    <t xml:space="preserve">AA1DALCOA CORPORATION </t>
  </si>
  <si>
    <t>29.05K</t>
  </si>
  <si>
    <t xml:space="preserve">660.15759192 </t>
  </si>
  <si>
    <t xml:space="preserve">883.56140908 </t>
  </si>
  <si>
    <t xml:space="preserve">−35.87499639 </t>
  </si>
  <si>
    <t>−51.13230159</t>
  </si>
  <si>
    <t xml:space="preserve">LUMNDLUMEN TECHNOLOGIES INC </t>
  </si>
  <si>
    <t>980</t>
  </si>
  <si>
    <t xml:space="preserve">122.51500421 </t>
  </si>
  <si>
    <t xml:space="preserve">185.54099979 </t>
  </si>
  <si>
    <t xml:space="preserve">−17.46052034 </t>
  </si>
  <si>
    <t>−18.47977889</t>
  </si>
  <si>
    <t xml:space="preserve">TECK/NDTECK RESOURCES LIMITED </t>
  </si>
  <si>
    <t>131.446K</t>
  </si>
  <si>
    <t xml:space="preserve">515.60166566 </t>
  </si>
  <si>
    <t xml:space="preserve">702.77732534 </t>
  </si>
  <si>
    <t xml:space="preserve">−14.91415574 </t>
  </si>
  <si>
    <t>−20.09499898</t>
  </si>
  <si>
    <t xml:space="preserve">OGNDORGANON &amp; CO </t>
  </si>
  <si>
    <t>3.5K</t>
  </si>
  <si>
    <t xml:space="preserve">433.15304272 </t>
  </si>
  <si>
    <t xml:space="preserve">704.69694528 </t>
  </si>
  <si>
    <t xml:space="preserve">−49.27672537 </t>
  </si>
  <si>
    <t>−44.79894012</t>
  </si>
  <si>
    <t xml:space="preserve">ATERDATERIAN INC </t>
  </si>
  <si>
    <t>-2.31%</t>
  </si>
  <si>
    <t>6.33K</t>
  </si>
  <si>
    <t xml:space="preserve">11.76916515 </t>
  </si>
  <si>
    <t xml:space="preserve">40.96183465 </t>
  </si>
  <si>
    <t xml:space="preserve">−5.59540055 </t>
  </si>
  <si>
    <t>−6.11949378</t>
  </si>
  <si>
    <t xml:space="preserve">DEDDEERE &amp; CO </t>
  </si>
  <si>
    <t>425.37K</t>
  </si>
  <si>
    <t xml:space="preserve">6736.03904367 </t>
  </si>
  <si>
    <t xml:space="preserve">7615.62397633 </t>
  </si>
  <si>
    <t xml:space="preserve">65.3911878 </t>
  </si>
  <si>
    <t>9.76144228</t>
  </si>
  <si>
    <t xml:space="preserve">FDXDFEDEX CORP </t>
  </si>
  <si>
    <t>-0.98%</t>
  </si>
  <si>
    <t>27.27K</t>
  </si>
  <si>
    <t xml:space="preserve">2933.46287701 </t>
  </si>
  <si>
    <t xml:space="preserve">3205.67911299 </t>
  </si>
  <si>
    <t xml:space="preserve">−172.59985228 </t>
  </si>
  <si>
    <t>−217.91788613</t>
  </si>
  <si>
    <t xml:space="preserve">SE/NDSEA LIMITED </t>
  </si>
  <si>
    <t>4.91%</t>
  </si>
  <si>
    <t>3.015K</t>
  </si>
  <si>
    <t xml:space="preserve">985.82693087 </t>
  </si>
  <si>
    <t xml:space="preserve">1227.69606913 </t>
  </si>
  <si>
    <t xml:space="preserve">−69.68775557 </t>
  </si>
  <si>
    <t>−65.29240236</t>
  </si>
  <si>
    <t xml:space="preserve">MEDDMEDIFAST INC </t>
  </si>
  <si>
    <t>8.936K</t>
  </si>
  <si>
    <t xml:space="preserve">2403.85976489 </t>
  </si>
  <si>
    <t xml:space="preserve">4648.66025511 </t>
  </si>
  <si>
    <t xml:space="preserve">−601.59180836 </t>
  </si>
  <si>
    <t>−509.53828471</t>
  </si>
  <si>
    <t xml:space="preserve">SPGIDS&amp;P GLOBAL INC </t>
  </si>
  <si>
    <t>-3.10%</t>
  </si>
  <si>
    <t>19</t>
  </si>
  <si>
    <t>110.732K</t>
  </si>
  <si>
    <t xml:space="preserve">5642.33375691 </t>
  </si>
  <si>
    <t xml:space="preserve">7374.38323309 </t>
  </si>
  <si>
    <t xml:space="preserve">−341.6752374 </t>
  </si>
  <si>
    <t>−271.86261312</t>
  </si>
  <si>
    <t>DEO/NDDIAGEO DR</t>
  </si>
  <si>
    <t>1.40%</t>
  </si>
  <si>
    <t>83.914K</t>
  </si>
  <si>
    <t xml:space="preserve">3145.69465555 </t>
  </si>
  <si>
    <t xml:space="preserve">4055.98834445 </t>
  </si>
  <si>
    <t xml:space="preserve">−102.43078176 </t>
  </si>
  <si>
    <t>−69.76217069</t>
  </si>
  <si>
    <t xml:space="preserve">NFLXDNETFLIX INC </t>
  </si>
  <si>
    <t>7.59%</t>
  </si>
  <si>
    <t>3.289M</t>
  </si>
  <si>
    <t xml:space="preserve">4121.42069934 </t>
  </si>
  <si>
    <t xml:space="preserve">5498.12833066 </t>
  </si>
  <si>
    <t xml:space="preserve">181.88038861 </t>
  </si>
  <si>
    <t>72.15456654</t>
  </si>
  <si>
    <t xml:space="preserve">ALT1DALTIMMUNE INC </t>
  </si>
  <si>
    <t>263</t>
  </si>
  <si>
    <t>51.022K</t>
  </si>
  <si>
    <t xml:space="preserve">161.33067906 </t>
  </si>
  <si>
    <t xml:space="preserve">487.31531994 </t>
  </si>
  <si>
    <t xml:space="preserve">−0.75738623 </t>
  </si>
  <si>
    <t>26.60519015</t>
  </si>
  <si>
    <t xml:space="preserve">XELDXCEL ENERGY INC </t>
  </si>
  <si>
    <t>6.09%</t>
  </si>
  <si>
    <t>120.443K</t>
  </si>
  <si>
    <t xml:space="preserve">1067.71349716 </t>
  </si>
  <si>
    <t xml:space="preserve">1666.82449284 </t>
  </si>
  <si>
    <t xml:space="preserve">−86.34624807 </t>
  </si>
  <si>
    <t>−56.26862046</t>
  </si>
  <si>
    <t xml:space="preserve">TRNE/NDTRAINLINE PLC </t>
  </si>
  <si>
    <t>7.51%</t>
  </si>
  <si>
    <t>1.974K</t>
  </si>
  <si>
    <t>153.676K</t>
  </si>
  <si>
    <t xml:space="preserve">54.27523658 </t>
  </si>
  <si>
    <t xml:space="preserve">111.10976182 </t>
  </si>
  <si>
    <t>−11.42232304</t>
  </si>
  <si>
    <t>FIHO/12DDEUTSCHE BANK MEXICO S.A. REIT</t>
  </si>
  <si>
    <t>4.148K</t>
  </si>
  <si>
    <t>32.645K</t>
  </si>
  <si>
    <t xml:space="preserve">7.72827944 </t>
  </si>
  <si>
    <t xml:space="preserve">8.42672056 </t>
  </si>
  <si>
    <t xml:space="preserve">−0.08783582 </t>
  </si>
  <si>
    <t>−0.06343997</t>
  </si>
  <si>
    <t>TSM/NDTAIWAN SEMICONDUCTOR MANUFACTURING DR</t>
  </si>
  <si>
    <t>220.15K</t>
  </si>
  <si>
    <t xml:space="preserve">1215.36590855 </t>
  </si>
  <si>
    <t xml:space="preserve">1548.14209145 </t>
  </si>
  <si>
    <t xml:space="preserve">−78.71785429 </t>
  </si>
  <si>
    <t>−76.57370067</t>
  </si>
  <si>
    <t xml:space="preserve">AZTECA/CPODTV AZTECA SAB DE CV </t>
  </si>
  <si>
    <t>4.546K</t>
  </si>
  <si>
    <t>3.273K</t>
  </si>
  <si>
    <t xml:space="preserve">0.67640282 </t>
  </si>
  <si>
    <t xml:space="preserve">0.77939718 </t>
  </si>
  <si>
    <t xml:space="preserve">−0.0203188 </t>
  </si>
  <si>
    <t>−0.02217026</t>
  </si>
  <si>
    <t xml:space="preserve">SQDBLOCK INC </t>
  </si>
  <si>
    <t>112</t>
  </si>
  <si>
    <t>125.439K</t>
  </si>
  <si>
    <t xml:space="preserve">1034.38853206 </t>
  </si>
  <si>
    <t xml:space="preserve">1245.96645794 </t>
  </si>
  <si>
    <t xml:space="preserve">−50.84617912 </t>
  </si>
  <si>
    <t>−59.21015063</t>
  </si>
  <si>
    <t xml:space="preserve">SNOWDSNOWFLAKE INC </t>
  </si>
  <si>
    <t>2.46%</t>
  </si>
  <si>
    <t>64.548K</t>
  </si>
  <si>
    <t xml:space="preserve">2976.26669575 </t>
  </si>
  <si>
    <t xml:space="preserve">3759.16231425 </t>
  </si>
  <si>
    <t xml:space="preserve">−34.11068215 </t>
  </si>
  <si>
    <t>−54.10795097</t>
  </si>
  <si>
    <t xml:space="preserve">WFCDWELLS FARGO &amp; COMPANY </t>
  </si>
  <si>
    <t>501</t>
  </si>
  <si>
    <t>442.939K</t>
  </si>
  <si>
    <t xml:space="preserve">792.92358128 </t>
  </si>
  <si>
    <t xml:space="preserve">898.70041872 </t>
  </si>
  <si>
    <t xml:space="preserve">5.44284127 </t>
  </si>
  <si>
    <t>−1.42955729</t>
  </si>
  <si>
    <t>TEF/NDTELEFONICA SA DR</t>
  </si>
  <si>
    <t>6.00%</t>
  </si>
  <si>
    <t>2.412K</t>
  </si>
  <si>
    <t xml:space="preserve">57.59036305 </t>
  </si>
  <si>
    <t xml:space="preserve">89.02263425 </t>
  </si>
  <si>
    <t xml:space="preserve">−7.19621515 </t>
  </si>
  <si>
    <t>−7.12535739</t>
  </si>
  <si>
    <t>EDU/NDNEW ORIENTAL ED &amp; TECHNOLOGY GP INC DR</t>
  </si>
  <si>
    <t>4.07K</t>
  </si>
  <si>
    <t xml:space="preserve">435.79789365 </t>
  </si>
  <si>
    <t xml:space="preserve">552.30510235 </t>
  </si>
  <si>
    <t xml:space="preserve">−14.67887778 </t>
  </si>
  <si>
    <t>−9.80585276</t>
  </si>
  <si>
    <t xml:space="preserve">PANWDPALO ALTO NETWORKS INC </t>
  </si>
  <si>
    <t>-1.13%</t>
  </si>
  <si>
    <t>61.389K</t>
  </si>
  <si>
    <t xml:space="preserve">2969.49406051 </t>
  </si>
  <si>
    <t xml:space="preserve">3897.24471679 </t>
  </si>
  <si>
    <t xml:space="preserve">−85.76478432 </t>
  </si>
  <si>
    <t>−50.40983287</t>
  </si>
  <si>
    <t xml:space="preserve">CAHDCARDINAL HEALTH INC </t>
  </si>
  <si>
    <t>442</t>
  </si>
  <si>
    <t>619.326K</t>
  </si>
  <si>
    <t xml:space="preserve">896.70569 </t>
  </si>
  <si>
    <t xml:space="preserve">1540.99429 </t>
  </si>
  <si>
    <t xml:space="preserve">84.92707576 </t>
  </si>
  <si>
    <t>63.61436338</t>
  </si>
  <si>
    <t xml:space="preserve">VDVISA INC </t>
  </si>
  <si>
    <t>73</t>
  </si>
  <si>
    <t>271.414K</t>
  </si>
  <si>
    <t xml:space="preserve">3528.48212372 </t>
  </si>
  <si>
    <t xml:space="preserve">3855.73587628 </t>
  </si>
  <si>
    <t xml:space="preserve">−34.74927436 </t>
  </si>
  <si>
    <t>−63.49015614</t>
  </si>
  <si>
    <t xml:space="preserve">SEDG/NDSOLAREDGE TECHNOLOGIES INC </t>
  </si>
  <si>
    <t>6.59%</t>
  </si>
  <si>
    <t>42.839K</t>
  </si>
  <si>
    <t xml:space="preserve">3449.72081872 </t>
  </si>
  <si>
    <t xml:space="preserve">7229.38917128 </t>
  </si>
  <si>
    <t xml:space="preserve">−527.42757986 </t>
  </si>
  <si>
    <t>−371.88579252</t>
  </si>
  <si>
    <t>EQIXDEQUINIX INC REIT</t>
  </si>
  <si>
    <t>-11.75%</t>
  </si>
  <si>
    <t>270.477K</t>
  </si>
  <si>
    <t xml:space="preserve">11756.57105048 </t>
  </si>
  <si>
    <t xml:space="preserve">14502.03794952 </t>
  </si>
  <si>
    <t xml:space="preserve">−503.32764892 </t>
  </si>
  <si>
    <t>−413.52475757</t>
  </si>
  <si>
    <t xml:space="preserve">GPRODGOPRO INC. </t>
  </si>
  <si>
    <t xml:space="preserve">149.60734368 </t>
  </si>
  <si>
    <t xml:space="preserve">257.45065832 </t>
  </si>
  <si>
    <t xml:space="preserve">−10.80169423 </t>
  </si>
  <si>
    <t>−7.51755099</t>
  </si>
  <si>
    <t xml:space="preserve">SIDSILVERGATE CAPITAL CORPORATION </t>
  </si>
  <si>
    <t>4.36K</t>
  </si>
  <si>
    <t xml:space="preserve">1169.53630844 </t>
  </si>
  <si>
    <t xml:space="preserve">2398.07966156 </t>
  </si>
  <si>
    <t xml:space="preserve">−142.59403717 </t>
  </si>
  <si>
    <t>−57.60750012</t>
  </si>
  <si>
    <t xml:space="preserve">SPTDSPROUT SOCIAL INC </t>
  </si>
  <si>
    <t>-4.56%</t>
  </si>
  <si>
    <t>25.263K</t>
  </si>
  <si>
    <t xml:space="preserve">890.7645963 </t>
  </si>
  <si>
    <t xml:space="preserve">2358.6074037 </t>
  </si>
  <si>
    <t xml:space="preserve">−292.3821145 </t>
  </si>
  <si>
    <t>−271.08345679</t>
  </si>
  <si>
    <t xml:space="preserve">FCELDFUELCELL ENERGY INC </t>
  </si>
  <si>
    <t>9.688K</t>
  </si>
  <si>
    <t xml:space="preserve">54.36389006 </t>
  </si>
  <si>
    <t xml:space="preserve">75.35811054 </t>
  </si>
  <si>
    <t xml:space="preserve">−5.0382239 </t>
  </si>
  <si>
    <t>−5.0078221</t>
  </si>
  <si>
    <t xml:space="preserve">PAAS/NDPAN AMERICAN SILVER CORP </t>
  </si>
  <si>
    <t>3.15K</t>
  </si>
  <si>
    <t xml:space="preserve">322.49064283 </t>
  </si>
  <si>
    <t xml:space="preserve">609.47636217 </t>
  </si>
  <si>
    <t xml:space="preserve">−49.08661579 </t>
  </si>
  <si>
    <t>−30.50322929</t>
  </si>
  <si>
    <t>FVIA/16DBANCO INVEX S.A. REIT</t>
  </si>
  <si>
    <t xml:space="preserve">25.37921156 </t>
  </si>
  <si>
    <t xml:space="preserve">25.76078914 </t>
  </si>
  <si>
    <t xml:space="preserve">−0.27998694 </t>
  </si>
  <si>
    <t>−0.36476164</t>
  </si>
  <si>
    <t xml:space="preserve">RJFDRAYMOND JAMES FINANCIAL INC </t>
  </si>
  <si>
    <t>139.712K</t>
  </si>
  <si>
    <t xml:space="preserve">596.194539 </t>
  </si>
  <si>
    <t xml:space="preserve">2028.098861 </t>
  </si>
  <si>
    <t xml:space="preserve">179.78263471 </t>
  </si>
  <si>
    <t>84.51038242</t>
  </si>
  <si>
    <t>DQ/NDDAQO NEW ENERGY CORP DR</t>
  </si>
  <si>
    <t>-11.04%</t>
  </si>
  <si>
    <t>9.092K</t>
  </si>
  <si>
    <t xml:space="preserve">1024.11527688 </t>
  </si>
  <si>
    <t xml:space="preserve">1546.33971112 </t>
  </si>
  <si>
    <t xml:space="preserve">−54.57888056 </t>
  </si>
  <si>
    <t>−4.84406138</t>
  </si>
  <si>
    <t xml:space="preserve">ALEATICDALEATICA SAB DE CV </t>
  </si>
  <si>
    <t>4.18%</t>
  </si>
  <si>
    <t>17.816K</t>
  </si>
  <si>
    <t>568.865K</t>
  </si>
  <si>
    <t xml:space="preserve">11.6145506 </t>
  </si>
  <si>
    <t xml:space="preserve">39.8714492 </t>
  </si>
  <si>
    <t xml:space="preserve">3.72418954 </t>
  </si>
  <si>
    <t>3.50269953</t>
  </si>
  <si>
    <t xml:space="preserve">CMIDCUMMINS INC </t>
  </si>
  <si>
    <t>53.476K</t>
  </si>
  <si>
    <t xml:space="preserve">4148.48381614 </t>
  </si>
  <si>
    <t xml:space="preserve">4678.39016386 </t>
  </si>
  <si>
    <t xml:space="preserve">54.99790102 </t>
  </si>
  <si>
    <t>59.3658829</t>
  </si>
  <si>
    <t xml:space="preserve">SOFIDSOFI TECHNOLOGIES INC </t>
  </si>
  <si>
    <t>6.197K</t>
  </si>
  <si>
    <t xml:space="preserve">96.31476094 </t>
  </si>
  <si>
    <t xml:space="preserve">108.02023906 </t>
  </si>
  <si>
    <t xml:space="preserve">−4.07546384 </t>
  </si>
  <si>
    <t>−4.93824223</t>
  </si>
  <si>
    <t xml:space="preserve">HERDEZDGRUPO HERDEZ </t>
  </si>
  <si>
    <t>20.17K</t>
  </si>
  <si>
    <t>675.695K</t>
  </si>
  <si>
    <t xml:space="preserve">31.94237539 </t>
  </si>
  <si>
    <t xml:space="preserve">36.85962421 </t>
  </si>
  <si>
    <t xml:space="preserve">0.02460353 </t>
  </si>
  <si>
    <t>0.21979398</t>
  </si>
  <si>
    <t xml:space="preserve">ARADCONSORCIO ARA </t>
  </si>
  <si>
    <t>-3.18%</t>
  </si>
  <si>
    <t>12.123K</t>
  </si>
  <si>
    <t>40.612K</t>
  </si>
  <si>
    <t xml:space="preserve">2.95199321 </t>
  </si>
  <si>
    <t xml:space="preserve">3.39400679 </t>
  </si>
  <si>
    <t xml:space="preserve">−0.00081169 </t>
  </si>
  <si>
    <t>−0.03830692</t>
  </si>
  <si>
    <t>GSK/NDGSK PLC DR</t>
  </si>
  <si>
    <t>2.03%</t>
  </si>
  <si>
    <t>3.774K</t>
  </si>
  <si>
    <t xml:space="preserve">516.25992593 </t>
  </si>
  <si>
    <t xml:space="preserve">844.85308007 </t>
  </si>
  <si>
    <t xml:space="preserve">−89.27447788 </t>
  </si>
  <si>
    <t>−98.13789209</t>
  </si>
  <si>
    <t>BIDU/NDBAIDU INC DR</t>
  </si>
  <si>
    <t>-3.93%</t>
  </si>
  <si>
    <t>23</t>
  </si>
  <si>
    <t>41.63K</t>
  </si>
  <si>
    <t xml:space="preserve">1792.62986741 </t>
  </si>
  <si>
    <t xml:space="preserve">2742.85512259 </t>
  </si>
  <si>
    <t xml:space="preserve">−211.79815267 </t>
  </si>
  <si>
    <t>−168.41550593</t>
  </si>
  <si>
    <t xml:space="preserve">LEVIDLEVI STRAUSS &amp; COMPANY </t>
  </si>
  <si>
    <t>1.152K</t>
  </si>
  <si>
    <t xml:space="preserve">259.47691255 </t>
  </si>
  <si>
    <t xml:space="preserve">410.47609045 </t>
  </si>
  <si>
    <t xml:space="preserve">−20.93077686 </t>
  </si>
  <si>
    <t>−15.4132037</t>
  </si>
  <si>
    <t xml:space="preserve">NEWRDNEW RELIC INC </t>
  </si>
  <si>
    <t>92.56K</t>
  </si>
  <si>
    <t xml:space="preserve">694.21250011 </t>
  </si>
  <si>
    <t xml:space="preserve">2687.84151989 </t>
  </si>
  <si>
    <t xml:space="preserve">−140.00342979 </t>
  </si>
  <si>
    <t>−54.5480525</t>
  </si>
  <si>
    <t xml:space="preserve">OR/NDL'OREAL </t>
  </si>
  <si>
    <t>0.22%</t>
  </si>
  <si>
    <t>94.272K</t>
  </si>
  <si>
    <t xml:space="preserve">5568.58051209 </t>
  </si>
  <si>
    <t xml:space="preserve">7642.51262791 </t>
  </si>
  <si>
    <t xml:space="preserve">−275.56315957 </t>
  </si>
  <si>
    <t>−278.29157367</t>
  </si>
  <si>
    <t xml:space="preserve">DB/NDDEUTSCHE BANK AG </t>
  </si>
  <si>
    <t>307</t>
  </si>
  <si>
    <t xml:space="preserve">150.95559308 </t>
  </si>
  <si>
    <t xml:space="preserve">192.42540692 </t>
  </si>
  <si>
    <t xml:space="preserve">−7.43491208 </t>
  </si>
  <si>
    <t>−6.08835001</t>
  </si>
  <si>
    <t>XPEV/NDXPENG INC DR</t>
  </si>
  <si>
    <t>2.643K</t>
  </si>
  <si>
    <t>428.166K</t>
  </si>
  <si>
    <t xml:space="preserve">127.39687582 </t>
  </si>
  <si>
    <t xml:space="preserve">290.08312718 </t>
  </si>
  <si>
    <t xml:space="preserve">−42.18067223 </t>
  </si>
  <si>
    <t>−43.24346218</t>
  </si>
  <si>
    <t xml:space="preserve">RVLVDREVOLVE GROUP INC </t>
  </si>
  <si>
    <t>1.014K</t>
  </si>
  <si>
    <t xml:space="preserve">431.03101674 </t>
  </si>
  <si>
    <t xml:space="preserve">641.63198126 </t>
  </si>
  <si>
    <t xml:space="preserve">−27.9411074 </t>
  </si>
  <si>
    <t>−30.67169597</t>
  </si>
  <si>
    <t xml:space="preserve">LYFTDLYFT INC </t>
  </si>
  <si>
    <t>-2.95%</t>
  </si>
  <si>
    <t>7.554K</t>
  </si>
  <si>
    <t xml:space="preserve">229.37144646 </t>
  </si>
  <si>
    <t xml:space="preserve">297.47755254 </t>
  </si>
  <si>
    <t xml:space="preserve">−11.06549783 </t>
  </si>
  <si>
    <t>−15.20216696</t>
  </si>
  <si>
    <t xml:space="preserve">ADBEDADOBE INC </t>
  </si>
  <si>
    <t>296.784K</t>
  </si>
  <si>
    <t xml:space="preserve">5459.88995369 </t>
  </si>
  <si>
    <t xml:space="preserve">6120.74007631 </t>
  </si>
  <si>
    <t xml:space="preserve">−230.08370541 </t>
  </si>
  <si>
    <t>−344.78939028</t>
  </si>
  <si>
    <t xml:space="preserve">VITRO/ADVITRO SAB DE CV </t>
  </si>
  <si>
    <t>3.536K</t>
  </si>
  <si>
    <t xml:space="preserve">16.34035562 </t>
  </si>
  <si>
    <t xml:space="preserve">19.50164408 </t>
  </si>
  <si>
    <t xml:space="preserve">−0.72747772 </t>
  </si>
  <si>
    <t>−0.70656876</t>
  </si>
  <si>
    <t xml:space="preserve">1109/NDCHINA RESOURCES LAND </t>
  </si>
  <si>
    <t>4.181K</t>
  </si>
  <si>
    <t>362.953K</t>
  </si>
  <si>
    <t xml:space="preserve">67.36100761 </t>
  </si>
  <si>
    <t xml:space="preserve">114.79999329 </t>
  </si>
  <si>
    <t xml:space="preserve">−1.63705259 </t>
  </si>
  <si>
    <t>−1.89977889</t>
  </si>
  <si>
    <t xml:space="preserve">AMDDADVANCED MICRO DEVICES INC </t>
  </si>
  <si>
    <t>419.551K</t>
  </si>
  <si>
    <t xml:space="preserve">1048.43943106 </t>
  </si>
  <si>
    <t xml:space="preserve">1435.72354894 </t>
  </si>
  <si>
    <t xml:space="preserve">−106.13829126 </t>
  </si>
  <si>
    <t>−115.42786218</t>
  </si>
  <si>
    <t>-3.25%</t>
  </si>
  <si>
    <t>MOMO/NDHELLO GROUP INC DR</t>
  </si>
  <si>
    <t>1.104K</t>
  </si>
  <si>
    <t xml:space="preserve">86.62416521 </t>
  </si>
  <si>
    <t xml:space="preserve">115.81583499 </t>
  </si>
  <si>
    <t xml:space="preserve">−5.92503207 </t>
  </si>
  <si>
    <t>−6.64887794</t>
  </si>
  <si>
    <t xml:space="preserve">POSADAS/ADGRUPO POSADAS SAB DE CV </t>
  </si>
  <si>
    <t>5.496K</t>
  </si>
  <si>
    <t xml:space="preserve">27.08349493 </t>
  </si>
  <si>
    <t xml:space="preserve">27.73250547 </t>
  </si>
  <si>
    <t xml:space="preserve">0.10816542 </t>
  </si>
  <si>
    <t>0.10969313</t>
  </si>
  <si>
    <t xml:space="preserve">MTTRDMATTERPORT INC </t>
  </si>
  <si>
    <t xml:space="preserve">56.79460273 </t>
  </si>
  <si>
    <t xml:space="preserve">122.20039607 </t>
  </si>
  <si>
    <t xml:space="preserve">−12.22856378 </t>
  </si>
  <si>
    <t>−12.81476129</t>
  </si>
  <si>
    <t xml:space="preserve">SBNYDSIGNATURE BANK </t>
  </si>
  <si>
    <t>136.8K</t>
  </si>
  <si>
    <t xml:space="preserve">2835.56779218 </t>
  </si>
  <si>
    <t xml:space="preserve">4223.18318782 </t>
  </si>
  <si>
    <t xml:space="preserve">−227.132946 </t>
  </si>
  <si>
    <t>−167.17328222</t>
  </si>
  <si>
    <t xml:space="preserve">NIDEC/NDNIDEC CORPORATION </t>
  </si>
  <si>
    <t>38</t>
  </si>
  <si>
    <t>48.555K</t>
  </si>
  <si>
    <t xml:space="preserve">855.40418819 </t>
  </si>
  <si>
    <t xml:space="preserve">2206.42783181 </t>
  </si>
  <si>
    <t xml:space="preserve">−233.40941385 </t>
  </si>
  <si>
    <t>−231.63915438</t>
  </si>
  <si>
    <t>823/NDLINK REAL ESTATE INVESTMENT TRUST REIT</t>
  </si>
  <si>
    <t>-12.12%</t>
  </si>
  <si>
    <t>1.192K</t>
  </si>
  <si>
    <t>168.203K</t>
  </si>
  <si>
    <t xml:space="preserve">154.42582848 </t>
  </si>
  <si>
    <t xml:space="preserve">205.97017252 </t>
  </si>
  <si>
    <t xml:space="preserve">−6.84499799 </t>
  </si>
  <si>
    <t>−3.17983244</t>
  </si>
  <si>
    <t xml:space="preserve">ABMDDABIOMED INC </t>
  </si>
  <si>
    <t>2.81%</t>
  </si>
  <si>
    <t>57.475K</t>
  </si>
  <si>
    <t xml:space="preserve">4519.08110481 </t>
  </si>
  <si>
    <t xml:space="preserve">6202.43588519 </t>
  </si>
  <si>
    <t xml:space="preserve">2.10386087 </t>
  </si>
  <si>
    <t>−8.80363683</t>
  </si>
  <si>
    <t xml:space="preserve">MPDMP MATERIALS CORP </t>
  </si>
  <si>
    <t xml:space="preserve">618.52177504 </t>
  </si>
  <si>
    <t xml:space="preserve">798.17822496 </t>
  </si>
  <si>
    <t xml:space="preserve">−44.76343517 </t>
  </si>
  <si>
    <t>−54.33477281</t>
  </si>
  <si>
    <t xml:space="preserve">AJGDGALLAGHER(ARTHUR J.)&amp; CO </t>
  </si>
  <si>
    <t>-0.59%</t>
  </si>
  <si>
    <t>197.4K</t>
  </si>
  <si>
    <t xml:space="preserve">1795.02110787 </t>
  </si>
  <si>
    <t xml:space="preserve">3459.60895213 </t>
  </si>
  <si>
    <t xml:space="preserve">297.1949534 </t>
  </si>
  <si>
    <t>198.52360646</t>
  </si>
  <si>
    <t xml:space="preserve">CDNSDCADENCE DESIGN SYSTEMS INC </t>
  </si>
  <si>
    <t>1.18%</t>
  </si>
  <si>
    <t>592</t>
  </si>
  <si>
    <t>1.844M</t>
  </si>
  <si>
    <t xml:space="preserve">2838.58253492 </t>
  </si>
  <si>
    <t xml:space="preserve">4113.24750508 </t>
  </si>
  <si>
    <t xml:space="preserve">−129.99526808 </t>
  </si>
  <si>
    <t>−62.49656741</t>
  </si>
  <si>
    <t xml:space="preserve">SCHP/NDSCHINDLER-HLDG AG </t>
  </si>
  <si>
    <t>182.566K</t>
  </si>
  <si>
    <t xml:space="preserve">3381.43141977 </t>
  </si>
  <si>
    <t xml:space="preserve">5664.62661023 </t>
  </si>
  <si>
    <t xml:space="preserve">30.69168672 </t>
  </si>
  <si>
    <t>135.15548558</t>
  </si>
  <si>
    <t xml:space="preserve">CULTIBA/BDORGANIZACION CULTIBA SAB DE CV </t>
  </si>
  <si>
    <t>151</t>
  </si>
  <si>
    <t>1.608K</t>
  </si>
  <si>
    <t xml:space="preserve">10.22051593 </t>
  </si>
  <si>
    <t xml:space="preserve">11.03648407 </t>
  </si>
  <si>
    <t xml:space="preserve">−0.03501375 </t>
  </si>
  <si>
    <t>−0.04308526</t>
  </si>
  <si>
    <t>ERJ/NDEMBRAER SA DR</t>
  </si>
  <si>
    <t>0.54%</t>
  </si>
  <si>
    <t>3.74K</t>
  </si>
  <si>
    <t xml:space="preserve">159.3073577 </t>
  </si>
  <si>
    <t xml:space="preserve">221.8076413 </t>
  </si>
  <si>
    <t xml:space="preserve">−5.67139655 </t>
  </si>
  <si>
    <t>−6.75772642</t>
  </si>
  <si>
    <t xml:space="preserve">CPNGDCOUPANG INC </t>
  </si>
  <si>
    <t>-16.67%</t>
  </si>
  <si>
    <t>40.25K</t>
  </si>
  <si>
    <t xml:space="preserve">241.12778944 </t>
  </si>
  <si>
    <t xml:space="preserve">453.36220956 </t>
  </si>
  <si>
    <t xml:space="preserve">−3.4309179 </t>
  </si>
  <si>
    <t>−16.56136121</t>
  </si>
  <si>
    <t xml:space="preserve">CRSP/NDCRISPR THERAPEUTICS AG </t>
  </si>
  <si>
    <t>1.15K</t>
  </si>
  <si>
    <t xml:space="preserve">1095.61903248 </t>
  </si>
  <si>
    <t xml:space="preserve">1574.78096752 </t>
  </si>
  <si>
    <t xml:space="preserve">−65.63441402 </t>
  </si>
  <si>
    <t>−40.86923136</t>
  </si>
  <si>
    <t xml:space="preserve">HMY/NDHARMONY GOLD MINING CO </t>
  </si>
  <si>
    <t xml:space="preserve">40.55325939 </t>
  </si>
  <si>
    <t xml:space="preserve">100.06674031 </t>
  </si>
  <si>
    <t xml:space="preserve">−10.04968915 </t>
  </si>
  <si>
    <t>−7.95703126</t>
  </si>
  <si>
    <t xml:space="preserve">CARDAVIS BUDGET GROUP INC </t>
  </si>
  <si>
    <t>17.67%</t>
  </si>
  <si>
    <t>70.72K</t>
  </si>
  <si>
    <t xml:space="preserve">3118.44096455 </t>
  </si>
  <si>
    <t xml:space="preserve">3981.79802545 </t>
  </si>
  <si>
    <t xml:space="preserve">−241.22750149 </t>
  </si>
  <si>
    <t>−222.86187111</t>
  </si>
  <si>
    <t xml:space="preserve">LCIDDLUCID GROUP INC </t>
  </si>
  <si>
    <t>0.78%</t>
  </si>
  <si>
    <t>33</t>
  </si>
  <si>
    <t>8.514K</t>
  </si>
  <si>
    <t xml:space="preserve">232.05400692 </t>
  </si>
  <si>
    <t xml:space="preserve">311.44298808 </t>
  </si>
  <si>
    <t xml:space="preserve">−15.49427685 </t>
  </si>
  <si>
    <t>−16.26315855</t>
  </si>
  <si>
    <t xml:space="preserve">UTSIDUTSTARCOM HOLDINGS </t>
  </si>
  <si>
    <t>9.612K</t>
  </si>
  <si>
    <t xml:space="preserve">65.27263715 </t>
  </si>
  <si>
    <t xml:space="preserve">77.10036245 </t>
  </si>
  <si>
    <t xml:space="preserve">−0.93463097 </t>
  </si>
  <si>
    <t>−0.48243265</t>
  </si>
  <si>
    <t xml:space="preserve">BLUEDBLUEBIRD BIO INC </t>
  </si>
  <si>
    <t>-8.52%</t>
  </si>
  <si>
    <t>4.42K</t>
  </si>
  <si>
    <t xml:space="preserve">69.18713224 </t>
  </si>
  <si>
    <t xml:space="preserve">159.04287076 </t>
  </si>
  <si>
    <t xml:space="preserve">10.13192053 </t>
  </si>
  <si>
    <t>7.36145386</t>
  </si>
  <si>
    <t xml:space="preserve">EXPIDEXP WORLD HOLDINGS INC </t>
  </si>
  <si>
    <t>-18.11%</t>
  </si>
  <si>
    <t>345</t>
  </si>
  <si>
    <t>80.295K</t>
  </si>
  <si>
    <t xml:space="preserve">225.9570533 </t>
  </si>
  <si>
    <t xml:space="preserve">336.1399417 </t>
  </si>
  <si>
    <t xml:space="preserve">−27.35342199 </t>
  </si>
  <si>
    <t>−31.78813525</t>
  </si>
  <si>
    <t xml:space="preserve">AMS/NDAMADEUS IT GROUP SA </t>
  </si>
  <si>
    <t>-8.15%</t>
  </si>
  <si>
    <t>71</t>
  </si>
  <si>
    <t>68.404K</t>
  </si>
  <si>
    <t xml:space="preserve">972.91223738 </t>
  </si>
  <si>
    <t xml:space="preserve">1474.86875162 </t>
  </si>
  <si>
    <t xml:space="preserve">−82.76567004 </t>
  </si>
  <si>
    <t>−55.87319848</t>
  </si>
  <si>
    <t xml:space="preserve">CTT/NDCTT CORREIOS DE PORTUGAL SA </t>
  </si>
  <si>
    <t>-23.39%</t>
  </si>
  <si>
    <t>1.862K</t>
  </si>
  <si>
    <t>104.142K</t>
  </si>
  <si>
    <t xml:space="preserve">60.20374635 </t>
  </si>
  <si>
    <t xml:space="preserve">80.76125745 </t>
  </si>
  <si>
    <t xml:space="preserve">2.16950451 </t>
  </si>
  <si>
    <t>3.74967086</t>
  </si>
  <si>
    <t xml:space="preserve">HOMEXDDESARROLLADORA HOMEX </t>
  </si>
  <si>
    <t>69.288K</t>
  </si>
  <si>
    <t>1.801K</t>
  </si>
  <si>
    <t xml:space="preserve">0.02483875 </t>
  </si>
  <si>
    <t xml:space="preserve">0.02996125 </t>
  </si>
  <si>
    <t xml:space="preserve">−0.00079215 </t>
  </si>
  <si>
    <t>−0.00078216</t>
  </si>
  <si>
    <t xml:space="preserve">PGDPROCTER &amp; GAMBLE CO </t>
  </si>
  <si>
    <t>43.656K</t>
  </si>
  <si>
    <t xml:space="preserve">2414.20038371 </t>
  </si>
  <si>
    <t xml:space="preserve">2741.15162629 </t>
  </si>
  <si>
    <t xml:space="preserve">−51.98424286 </t>
  </si>
  <si>
    <t>−66.87873594</t>
  </si>
  <si>
    <t xml:space="preserve">SLB/NDSCHLUMBERGER LIMITED </t>
  </si>
  <si>
    <t>9.18%</t>
  </si>
  <si>
    <t>50.796K</t>
  </si>
  <si>
    <t xml:space="preserve">694.48143268 </t>
  </si>
  <si>
    <t xml:space="preserve">948.04454832 </t>
  </si>
  <si>
    <t xml:space="preserve">41.84350196 </t>
  </si>
  <si>
    <t>25.95192026</t>
  </si>
  <si>
    <t xml:space="preserve">CHRDDCHORD ENERGY CORPORATION </t>
  </si>
  <si>
    <t>170.996K</t>
  </si>
  <si>
    <t xml:space="preserve">2637.23736823 </t>
  </si>
  <si>
    <t xml:space="preserve">3064.77362177 </t>
  </si>
  <si>
    <t xml:space="preserve">119.45106311 </t>
  </si>
  <si>
    <t>120.63268166</t>
  </si>
  <si>
    <t xml:space="preserve">ISRGDINTUITIVE SURGICAL INC </t>
  </si>
  <si>
    <t>-1.62%</t>
  </si>
  <si>
    <t>16</t>
  </si>
  <si>
    <t>68.08K</t>
  </si>
  <si>
    <t xml:space="preserve">3484.49890565 </t>
  </si>
  <si>
    <t xml:space="preserve">4474.70013435 </t>
  </si>
  <si>
    <t xml:space="preserve">−60.88799102 </t>
  </si>
  <si>
    <t>−122.36121582</t>
  </si>
  <si>
    <t xml:space="preserve">JNJDJOHNSON &amp; JOHNSON </t>
  </si>
  <si>
    <t>1.89%</t>
  </si>
  <si>
    <t>29</t>
  </si>
  <si>
    <t>97.527K</t>
  </si>
  <si>
    <t xml:space="preserve">3209.41503195 </t>
  </si>
  <si>
    <t xml:space="preserve">3400.45695805 </t>
  </si>
  <si>
    <t xml:space="preserve">−0.0207629 </t>
  </si>
  <si>
    <t>−9.39932417</t>
  </si>
  <si>
    <t xml:space="preserve">MDBDMONGODB INC </t>
  </si>
  <si>
    <t>-38.15%</t>
  </si>
  <si>
    <t>64.32K</t>
  </si>
  <si>
    <t xml:space="preserve">4413.65049108 </t>
  </si>
  <si>
    <t xml:space="preserve">7005.35454892 </t>
  </si>
  <si>
    <t xml:space="preserve">−522.049458 </t>
  </si>
  <si>
    <t>−545.45963131</t>
  </si>
  <si>
    <t xml:space="preserve">IBMDINTERNATIONAL BUS MACH CORP </t>
  </si>
  <si>
    <t>0.76%</t>
  </si>
  <si>
    <t>38.998K</t>
  </si>
  <si>
    <t xml:space="preserve">2319.25736403 </t>
  </si>
  <si>
    <t xml:space="preserve">2583.80065597 </t>
  </si>
  <si>
    <t xml:space="preserve">−8.17287919 </t>
  </si>
  <si>
    <t>−35.01172957</t>
  </si>
  <si>
    <t xml:space="preserve">STNG/NDSCORPIO TANKERS INC </t>
  </si>
  <si>
    <t>3.73%</t>
  </si>
  <si>
    <t>5.34K</t>
  </si>
  <si>
    <t xml:space="preserve">561.56893035 </t>
  </si>
  <si>
    <t xml:space="preserve">973.50406765 </t>
  </si>
  <si>
    <t xml:space="preserve">106.57106361 </t>
  </si>
  <si>
    <t>108.79703994</t>
  </si>
  <si>
    <t xml:space="preserve">BACDBANK OF AMERICA CORPORATION </t>
  </si>
  <si>
    <t>121.625K</t>
  </si>
  <si>
    <t xml:space="preserve">579.25546419 </t>
  </si>
  <si>
    <t xml:space="preserve">698.55253081 </t>
  </si>
  <si>
    <t xml:space="preserve">5.22922745 </t>
  </si>
  <si>
    <t>−4.97591092</t>
  </si>
  <si>
    <t xml:space="preserve">BURLDBURLINGTON STORES INC </t>
  </si>
  <si>
    <t>-60.68%</t>
  </si>
  <si>
    <t>15.978K</t>
  </si>
  <si>
    <t xml:space="preserve">4173.7368402 </t>
  </si>
  <si>
    <t xml:space="preserve">7921.7081698 </t>
  </si>
  <si>
    <t xml:space="preserve">−116.70968734 </t>
  </si>
  <si>
    <t>221.32433728</t>
  </si>
  <si>
    <t xml:space="preserve">CGNXDCOGNEX CORP </t>
  </si>
  <si>
    <t>57.75K</t>
  </si>
  <si>
    <t xml:space="preserve">600.18635521 </t>
  </si>
  <si>
    <t xml:space="preserve">1892.16964479 </t>
  </si>
  <si>
    <t xml:space="preserve">−204.80844668 </t>
  </si>
  <si>
    <t>−161.86562291</t>
  </si>
  <si>
    <t xml:space="preserve">PYPLDPAYPAL HOLDINGS INC </t>
  </si>
  <si>
    <t>-0.67%</t>
  </si>
  <si>
    <t>239.239K</t>
  </si>
  <si>
    <t xml:space="preserve">1588.49664109 </t>
  </si>
  <si>
    <t xml:space="preserve">1895.85632891 </t>
  </si>
  <si>
    <t xml:space="preserve">−43.05525855 </t>
  </si>
  <si>
    <t>−38.72624376</t>
  </si>
  <si>
    <t xml:space="preserve">URIDUNITED RENTALS INC </t>
  </si>
  <si>
    <t>-1.03%</t>
  </si>
  <si>
    <t>30</t>
  </si>
  <si>
    <t>176.403K</t>
  </si>
  <si>
    <t xml:space="preserve">4568.07424693 </t>
  </si>
  <si>
    <t xml:space="preserve">7018.64064307 </t>
  </si>
  <si>
    <t xml:space="preserve">18.76427026 </t>
  </si>
  <si>
    <t>−16.43318757</t>
  </si>
  <si>
    <t>GOL/NDGOL LINHAS AEREAS INTELIGENTES SA DR</t>
  </si>
  <si>
    <t>65</t>
  </si>
  <si>
    <t>4.299K</t>
  </si>
  <si>
    <t xml:space="preserve">43.48166217 </t>
  </si>
  <si>
    <t xml:space="preserve">159.80033743 </t>
  </si>
  <si>
    <t xml:space="preserve">−18.66102894 </t>
  </si>
  <si>
    <t>−15.52741122</t>
  </si>
  <si>
    <t xml:space="preserve">CHTRDCHARTER COMMUNICATIONS INC </t>
  </si>
  <si>
    <t>-3.72%</t>
  </si>
  <si>
    <t>31.701K</t>
  </si>
  <si>
    <t xml:space="preserve">6691.404886 </t>
  </si>
  <si>
    <t xml:space="preserve">10604.333104 </t>
  </si>
  <si>
    <t xml:space="preserve">−869.23622765 </t>
  </si>
  <si>
    <t>−680.95420897</t>
  </si>
  <si>
    <t xml:space="preserve">AGL/NDANGLO AMERICAN </t>
  </si>
  <si>
    <t>430</t>
  </si>
  <si>
    <t>290.241K</t>
  </si>
  <si>
    <t xml:space="preserve">670.72016691 </t>
  </si>
  <si>
    <t xml:space="preserve">1026.57982609 </t>
  </si>
  <si>
    <t xml:space="preserve">30.21941602 </t>
  </si>
  <si>
    <t>58.54171242</t>
  </si>
  <si>
    <t xml:space="preserve">MCODMOODYS CORP </t>
  </si>
  <si>
    <t>4.951K</t>
  </si>
  <si>
    <t xml:space="preserve">4487.01141571 </t>
  </si>
  <si>
    <t xml:space="preserve">6787.44052429 </t>
  </si>
  <si>
    <t xml:space="preserve">−276.58503725 </t>
  </si>
  <si>
    <t>−174.40775108</t>
  </si>
  <si>
    <t xml:space="preserve">VRMDVROOM INC </t>
  </si>
  <si>
    <t xml:space="preserve">16.66196493 </t>
  </si>
  <si>
    <t xml:space="preserve">34.91303467 </t>
  </si>
  <si>
    <t xml:space="preserve">−3.28266796 </t>
  </si>
  <si>
    <t>−3.04462474</t>
  </si>
  <si>
    <t>BP/NDBP DR</t>
  </si>
  <si>
    <t>117</t>
  </si>
  <si>
    <t>70.882K</t>
  </si>
  <si>
    <t xml:space="preserve">598.25092172 </t>
  </si>
  <si>
    <t xml:space="preserve">647.43008428 </t>
  </si>
  <si>
    <t xml:space="preserve">−2.09779374 </t>
  </si>
  <si>
    <t>2.00688076</t>
  </si>
  <si>
    <t xml:space="preserve">FLGTDFULGENT GENETICS INC </t>
  </si>
  <si>
    <t>741</t>
  </si>
  <si>
    <t xml:space="preserve">655.95614525 </t>
  </si>
  <si>
    <t xml:space="preserve">1584.05984475 </t>
  </si>
  <si>
    <t xml:space="preserve">−232.97283011 </t>
  </si>
  <si>
    <t>−205.19201386</t>
  </si>
  <si>
    <t xml:space="preserve">DOCUDDOCUSIGN INC </t>
  </si>
  <si>
    <t>1.099K</t>
  </si>
  <si>
    <t xml:space="preserve">1007.39314285 </t>
  </si>
  <si>
    <t xml:space="preserve">1257.92885715 </t>
  </si>
  <si>
    <t xml:space="preserve">−44.24553195 </t>
  </si>
  <si>
    <t>−48.19561701</t>
  </si>
  <si>
    <t xml:space="preserve">MONEX/BDMONEX SAB DE CV </t>
  </si>
  <si>
    <t xml:space="preserve">16.9330585 </t>
  </si>
  <si>
    <t xml:space="preserve">20.0619412 </t>
  </si>
  <si>
    <t xml:space="preserve">0.6492572 </t>
  </si>
  <si>
    <t>0.73118969</t>
  </si>
  <si>
    <t xml:space="preserve">NU/NDNU HOLDINGS LTD </t>
  </si>
  <si>
    <t>241</t>
  </si>
  <si>
    <t>21.449K</t>
  </si>
  <si>
    <t xml:space="preserve">79.35665132 </t>
  </si>
  <si>
    <t xml:space="preserve">100.47534888 </t>
  </si>
  <si>
    <t xml:space="preserve">−2.71179544 </t>
  </si>
  <si>
    <t>−2.8368556</t>
  </si>
  <si>
    <t xml:space="preserve">CPEDCALLON PETROLEUM CO </t>
  </si>
  <si>
    <t>34.48K</t>
  </si>
  <si>
    <t xml:space="preserve">628.49977934 </t>
  </si>
  <si>
    <t xml:space="preserve">969.96922166 </t>
  </si>
  <si>
    <t xml:space="preserve">12.62820422 </t>
  </si>
  <si>
    <t>6.8906701</t>
  </si>
  <si>
    <t xml:space="preserve">TGA/NDTHUNGELA RESOURCES LTD </t>
  </si>
  <si>
    <t>132</t>
  </si>
  <si>
    <t>14.867K</t>
  </si>
  <si>
    <t xml:space="preserve">77.46637075 </t>
  </si>
  <si>
    <t xml:space="preserve">126.65862915 </t>
  </si>
  <si>
    <t>3.53556843</t>
  </si>
  <si>
    <t xml:space="preserve">STM/NDSTMICROELECTRONICS </t>
  </si>
  <si>
    <t>2.46K</t>
  </si>
  <si>
    <t xml:space="preserve">560.09393066 </t>
  </si>
  <si>
    <t xml:space="preserve">852.38507334 </t>
  </si>
  <si>
    <t xml:space="preserve">−62.42787368 </t>
  </si>
  <si>
    <t>−58.95763951</t>
  </si>
  <si>
    <t xml:space="preserve">MC/NDLVMH MOET HENNESSY VUITTON SE </t>
  </si>
  <si>
    <t>5.59%</t>
  </si>
  <si>
    <t>101.832K</t>
  </si>
  <si>
    <t xml:space="preserve">11802.1170115 </t>
  </si>
  <si>
    <t xml:space="preserve">13029.4979885 </t>
  </si>
  <si>
    <t xml:space="preserve">−208.13447354 </t>
  </si>
  <si>
    <t>−244.31517019</t>
  </si>
  <si>
    <t xml:space="preserve">CVSDCVS HEALTH CORPORATION </t>
  </si>
  <si>
    <t>18.203K</t>
  </si>
  <si>
    <t xml:space="preserve">1690.3972479 </t>
  </si>
  <si>
    <t xml:space="preserve">2080.0647521 </t>
  </si>
  <si>
    <t xml:space="preserve">−52.21457673 </t>
  </si>
  <si>
    <t>−51.42007984</t>
  </si>
  <si>
    <t>SBACDSBA COMMUNICATIONS CORP REIT</t>
  </si>
  <si>
    <t>-12.83%</t>
  </si>
  <si>
    <t>22</t>
  </si>
  <si>
    <t>127.6K</t>
  </si>
  <si>
    <t xml:space="preserve">5969.7117148 </t>
  </si>
  <si>
    <t xml:space="preserve">7293.4073352 </t>
  </si>
  <si>
    <t xml:space="preserve">25.99155157 </t>
  </si>
  <si>
    <t>95.75373107</t>
  </si>
  <si>
    <t>GGAL/NDGRUPO FINANCIERO GALICIA SA DR</t>
  </si>
  <si>
    <t>474</t>
  </si>
  <si>
    <t xml:space="preserve">126.70078208 </t>
  </si>
  <si>
    <t xml:space="preserve">234.50721992 </t>
  </si>
  <si>
    <t xml:space="preserve">−15.69420959 </t>
  </si>
  <si>
    <t>−16.99342874</t>
  </si>
  <si>
    <t>FPLUS/16DBANCO AZTECA SA (MEXICO) REIT</t>
  </si>
  <si>
    <t>55</t>
  </si>
  <si>
    <t>426</t>
  </si>
  <si>
    <t xml:space="preserve">7.25153623 </t>
  </si>
  <si>
    <t xml:space="preserve">8.08646377 </t>
  </si>
  <si>
    <t xml:space="preserve">−0.03076064 </t>
  </si>
  <si>
    <t>−0.06151406</t>
  </si>
  <si>
    <t xml:space="preserve">BYNDDBEYOND MEAT INC </t>
  </si>
  <si>
    <t>-6.35%</t>
  </si>
  <si>
    <t>6.983K</t>
  </si>
  <si>
    <t xml:space="preserve">249.0867276 </t>
  </si>
  <si>
    <t xml:space="preserve">326.6112664 </t>
  </si>
  <si>
    <t xml:space="preserve">−39.40202012 </t>
  </si>
  <si>
    <t>−44.53184595</t>
  </si>
  <si>
    <t xml:space="preserve">LUVDSOUTHWEST AIRLINES CO </t>
  </si>
  <si>
    <t>5.94K</t>
  </si>
  <si>
    <t xml:space="preserve">613.0684387 </t>
  </si>
  <si>
    <t xml:space="preserve">704.3325623 </t>
  </si>
  <si>
    <t xml:space="preserve">−22.46417844 </t>
  </si>
  <si>
    <t>−28.13092891</t>
  </si>
  <si>
    <t>PBRA/NDPETROLEO BRASILEIRO SA PETROBRAS DR</t>
  </si>
  <si>
    <t>-6.46%</t>
  </si>
  <si>
    <t>13.291K</t>
  </si>
  <si>
    <t xml:space="preserve">219.52680188 </t>
  </si>
  <si>
    <t xml:space="preserve">308.30519712 </t>
  </si>
  <si>
    <t xml:space="preserve">−3.58974356 </t>
  </si>
  <si>
    <t>4.51269215</t>
  </si>
  <si>
    <t xml:space="preserve">VISTA/ADVISTA OIL &amp; GAS SAB DE CV </t>
  </si>
  <si>
    <t>2.01%</t>
  </si>
  <si>
    <t>32</t>
  </si>
  <si>
    <t>8.128K</t>
  </si>
  <si>
    <t xml:space="preserve">187.62363196 </t>
  </si>
  <si>
    <t xml:space="preserve">269.68036804 </t>
  </si>
  <si>
    <t xml:space="preserve">14.36785762 </t>
  </si>
  <si>
    <t>13.21305154</t>
  </si>
  <si>
    <t xml:space="preserve">ZENDZENDESK INC </t>
  </si>
  <si>
    <t>147.44K</t>
  </si>
  <si>
    <t xml:space="preserve">1335.54644104 </t>
  </si>
  <si>
    <t xml:space="preserve">1768.13055896 </t>
  </si>
  <si>
    <t xml:space="preserve">−137.59949885 </t>
  </si>
  <si>
    <t>−162.14295893</t>
  </si>
  <si>
    <t xml:space="preserve">YETIDYETI HOLDINGS INC </t>
  </si>
  <si>
    <t>-40.15%</t>
  </si>
  <si>
    <t>34.005K</t>
  </si>
  <si>
    <t xml:space="preserve">846.34117563 </t>
  </si>
  <si>
    <t xml:space="preserve">1787.61582437 </t>
  </si>
  <si>
    <t>−258.19917004</t>
  </si>
  <si>
    <t>TXDTERNIUM SA DR</t>
  </si>
  <si>
    <t>7.812K</t>
  </si>
  <si>
    <t xml:space="preserve">539.67250934 </t>
  </si>
  <si>
    <t xml:space="preserve">585.14149266 </t>
  </si>
  <si>
    <t xml:space="preserve">−14.8213109 </t>
  </si>
  <si>
    <t>−17.16748952</t>
  </si>
  <si>
    <t xml:space="preserve">PARADPARAMOUNT GLOBAL </t>
  </si>
  <si>
    <t>6.171K</t>
  </si>
  <si>
    <t xml:space="preserve">344.01380767 </t>
  </si>
  <si>
    <t xml:space="preserve">479.79619133 </t>
  </si>
  <si>
    <t xml:space="preserve">−28.51673065 </t>
  </si>
  <si>
    <t>−26.53595317</t>
  </si>
  <si>
    <t xml:space="preserve">STLDDSTEEL DYNAMICS INC </t>
  </si>
  <si>
    <t>5.50%</t>
  </si>
  <si>
    <t>40.512K</t>
  </si>
  <si>
    <t xml:space="preserve">1524.82245213 </t>
  </si>
  <si>
    <t xml:space="preserve">1732.33154787 </t>
  </si>
  <si>
    <t xml:space="preserve">19.24221539 </t>
  </si>
  <si>
    <t>21.16779252</t>
  </si>
  <si>
    <t xml:space="preserve">CHPTDCHARGEPOINT HOLDINGS INC </t>
  </si>
  <si>
    <t>-4.54%</t>
  </si>
  <si>
    <t>784</t>
  </si>
  <si>
    <t xml:space="preserve">228.44153894 </t>
  </si>
  <si>
    <t xml:space="preserve">377.72346206 </t>
  </si>
  <si>
    <t xml:space="preserve">REGNDREGENERON PHARMACEUTICALS INC </t>
  </si>
  <si>
    <t>148.8K</t>
  </si>
  <si>
    <t xml:space="preserve">10985.99820721 </t>
  </si>
  <si>
    <t xml:space="preserve">15656.94279279 </t>
  </si>
  <si>
    <t xml:space="preserve">640.54321813 </t>
  </si>
  <si>
    <t>458.03169938</t>
  </si>
  <si>
    <t xml:space="preserve">BMBLDBUMBLE INC </t>
  </si>
  <si>
    <t>437</t>
  </si>
  <si>
    <t xml:space="preserve">363.57302161 </t>
  </si>
  <si>
    <t xml:space="preserve">712.02697839 </t>
  </si>
  <si>
    <t xml:space="preserve">−34.66690677 </t>
  </si>
  <si>
    <t>−29.10411129</t>
  </si>
  <si>
    <t xml:space="preserve">ZSDZSCALER INC </t>
  </si>
  <si>
    <t>2.958K</t>
  </si>
  <si>
    <t xml:space="preserve">2820.85853654 </t>
  </si>
  <si>
    <t xml:space="preserve">3949.49946346 </t>
  </si>
  <si>
    <t xml:space="preserve">−103.76190143 </t>
  </si>
  <si>
    <t>−29.29672598</t>
  </si>
  <si>
    <t xml:space="preserve">ALTERNA/BDALTERNA ASESORIA INTL SAB DE CV </t>
  </si>
  <si>
    <t xml:space="preserve">1.14622687 </t>
  </si>
  <si>
    <t xml:space="preserve">1.18677313 </t>
  </si>
  <si>
    <t xml:space="preserve">0.02052037 </t>
  </si>
  <si>
    <t>0.02252756</t>
  </si>
  <si>
    <t>WYDWEYERHAEUSER COMPANY REIT</t>
  </si>
  <si>
    <t>-0.69%</t>
  </si>
  <si>
    <t>2.86K</t>
  </si>
  <si>
    <t xml:space="preserve">515.99064366 </t>
  </si>
  <si>
    <t xml:space="preserve">765.44434834 </t>
  </si>
  <si>
    <t xml:space="preserve">−39.0551051 </t>
  </si>
  <si>
    <t>−34.40611042</t>
  </si>
  <si>
    <t xml:space="preserve">TTDDTHE TRADE DESK INC </t>
  </si>
  <si>
    <t>4.309K</t>
  </si>
  <si>
    <t xml:space="preserve">1020.65794373 </t>
  </si>
  <si>
    <t xml:space="preserve">1385.45908627 </t>
  </si>
  <si>
    <t xml:space="preserve">−39.40007927 </t>
  </si>
  <si>
    <t>−18.96924</t>
  </si>
  <si>
    <t xml:space="preserve">GOLD/NDBARRICK GOLD CORPORATION </t>
  </si>
  <si>
    <t>3.213K</t>
  </si>
  <si>
    <t xml:space="preserve">278.39147592 </t>
  </si>
  <si>
    <t xml:space="preserve">324.90552408 </t>
  </si>
  <si>
    <t xml:space="preserve">−4.38485202 </t>
  </si>
  <si>
    <t>−3.21123625</t>
  </si>
  <si>
    <t xml:space="preserve">GPSDGAP INC </t>
  </si>
  <si>
    <t>0.51%</t>
  </si>
  <si>
    <t>1.99K</t>
  </si>
  <si>
    <t xml:space="preserve">161.92462135 </t>
  </si>
  <si>
    <t xml:space="preserve">207.68637665 </t>
  </si>
  <si>
    <t xml:space="preserve">1.50728266 </t>
  </si>
  <si>
    <t>−1.37841581</t>
  </si>
  <si>
    <t xml:space="preserve">UDUNITY SOFTWARE INC </t>
  </si>
  <si>
    <t>-10.11%</t>
  </si>
  <si>
    <t>31.36K</t>
  </si>
  <si>
    <t xml:space="preserve">576.0189094 </t>
  </si>
  <si>
    <t xml:space="preserve">739.9420946 </t>
  </si>
  <si>
    <t xml:space="preserve">−51.94239584 </t>
  </si>
  <si>
    <t>−49.45838212</t>
  </si>
  <si>
    <t xml:space="preserve">ENTGDENTEGRIS INC </t>
  </si>
  <si>
    <t>-6.86%</t>
  </si>
  <si>
    <t>26.895K</t>
  </si>
  <si>
    <t xml:space="preserve">1731.25056196 </t>
  </si>
  <si>
    <t xml:space="preserve">3107.13944804 </t>
  </si>
  <si>
    <t xml:space="preserve">−144.2188761 </t>
  </si>
  <si>
    <t>−50.67746537</t>
  </si>
  <si>
    <t xml:space="preserve">FTNTDFORTINET INC </t>
  </si>
  <si>
    <t>2.23%</t>
  </si>
  <si>
    <t>13.715K</t>
  </si>
  <si>
    <t xml:space="preserve">943.3997494 </t>
  </si>
  <si>
    <t xml:space="preserve">1083.3412506 </t>
  </si>
  <si>
    <t xml:space="preserve">1.21432874 </t>
  </si>
  <si>
    <t>−5.4544792</t>
  </si>
  <si>
    <t xml:space="preserve">NDAQDNASDAQ INC </t>
  </si>
  <si>
    <t>-2.20%</t>
  </si>
  <si>
    <t>1.135K</t>
  </si>
  <si>
    <t xml:space="preserve">1127.05575574 </t>
  </si>
  <si>
    <t xml:space="preserve">1268.29713066 </t>
  </si>
  <si>
    <t xml:space="preserve">2.8660398 </t>
  </si>
  <si>
    <t>15.1851026</t>
  </si>
  <si>
    <t xml:space="preserve">ALLY1DALLY FINANCIAL INC </t>
  </si>
  <si>
    <t>2.138K</t>
  </si>
  <si>
    <t xml:space="preserve">530.68136712 </t>
  </si>
  <si>
    <t xml:space="preserve">716.50262988 </t>
  </si>
  <si>
    <t xml:space="preserve">−45.57894419 </t>
  </si>
  <si>
    <t>−42.57160085</t>
  </si>
  <si>
    <t xml:space="preserve">EXPEDEXPEDIA GROUP INC </t>
  </si>
  <si>
    <t>40.964K</t>
  </si>
  <si>
    <t xml:space="preserve">1756.39318833 </t>
  </si>
  <si>
    <t xml:space="preserve">2242.57679167 </t>
  </si>
  <si>
    <t xml:space="preserve">−88.99117383 </t>
  </si>
  <si>
    <t>−93.3635989</t>
  </si>
  <si>
    <t xml:space="preserve">SWKSDSKYWORKS SOLUTIONS INC </t>
  </si>
  <si>
    <t xml:space="preserve">1903.33897452 </t>
  </si>
  <si>
    <t xml:space="preserve">2330.16698548 </t>
  </si>
  <si>
    <t xml:space="preserve">−36.0247781 </t>
  </si>
  <si>
    <t>−23.74338902</t>
  </si>
  <si>
    <t xml:space="preserve">1113/NDCK ASSET HOLDINGS LTD </t>
  </si>
  <si>
    <t>-10.64%</t>
  </si>
  <si>
    <t>2.129K</t>
  </si>
  <si>
    <t>255.267K</t>
  </si>
  <si>
    <t xml:space="preserve">ARMKDARAMARK </t>
  </si>
  <si>
    <t>94</t>
  </si>
  <si>
    <t>65.152K</t>
  </si>
  <si>
    <t xml:space="preserve">566.88017832 </t>
  </si>
  <si>
    <t xml:space="preserve">802.12880568 </t>
  </si>
  <si>
    <t xml:space="preserve">−1.24857652 </t>
  </si>
  <si>
    <t>1.45162953</t>
  </si>
  <si>
    <t>PDD/NDPINDUODUO INC DR</t>
  </si>
  <si>
    <t>8.02%</t>
  </si>
  <si>
    <t>1.148K</t>
  </si>
  <si>
    <t xml:space="preserve">1009.290206 </t>
  </si>
  <si>
    <t xml:space="preserve">1509.147784 </t>
  </si>
  <si>
    <t xml:space="preserve">−19.17917787 </t>
  </si>
  <si>
    <t>6.65331483</t>
  </si>
  <si>
    <t xml:space="preserve">DHT/NDDHT HOLDINGS INC </t>
  </si>
  <si>
    <t>6.74%</t>
  </si>
  <si>
    <t>8.475K</t>
  </si>
  <si>
    <t xml:space="preserve">106.84757074 </t>
  </si>
  <si>
    <t xml:space="preserve">195.48542926 </t>
  </si>
  <si>
    <t xml:space="preserve">12.46369141 </t>
  </si>
  <si>
    <t>12.52203941</t>
  </si>
  <si>
    <t xml:space="preserve">CROXDCROCS INC </t>
  </si>
  <si>
    <t>0.25%</t>
  </si>
  <si>
    <t>4.68K</t>
  </si>
  <si>
    <t xml:space="preserve">1349.04668418 </t>
  </si>
  <si>
    <t xml:space="preserve">1662.64031582 </t>
  </si>
  <si>
    <t xml:space="preserve">24.03001514 </t>
  </si>
  <si>
    <t>13.60547786</t>
  </si>
  <si>
    <t xml:space="preserve">WOOFDPETCO HEALTH &amp; WELLNESS CO INC </t>
  </si>
  <si>
    <t>396</t>
  </si>
  <si>
    <t xml:space="preserve">186.19498061 </t>
  </si>
  <si>
    <t xml:space="preserve">339.60501939 </t>
  </si>
  <si>
    <t xml:space="preserve">−25.50273262 </t>
  </si>
  <si>
    <t>−18.58077285</t>
  </si>
  <si>
    <t xml:space="preserve">KHCDKRAFT HEINZ CO </t>
  </si>
  <si>
    <t>4.41K</t>
  </si>
  <si>
    <t xml:space="preserve">655.77557065 </t>
  </si>
  <si>
    <t xml:space="preserve">727.73642935 </t>
  </si>
  <si>
    <t xml:space="preserve">−5.49529674 </t>
  </si>
  <si>
    <t>−14.10214798</t>
  </si>
  <si>
    <t xml:space="preserve">CYDSASA/ADCYDSA SAB DE CV </t>
  </si>
  <si>
    <t>1.435K</t>
  </si>
  <si>
    <t>18.095K</t>
  </si>
  <si>
    <t xml:space="preserve">12.58221336 </t>
  </si>
  <si>
    <t xml:space="preserve">13.26278664 </t>
  </si>
  <si>
    <t xml:space="preserve">−0.0611929 </t>
  </si>
  <si>
    <t>−0.05609291</t>
  </si>
  <si>
    <t xml:space="preserve">GPCDGENUINE PARTS CO </t>
  </si>
  <si>
    <t>15.981K</t>
  </si>
  <si>
    <t xml:space="preserve">3009.89681466 </t>
  </si>
  <si>
    <t xml:space="preserve">3272.47719534 </t>
  </si>
  <si>
    <t xml:space="preserve">50.50650765 </t>
  </si>
  <si>
    <t>62.85784024</t>
  </si>
  <si>
    <t xml:space="preserve">TMM/ADGRUPO TMM S.A.B. </t>
  </si>
  <si>
    <t xml:space="preserve">2.13064244 </t>
  </si>
  <si>
    <t xml:space="preserve">2.51135756 </t>
  </si>
  <si>
    <t xml:space="preserve">0.02485477 </t>
  </si>
  <si>
    <t>0.01063451</t>
  </si>
  <si>
    <t xml:space="preserve">LVSDLAS VEGAS SANDS CORP </t>
  </si>
  <si>
    <t>3.32%</t>
  </si>
  <si>
    <t>15.501K</t>
  </si>
  <si>
    <t xml:space="preserve">674.32522504 </t>
  </si>
  <si>
    <t xml:space="preserve">875.38877296 </t>
  </si>
  <si>
    <t xml:space="preserve">−9.17784663 </t>
  </si>
  <si>
    <t>−5.32337961</t>
  </si>
  <si>
    <t xml:space="preserve">AXDXDACCELERATE DIAGNOSTICS INC </t>
  </si>
  <si>
    <t xml:space="preserve">29.66594796 </t>
  </si>
  <si>
    <t xml:space="preserve">34.29005124 </t>
  </si>
  <si>
    <t xml:space="preserve">−1.0644562 </t>
  </si>
  <si>
    <t>−0.8887854</t>
  </si>
  <si>
    <t xml:space="preserve">RACE/NDFERRARI N V </t>
  </si>
  <si>
    <t>11.667K</t>
  </si>
  <si>
    <t xml:space="preserve">3777.96171003 </t>
  </si>
  <si>
    <t xml:space="preserve">4346.01630997 </t>
  </si>
  <si>
    <t xml:space="preserve">−46.83398811 </t>
  </si>
  <si>
    <t>−22.81494781</t>
  </si>
  <si>
    <t xml:space="preserve">IDEAL/B-1DIMPULSORA DEL DESAROLLO Y EL EMPLEO </t>
  </si>
  <si>
    <t xml:space="preserve">36.95500557 </t>
  </si>
  <si>
    <t xml:space="preserve">41.44499443 </t>
  </si>
  <si>
    <t xml:space="preserve">0.04157964 </t>
  </si>
  <si>
    <t>0.35780486</t>
  </si>
  <si>
    <t xml:space="preserve">TT/NDTRANE TECHNOLOGIES PLC </t>
  </si>
  <si>
    <t>-0.01%</t>
  </si>
  <si>
    <t>35.055K</t>
  </si>
  <si>
    <t xml:space="preserve">2609.06485412 </t>
  </si>
  <si>
    <t xml:space="preserve">3417.73014588 </t>
  </si>
  <si>
    <t xml:space="preserve">−63.36636173 </t>
  </si>
  <si>
    <t>−60.47454306</t>
  </si>
  <si>
    <t xml:space="preserve">QSDQUANTUMSCAPE CORPORATION </t>
  </si>
  <si>
    <t>1.59K</t>
  </si>
  <si>
    <t xml:space="preserve">149.45057863 </t>
  </si>
  <si>
    <t xml:space="preserve">191.12542237 </t>
  </si>
  <si>
    <t xml:space="preserve">−11.40653661 </t>
  </si>
  <si>
    <t>−11.70845682</t>
  </si>
  <si>
    <t xml:space="preserve">SAMDBOSTON BEER CO INC </t>
  </si>
  <si>
    <t>7.081K</t>
  </si>
  <si>
    <t xml:space="preserve">5393.03098192 </t>
  </si>
  <si>
    <t xml:space="preserve">10467.46698808 </t>
  </si>
  <si>
    <t xml:space="preserve">−797.93959606 </t>
  </si>
  <si>
    <t>−820.74495082</t>
  </si>
  <si>
    <t xml:space="preserve">FSLRDFIRST SOLAR INC </t>
  </si>
  <si>
    <t>1.45%</t>
  </si>
  <si>
    <t>16.98K</t>
  </si>
  <si>
    <t xml:space="preserve">2282.7494654 </t>
  </si>
  <si>
    <t xml:space="preserve">2916.1045646 </t>
  </si>
  <si>
    <t xml:space="preserve">−40.24066096 </t>
  </si>
  <si>
    <t>2.75430897</t>
  </si>
  <si>
    <t xml:space="preserve">FVRR/NDFIVERR INTERNATIONAL LTD </t>
  </si>
  <si>
    <t xml:space="preserve">546.29135661 </t>
  </si>
  <si>
    <t xml:space="preserve">755.70864339 </t>
  </si>
  <si>
    <t xml:space="preserve">−43.40469981 </t>
  </si>
  <si>
    <t>−35.33334937</t>
  </si>
  <si>
    <t xml:space="preserve">TXNDTEXAS INSTRUMENTS INC </t>
  </si>
  <si>
    <t>6.02K</t>
  </si>
  <si>
    <t xml:space="preserve">2990.38854853 </t>
  </si>
  <si>
    <t xml:space="preserve">3692.87045147 </t>
  </si>
  <si>
    <t xml:space="preserve">−68.94952302 </t>
  </si>
  <si>
    <t>−30.15040464</t>
  </si>
  <si>
    <t xml:space="preserve">HOTELDGRUPO HOTELERO SANTA FE SAB DE CV </t>
  </si>
  <si>
    <t>957</t>
  </si>
  <si>
    <t>3.933K</t>
  </si>
  <si>
    <t xml:space="preserve">3.77167338 </t>
  </si>
  <si>
    <t xml:space="preserve">4.12332662 </t>
  </si>
  <si>
    <t xml:space="preserve">0.0521467 </t>
  </si>
  <si>
    <t>0.04173566</t>
  </si>
  <si>
    <t xml:space="preserve">WDAYDWORKDAY INC </t>
  </si>
  <si>
    <t>-5.81%</t>
  </si>
  <si>
    <t>30.706K</t>
  </si>
  <si>
    <t xml:space="preserve">2698.3232328 </t>
  </si>
  <si>
    <t xml:space="preserve">3230.2037372 </t>
  </si>
  <si>
    <t xml:space="preserve">−149.03230347 </t>
  </si>
  <si>
    <t>−236.18915781</t>
  </si>
  <si>
    <t xml:space="preserve">PATHDUIPATH INC </t>
  </si>
  <si>
    <t>-11.27%</t>
  </si>
  <si>
    <t>488</t>
  </si>
  <si>
    <t xml:space="preserve">232.69929225 </t>
  </si>
  <si>
    <t xml:space="preserve">496.73770975 </t>
  </si>
  <si>
    <t xml:space="preserve">−68.36313726 </t>
  </si>
  <si>
    <t>−67.76567484</t>
  </si>
  <si>
    <t xml:space="preserve">CNKDCINEMARK HOLDINGS INC </t>
  </si>
  <si>
    <t>2.454K</t>
  </si>
  <si>
    <t xml:space="preserve">221.99944072 </t>
  </si>
  <si>
    <t xml:space="preserve">340.93056228 </t>
  </si>
  <si>
    <t xml:space="preserve">−24.35609882 </t>
  </si>
  <si>
    <t>−21.72517302</t>
  </si>
  <si>
    <t>YY/NDJOYY INC DR</t>
  </si>
  <si>
    <t>1.17K</t>
  </si>
  <si>
    <t xml:space="preserve">257.17886632 </t>
  </si>
  <si>
    <t xml:space="preserve">1297.02913068 </t>
  </si>
  <si>
    <t xml:space="preserve">−166.33488158 </t>
  </si>
  <si>
    <t>−171.88779284</t>
  </si>
  <si>
    <t xml:space="preserve">RPDDRAPID7 INC </t>
  </si>
  <si>
    <t>-25.65%</t>
  </si>
  <si>
    <t>10K</t>
  </si>
  <si>
    <t xml:space="preserve">1301.93532392 </t>
  </si>
  <si>
    <t xml:space="preserve">3011.96363608 </t>
  </si>
  <si>
    <t xml:space="preserve">CCDTHE CHEMOURS COMPANY LLC </t>
  </si>
  <si>
    <t>6.413K</t>
  </si>
  <si>
    <t xml:space="preserve">545.27295698 </t>
  </si>
  <si>
    <t xml:space="preserve">921.20703702 </t>
  </si>
  <si>
    <t xml:space="preserve">−14.13788212 </t>
  </si>
  <si>
    <t>3.83615748</t>
  </si>
  <si>
    <t xml:space="preserve">KRDKROGER CO </t>
  </si>
  <si>
    <t>2.595K</t>
  </si>
  <si>
    <t xml:space="preserve">865.15847707 </t>
  </si>
  <si>
    <t xml:space="preserve">1053.31852393 </t>
  </si>
  <si>
    <t xml:space="preserve">−41.18139331 </t>
  </si>
  <si>
    <t>−29.98138062</t>
  </si>
  <si>
    <t xml:space="preserve">MCDDMCDONALD'S CORPORATION </t>
  </si>
  <si>
    <t>14.896K</t>
  </si>
  <si>
    <t xml:space="preserve">4607.23930385 </t>
  </si>
  <si>
    <t xml:space="preserve">5117.48868615 </t>
  </si>
  <si>
    <t xml:space="preserve">−35.14438686 </t>
  </si>
  <si>
    <t>−70.36191563</t>
  </si>
  <si>
    <t xml:space="preserve">ATVIDACTIVISION BLIZZARD INC </t>
  </si>
  <si>
    <t>-1.83%</t>
  </si>
  <si>
    <t>15.939K</t>
  </si>
  <si>
    <t xml:space="preserve">1424.73120986 </t>
  </si>
  <si>
    <t xml:space="preserve">1543.22679014 </t>
  </si>
  <si>
    <t xml:space="preserve">−23.23896433 </t>
  </si>
  <si>
    <t>−23.63944744</t>
  </si>
  <si>
    <t xml:space="preserve">SIKA/NDSIKA AG </t>
  </si>
  <si>
    <t>20.051K</t>
  </si>
  <si>
    <t xml:space="preserve">3841.15890484 </t>
  </si>
  <si>
    <t xml:space="preserve">5379.99607516 </t>
  </si>
  <si>
    <t xml:space="preserve">−347.7031185 </t>
  </si>
  <si>
    <t>−300.36147773</t>
  </si>
  <si>
    <t xml:space="preserve">VLODVALERO ENERGY CORP </t>
  </si>
  <si>
    <t>17.461K</t>
  </si>
  <si>
    <t xml:space="preserve">1972.89878841 </t>
  </si>
  <si>
    <t xml:space="preserve">2555.10623159 </t>
  </si>
  <si>
    <t xml:space="preserve">53.94522857 </t>
  </si>
  <si>
    <t>22.36593227</t>
  </si>
  <si>
    <t xml:space="preserve">DINE/ADDINE S.A.B. DE C.V. </t>
  </si>
  <si>
    <t xml:space="preserve">21.45139388 </t>
  </si>
  <si>
    <t xml:space="preserve">23.70360612 </t>
  </si>
  <si>
    <t xml:space="preserve">0.46719785 </t>
  </si>
  <si>
    <t>0.37852794</t>
  </si>
  <si>
    <t xml:space="preserve">DVNDDEVON ENERGY CORP </t>
  </si>
  <si>
    <t>2.19%</t>
  </si>
  <si>
    <t>189.204K</t>
  </si>
  <si>
    <t xml:space="preserve">1137.19504953 </t>
  </si>
  <si>
    <t xml:space="preserve">1564.37495047 </t>
  </si>
  <si>
    <t xml:space="preserve">31.94428494 </t>
  </si>
  <si>
    <t>22.36234422</t>
  </si>
  <si>
    <t xml:space="preserve">NEMDNEWMONT CORPORATION </t>
  </si>
  <si>
    <t>6.72K</t>
  </si>
  <si>
    <t xml:space="preserve">812.58469269 </t>
  </si>
  <si>
    <t xml:space="preserve">909.00430831 </t>
  </si>
  <si>
    <t xml:space="preserve">−10.08985271 </t>
  </si>
  <si>
    <t>−14.3278946</t>
  </si>
  <si>
    <t xml:space="preserve">CSIQ/NDCANADIAN SOLAR INC </t>
  </si>
  <si>
    <t>-4.38%</t>
  </si>
  <si>
    <t>607</t>
  </si>
  <si>
    <t xml:space="preserve">580.47543083 </t>
  </si>
  <si>
    <t xml:space="preserve">1001.88157117 </t>
  </si>
  <si>
    <t xml:space="preserve">−1.7872397 </t>
  </si>
  <si>
    <t>32.19725704</t>
  </si>
  <si>
    <t xml:space="preserve">TRIPDTRIPADVISOR INC </t>
  </si>
  <si>
    <t xml:space="preserve">412.57302362 </t>
  </si>
  <si>
    <t xml:space="preserve">629.34096838 </t>
  </si>
  <si>
    <t xml:space="preserve">−45.98753593 </t>
  </si>
  <si>
    <t>−35.87791196</t>
  </si>
  <si>
    <t xml:space="preserve">MSTRDMICROSTRATEGY </t>
  </si>
  <si>
    <t>4.095K</t>
  </si>
  <si>
    <t xml:space="preserve">3605.63930294 </t>
  </si>
  <si>
    <t xml:space="preserve">4965.56570706 </t>
  </si>
  <si>
    <t xml:space="preserve">−261.56417582 </t>
  </si>
  <si>
    <t>−294.46588772</t>
  </si>
  <si>
    <t xml:space="preserve">AALDAMERICAN AIRLINES GROUP INC </t>
  </si>
  <si>
    <t>-0.15%</t>
  </si>
  <si>
    <t>1.907K</t>
  </si>
  <si>
    <t>516.053K</t>
  </si>
  <si>
    <t xml:space="preserve">233.04305816 </t>
  </si>
  <si>
    <t xml:space="preserve">280.51594184 </t>
  </si>
  <si>
    <t xml:space="preserve">1.53760746 </t>
  </si>
  <si>
    <t>−1.92166929</t>
  </si>
  <si>
    <t>YPF/NDYPF SOCIEDAD ANONIMA DR</t>
  </si>
  <si>
    <t>284</t>
  </si>
  <si>
    <t xml:space="preserve">115.05108968 </t>
  </si>
  <si>
    <t xml:space="preserve">150.40591232 </t>
  </si>
  <si>
    <t xml:space="preserve">10.44813972 </t>
  </si>
  <si>
    <t>10.9747923</t>
  </si>
  <si>
    <t>BILI/NDBILIBILI INC DR</t>
  </si>
  <si>
    <t xml:space="preserve">356.32653884 </t>
  </si>
  <si>
    <t xml:space="preserve">591.95246716 </t>
  </si>
  <si>
    <t xml:space="preserve">−46.6025691 </t>
  </si>
  <si>
    <t>−37.75645755</t>
  </si>
  <si>
    <t xml:space="preserve">MDLZDMONDELEZ INTL INC </t>
  </si>
  <si>
    <t>17.198K</t>
  </si>
  <si>
    <t xml:space="preserve">1069.80050591 </t>
  </si>
  <si>
    <t xml:space="preserve">1293.23949409 </t>
  </si>
  <si>
    <t xml:space="preserve">−32.17936382 </t>
  </si>
  <si>
    <t>−33.13409749</t>
  </si>
  <si>
    <t xml:space="preserve">GLWDCORNING INC </t>
  </si>
  <si>
    <t>6.26%</t>
  </si>
  <si>
    <t>42.493K</t>
  </si>
  <si>
    <t xml:space="preserve">581.02031219 </t>
  </si>
  <si>
    <t xml:space="preserve">769.83768281 </t>
  </si>
  <si>
    <t xml:space="preserve">−24.54695527 </t>
  </si>
  <si>
    <t>−18.3517078</t>
  </si>
  <si>
    <t xml:space="preserve">CTLTDCATALENT INC </t>
  </si>
  <si>
    <t>-12.61%</t>
  </si>
  <si>
    <t>6.95K</t>
  </si>
  <si>
    <t xml:space="preserve">1512.53445661 </t>
  </si>
  <si>
    <t xml:space="preserve">3043.47755339 </t>
  </si>
  <si>
    <t xml:space="preserve">−95.41079797 </t>
  </si>
  <si>
    <t>30.97433039</t>
  </si>
  <si>
    <t xml:space="preserve">SAVADCASSAVA SCIENCES INC </t>
  </si>
  <si>
    <t>2.124K</t>
  </si>
  <si>
    <t xml:space="preserve">604.7861262 </t>
  </si>
  <si>
    <t xml:space="preserve">1019.4198808 </t>
  </si>
  <si>
    <t xml:space="preserve">23.98221545 </t>
  </si>
  <si>
    <t>56.53027111</t>
  </si>
  <si>
    <t xml:space="preserve">GNRCDGENERAC HLDGS INC </t>
  </si>
  <si>
    <t>14.775K</t>
  </si>
  <si>
    <t xml:space="preserve">2492.62534716 </t>
  </si>
  <si>
    <t xml:space="preserve">5777.93563284 </t>
  </si>
  <si>
    <t xml:space="preserve">−487.54504462 </t>
  </si>
  <si>
    <t>−353.16713444</t>
  </si>
  <si>
    <t>MUFG/NDMITSUBISHI UFJ FINANCIAL GROUP INC DR</t>
  </si>
  <si>
    <t>-12.64%</t>
  </si>
  <si>
    <t>81</t>
  </si>
  <si>
    <t>7.452K</t>
  </si>
  <si>
    <t xml:space="preserve">92.5281206 </t>
  </si>
  <si>
    <t xml:space="preserve">143.8808794 </t>
  </si>
  <si>
    <t xml:space="preserve">−4.95475366 </t>
  </si>
  <si>
    <t>−1.88966497</t>
  </si>
  <si>
    <t xml:space="preserve">DNUTDKRISPY KREME INC </t>
  </si>
  <si>
    <t xml:space="preserve">220.78298335 </t>
  </si>
  <si>
    <t xml:space="preserve">325.96701965 </t>
  </si>
  <si>
    <t>−24.5430033</t>
  </si>
  <si>
    <t xml:space="preserve">LULUDLULULEMON ATHLETICA INC </t>
  </si>
  <si>
    <t>-5.89%</t>
  </si>
  <si>
    <t>29.795K</t>
  </si>
  <si>
    <t xml:space="preserve">5962.61681616 </t>
  </si>
  <si>
    <t xml:space="preserve">6812.62914384 </t>
  </si>
  <si>
    <t xml:space="preserve">36.70575364 </t>
  </si>
  <si>
    <t>94.92731284</t>
  </si>
  <si>
    <t xml:space="preserve">GTDGOODYEAR TIRE &amp; RUBBER CO </t>
  </si>
  <si>
    <t>7.80%</t>
  </si>
  <si>
    <t>2.21K</t>
  </si>
  <si>
    <t xml:space="preserve">221.58483519 </t>
  </si>
  <si>
    <t xml:space="preserve">332.90816381 </t>
  </si>
  <si>
    <t xml:space="preserve">−6.02497673 </t>
  </si>
  <si>
    <t>3.89974713</t>
  </si>
  <si>
    <t xml:space="preserve">CLDCOLGATE-PALMOLIVE CO </t>
  </si>
  <si>
    <t>-1.66%</t>
  </si>
  <si>
    <t>7.115K</t>
  </si>
  <si>
    <t xml:space="preserve">1461.76595029 </t>
  </si>
  <si>
    <t xml:space="preserve">1727.22004971 </t>
  </si>
  <si>
    <t xml:space="preserve">−23.60761441 </t>
  </si>
  <si>
    <t>−3.07708933</t>
  </si>
  <si>
    <t xml:space="preserve">WYNNDWYNN RESORTS LTD </t>
  </si>
  <si>
    <t>109.04K</t>
  </si>
  <si>
    <t xml:space="preserve">1029.57115766 </t>
  </si>
  <si>
    <t xml:space="preserve">1503.93686234 </t>
  </si>
  <si>
    <t xml:space="preserve">−41.60844271 </t>
  </si>
  <si>
    <t>−22.15729409</t>
  </si>
  <si>
    <t xml:space="preserve">UALDUNITED AIRLINES HOLDINGS INC </t>
  </si>
  <si>
    <t>667</t>
  </si>
  <si>
    <t>538.269K</t>
  </si>
  <si>
    <t xml:space="preserve">614.08595915 </t>
  </si>
  <si>
    <t xml:space="preserve">790.02203685 </t>
  </si>
  <si>
    <t xml:space="preserve">13.13730633 </t>
  </si>
  <si>
    <t>−2.80403967</t>
  </si>
  <si>
    <t xml:space="preserve">CPG/NDCOMPASS GROUP PLC </t>
  </si>
  <si>
    <t>-10.82%</t>
  </si>
  <si>
    <t>25.604K</t>
  </si>
  <si>
    <t xml:space="preserve">345.93399455 </t>
  </si>
  <si>
    <t xml:space="preserve">495.70600545 </t>
  </si>
  <si>
    <t xml:space="preserve">3.96281346 </t>
  </si>
  <si>
    <t>−1.53793109</t>
  </si>
  <si>
    <t>NIU/NDNIU TECHNOLOGIES DR</t>
  </si>
  <si>
    <t xml:space="preserve">CTVADCORTEVA INC </t>
  </si>
  <si>
    <t>1.248K</t>
  </si>
  <si>
    <t xml:space="preserve">1085.65764094 </t>
  </si>
  <si>
    <t xml:space="preserve">1281.45835906 </t>
  </si>
  <si>
    <t xml:space="preserve">24.78499938 </t>
  </si>
  <si>
    <t>23.4529561</t>
  </si>
  <si>
    <t xml:space="preserve">GBM/ODCORPORATIVO GBM SAB DE CV </t>
  </si>
  <si>
    <t>-0.08%</t>
  </si>
  <si>
    <t>171</t>
  </si>
  <si>
    <t>2.049K</t>
  </si>
  <si>
    <t xml:space="preserve">11.65935144 </t>
  </si>
  <si>
    <t xml:space="preserve">12.78364856 </t>
  </si>
  <si>
    <t xml:space="preserve">−0.20031099 </t>
  </si>
  <si>
    <t>−0.20121366</t>
  </si>
  <si>
    <t xml:space="preserve">TWTRDTWITTER INC </t>
  </si>
  <si>
    <t>-5.19%</t>
  </si>
  <si>
    <t>34K</t>
  </si>
  <si>
    <t xml:space="preserve">828.22152929 </t>
  </si>
  <si>
    <t xml:space="preserve">1108.24047271 </t>
  </si>
  <si>
    <t xml:space="preserve">46.07079029 </t>
  </si>
  <si>
    <t>45.17170479</t>
  </si>
  <si>
    <t xml:space="preserve">ANBDANHEUSER-BUSCH INBEV SA/NV </t>
  </si>
  <si>
    <t>2.038K</t>
  </si>
  <si>
    <t xml:space="preserve">995.3566246 </t>
  </si>
  <si>
    <t xml:space="preserve">1191.4843754 </t>
  </si>
  <si>
    <t xml:space="preserve">−37.56787859 </t>
  </si>
  <si>
    <t>−33.73963941</t>
  </si>
  <si>
    <t xml:space="preserve">MDCORPORACIÓN MIRANDA </t>
  </si>
  <si>
    <t>0.80%</t>
  </si>
  <si>
    <t>3.78K</t>
  </si>
  <si>
    <t xml:space="preserve">302.17560775 </t>
  </si>
  <si>
    <t xml:space="preserve">389.47239525 </t>
  </si>
  <si>
    <t xml:space="preserve">6.4536442 </t>
  </si>
  <si>
    <t>1.13781703</t>
  </si>
  <si>
    <t xml:space="preserve">WEDWEWORK INC </t>
  </si>
  <si>
    <t>5.32%</t>
  </si>
  <si>
    <t>248</t>
  </si>
  <si>
    <t xml:space="preserve">45.73422153 </t>
  </si>
  <si>
    <t xml:space="preserve">119.19577917 </t>
  </si>
  <si>
    <t>−19.77927874</t>
  </si>
  <si>
    <t>PKX/NDPOSCO HOLDINGS INC DR</t>
  </si>
  <si>
    <t>-3.74%</t>
  </si>
  <si>
    <t>23.954K</t>
  </si>
  <si>
    <t xml:space="preserve">851.40769833 </t>
  </si>
  <si>
    <t xml:space="preserve">1829.36030067 </t>
  </si>
  <si>
    <t xml:space="preserve">−104.85748334 </t>
  </si>
  <si>
    <t>−30.07296666</t>
  </si>
  <si>
    <t>VICIDVICI PROPERTIES INC REIT</t>
  </si>
  <si>
    <t>4.235K</t>
  </si>
  <si>
    <t xml:space="preserve">600.35984055 </t>
  </si>
  <si>
    <t xml:space="preserve">736.78416145 </t>
  </si>
  <si>
    <t xml:space="preserve">−8.05689049 </t>
  </si>
  <si>
    <t>4.2501992</t>
  </si>
  <si>
    <t xml:space="preserve">STLA/NDSTELLANTIS N.V </t>
  </si>
  <si>
    <t>1.328K</t>
  </si>
  <si>
    <t xml:space="preserve">241.82583246 </t>
  </si>
  <si>
    <t xml:space="preserve">312.70216654 </t>
  </si>
  <si>
    <t xml:space="preserve">−12.12302742 </t>
  </si>
  <si>
    <t>−12.89336488</t>
  </si>
  <si>
    <t xml:space="preserve">HUBSDHUBSPOT INC </t>
  </si>
  <si>
    <t>1.67%</t>
  </si>
  <si>
    <t>5.413K</t>
  </si>
  <si>
    <t xml:space="preserve">5072.71394406 </t>
  </si>
  <si>
    <t xml:space="preserve">7860.87199594 </t>
  </si>
  <si>
    <t xml:space="preserve">−770.75071185 </t>
  </si>
  <si>
    <t>−870.93458625</t>
  </si>
  <si>
    <t xml:space="preserve">CIE/BDCORP INTERAMERI ENTRET SAB DE CV </t>
  </si>
  <si>
    <t xml:space="preserve">8.83575282 </t>
  </si>
  <si>
    <t xml:space="preserve">9.56724718 </t>
  </si>
  <si>
    <t xml:space="preserve">0.09047976 </t>
  </si>
  <si>
    <t>0.07683119</t>
  </si>
  <si>
    <t>UL/NDUNILEVER PLC DR</t>
  </si>
  <si>
    <t>3.6K</t>
  </si>
  <si>
    <t xml:space="preserve">867.09652248 </t>
  </si>
  <si>
    <t xml:space="preserve">975.17548552 </t>
  </si>
  <si>
    <t xml:space="preserve">−17.29811505 </t>
  </si>
  <si>
    <t>−15.38860391</t>
  </si>
  <si>
    <t xml:space="preserve">BNSDBANK OF NOVA SCOTIA </t>
  </si>
  <si>
    <t>4.834K</t>
  </si>
  <si>
    <t xml:space="preserve">998.00418431 </t>
  </si>
  <si>
    <t xml:space="preserve">1326.79480969 </t>
  </si>
  <si>
    <t xml:space="preserve">−59.06004565 </t>
  </si>
  <si>
    <t>−37.59952242</t>
  </si>
  <si>
    <t xml:space="preserve">ENPHDENPHASE ENERGY INC </t>
  </si>
  <si>
    <t>-2.06%</t>
  </si>
  <si>
    <t xml:space="preserve">4613.56952473 </t>
  </si>
  <si>
    <t xml:space="preserve">6049.96744527 </t>
  </si>
  <si>
    <t xml:space="preserve">−238.16905432 </t>
  </si>
  <si>
    <t>−198.78137505</t>
  </si>
  <si>
    <t xml:space="preserve">FANGDDIAMONDBACK ENERGY INC </t>
  </si>
  <si>
    <t>11.717K</t>
  </si>
  <si>
    <t xml:space="preserve">2247.18692129 </t>
  </si>
  <si>
    <t xml:space="preserve">3127.95906871 </t>
  </si>
  <si>
    <t xml:space="preserve">76.98180219 </t>
  </si>
  <si>
    <t>57.26370166</t>
  </si>
  <si>
    <t xml:space="preserve">DOW1DDOW INC </t>
  </si>
  <si>
    <t xml:space="preserve">852.16088348 </t>
  </si>
  <si>
    <t xml:space="preserve">1254.80313652 </t>
  </si>
  <si>
    <t xml:space="preserve">−84.14328235 </t>
  </si>
  <si>
    <t>−69.10165238</t>
  </si>
  <si>
    <t xml:space="preserve">FEC/NDFRONTERA ENERGY CORPORATION </t>
  </si>
  <si>
    <t>3.92%</t>
  </si>
  <si>
    <t>795</t>
  </si>
  <si>
    <t xml:space="preserve">116.37491949 </t>
  </si>
  <si>
    <t xml:space="preserve">232.82508051 </t>
  </si>
  <si>
    <t xml:space="preserve">−13.39809932 </t>
  </si>
  <si>
    <t>−13.04370038</t>
  </si>
  <si>
    <t xml:space="preserve">TSNDTYSON FOODS INC </t>
  </si>
  <si>
    <t>35.235K</t>
  </si>
  <si>
    <t xml:space="preserve">1262.30373582 </t>
  </si>
  <si>
    <t xml:space="preserve">1632.09426418 </t>
  </si>
  <si>
    <t xml:space="preserve">−83.62827085 </t>
  </si>
  <si>
    <t>−73.46591383</t>
  </si>
  <si>
    <t xml:space="preserve">ABTDABBOTT LABORATORIES </t>
  </si>
  <si>
    <t>3.912K</t>
  </si>
  <si>
    <t xml:space="preserve">1927.85663636 </t>
  </si>
  <si>
    <t xml:space="preserve">2151.01939364 </t>
  </si>
  <si>
    <t xml:space="preserve">−34.64634274 </t>
  </si>
  <si>
    <t>−35.51513827</t>
  </si>
  <si>
    <t xml:space="preserve">COPDCONOCOPHILLIPS </t>
  </si>
  <si>
    <t>11.768K</t>
  </si>
  <si>
    <t xml:space="preserve">2125.55941373 </t>
  </si>
  <si>
    <t xml:space="preserve">2457.61553627 </t>
  </si>
  <si>
    <t xml:space="preserve">62.96316543 </t>
  </si>
  <si>
    <t>62.0464948</t>
  </si>
  <si>
    <t xml:space="preserve">FGENDFIBROGEN INC </t>
  </si>
  <si>
    <t>341</t>
  </si>
  <si>
    <t xml:space="preserve">230.94489618 </t>
  </si>
  <si>
    <t xml:space="preserve">341.58910082 </t>
  </si>
  <si>
    <t xml:space="preserve">19.43625867 </t>
  </si>
  <si>
    <t>13.69283895</t>
  </si>
  <si>
    <t>VALE/NDVALE S.A. DR</t>
  </si>
  <si>
    <t>47</t>
  </si>
  <si>
    <t>13.301K</t>
  </si>
  <si>
    <t xml:space="preserve">248.1622547 </t>
  </si>
  <si>
    <t xml:space="preserve">294.0927473 </t>
  </si>
  <si>
    <t xml:space="preserve">2.99046696 </t>
  </si>
  <si>
    <t>2.62075309</t>
  </si>
  <si>
    <t xml:space="preserve">UBERDUBER TECHNOLOGIES INC </t>
  </si>
  <si>
    <t>74.136K</t>
  </si>
  <si>
    <t xml:space="preserve">486.96560913 </t>
  </si>
  <si>
    <t xml:space="preserve">600.89638887 </t>
  </si>
  <si>
    <t xml:space="preserve">−11.1180904 </t>
  </si>
  <si>
    <t>−14.20855385</t>
  </si>
  <si>
    <t xml:space="preserve">ALBDALBEMARLE CORP </t>
  </si>
  <si>
    <t>4.938K</t>
  </si>
  <si>
    <t xml:space="preserve">4925.41987416 </t>
  </si>
  <si>
    <t xml:space="preserve">6290.58104584 </t>
  </si>
  <si>
    <t xml:space="preserve">−78.85373932 </t>
  </si>
  <si>
    <t>45.3974478</t>
  </si>
  <si>
    <t xml:space="preserve">CIDCIGNA CORPORATION </t>
  </si>
  <si>
    <t>5.704K</t>
  </si>
  <si>
    <t xml:space="preserve">5596.33695762 </t>
  </si>
  <si>
    <t xml:space="preserve">5887.50005238 </t>
  </si>
  <si>
    <t xml:space="preserve">65.3712677 </t>
  </si>
  <si>
    <t>88.13276972</t>
  </si>
  <si>
    <t xml:space="preserve">CONVER/ADCONVERTIDORA INDUSTRIAL SAB DE CV </t>
  </si>
  <si>
    <t xml:space="preserve">3.39 </t>
  </si>
  <si>
    <t xml:space="preserve">3.406 </t>
  </si>
  <si>
    <t xml:space="preserve">0.00221065 </t>
  </si>
  <si>
    <t>0.00527774</t>
  </si>
  <si>
    <t xml:space="preserve">CBOEDCBOE GLOBAL MARKETS INC </t>
  </si>
  <si>
    <t>2.37K</t>
  </si>
  <si>
    <t xml:space="preserve">1932.73205545 </t>
  </si>
  <si>
    <t xml:space="preserve">2624.83295455 </t>
  </si>
  <si>
    <t xml:space="preserve">73.77006224 </t>
  </si>
  <si>
    <t>67.64179515</t>
  </si>
  <si>
    <t xml:space="preserve">MT/NDARCELORMITTAL </t>
  </si>
  <si>
    <t>390</t>
  </si>
  <si>
    <t xml:space="preserve">395.85245222 </t>
  </si>
  <si>
    <t xml:space="preserve">547.33854878 </t>
  </si>
  <si>
    <t xml:space="preserve">−26.40865757 </t>
  </si>
  <si>
    <t>−17.80513049</t>
  </si>
  <si>
    <t xml:space="preserve">SCHWDSCHWAB(CHARLES)CORP </t>
  </si>
  <si>
    <t>5.576K</t>
  </si>
  <si>
    <t xml:space="preserve">1363.01787615 </t>
  </si>
  <si>
    <t xml:space="preserve">1547.91512385 </t>
  </si>
  <si>
    <t xml:space="preserve">7.86386927 </t>
  </si>
  <si>
    <t>23.32455976</t>
  </si>
  <si>
    <t xml:space="preserve">JWNDNORDSTROM INC </t>
  </si>
  <si>
    <t>398</t>
  </si>
  <si>
    <t xml:space="preserve">338.12786857 </t>
  </si>
  <si>
    <t xml:space="preserve">404.03713143 </t>
  </si>
  <si>
    <t xml:space="preserve">−11.54350347 </t>
  </si>
  <si>
    <t>−18.34916574</t>
  </si>
  <si>
    <t xml:space="preserve">LIA/NDLI AUTO INC </t>
  </si>
  <si>
    <t>0.85%</t>
  </si>
  <si>
    <t>1.372K</t>
  </si>
  <si>
    <t xml:space="preserve">313.15677175 </t>
  </si>
  <si>
    <t xml:space="preserve">569.53122625 </t>
  </si>
  <si>
    <t xml:space="preserve">−53.12099889 </t>
  </si>
  <si>
    <t>−47.2145882</t>
  </si>
  <si>
    <t xml:space="preserve">BAFAR/BDGRUPO BAFAR SAB DE CV </t>
  </si>
  <si>
    <t>860</t>
  </si>
  <si>
    <t xml:space="preserve">42.41360115 </t>
  </si>
  <si>
    <t xml:space="preserve">44.00139855 </t>
  </si>
  <si>
    <t xml:space="preserve">−0.6103194 </t>
  </si>
  <si>
    <t>−0.74008399</t>
  </si>
  <si>
    <t xml:space="preserve">CHSDCHICO'S FAS INC </t>
  </si>
  <si>
    <t>0.18%</t>
  </si>
  <si>
    <t>1.117K</t>
  </si>
  <si>
    <t xml:space="preserve">86.17700883 </t>
  </si>
  <si>
    <t xml:space="preserve">119.38299127 </t>
  </si>
  <si>
    <t xml:space="preserve">−4.50879076 </t>
  </si>
  <si>
    <t>−4.43431046</t>
  </si>
  <si>
    <t xml:space="preserve">ETDENERGY TRANSFER LP </t>
  </si>
  <si>
    <t>-1.26%</t>
  </si>
  <si>
    <t>8.225K</t>
  </si>
  <si>
    <t xml:space="preserve">211.57250204 </t>
  </si>
  <si>
    <t xml:space="preserve">245.12649696 </t>
  </si>
  <si>
    <t xml:space="preserve">1.91257314 </t>
  </si>
  <si>
    <t>0.76545905</t>
  </si>
  <si>
    <t xml:space="preserve">BGDBUNGE LIMITED </t>
  </si>
  <si>
    <t>10.674K</t>
  </si>
  <si>
    <t xml:space="preserve">1700.18301613 </t>
  </si>
  <si>
    <t xml:space="preserve">2107.92896387 </t>
  </si>
  <si>
    <t xml:space="preserve">−63.97110364 </t>
  </si>
  <si>
    <t>−50.64024573</t>
  </si>
  <si>
    <t>FCFE/18DCIBANCO SA INSTIT DE BANCA MULTIPLE REIT</t>
  </si>
  <si>
    <t>1.286K</t>
  </si>
  <si>
    <t>32.536K</t>
  </si>
  <si>
    <t xml:space="preserve">24.29325329 </t>
  </si>
  <si>
    <t xml:space="preserve">26.91474661 </t>
  </si>
  <si>
    <t xml:space="preserve">−0.37648679 </t>
  </si>
  <si>
    <t>−0.39194056</t>
  </si>
  <si>
    <t xml:space="preserve">AOSDSMITH A O CORP </t>
  </si>
  <si>
    <t>1.16K</t>
  </si>
  <si>
    <t xml:space="preserve">1166.89766872 </t>
  </si>
  <si>
    <t xml:space="preserve">2070.13833128 </t>
  </si>
  <si>
    <t xml:space="preserve">−7.42641627 </t>
  </si>
  <si>
    <t>94.75974035</t>
  </si>
  <si>
    <t xml:space="preserve">LLYDELI LILLY AND COMPANY </t>
  </si>
  <si>
    <t>13.352K</t>
  </si>
  <si>
    <t xml:space="preserve">6041.65939743 </t>
  </si>
  <si>
    <t xml:space="preserve">6968.88165257 </t>
  </si>
  <si>
    <t xml:space="preserve">93.07170109 </t>
  </si>
  <si>
    <t>80.97983602</t>
  </si>
  <si>
    <t xml:space="preserve">PPGDPPG INDUSTRIES INC </t>
  </si>
  <si>
    <t>2.534K</t>
  </si>
  <si>
    <t xml:space="preserve">2413.97734773 </t>
  </si>
  <si>
    <t xml:space="preserve">2736.20364227 </t>
  </si>
  <si>
    <t xml:space="preserve">−74.62818268 </t>
  </si>
  <si>
    <t>−90.26870904</t>
  </si>
  <si>
    <t xml:space="preserve">FLRDFLUOR CORP </t>
  </si>
  <si>
    <t>498</t>
  </si>
  <si>
    <t xml:space="preserve">470.01563764 </t>
  </si>
  <si>
    <t xml:space="preserve">633.63536236 </t>
  </si>
  <si>
    <t xml:space="preserve">−2.97224032 </t>
  </si>
  <si>
    <t>8.12809903</t>
  </si>
  <si>
    <t xml:space="preserve">AMBA/NDAMBARELLA INC </t>
  </si>
  <si>
    <t>1.716K</t>
  </si>
  <si>
    <t xml:space="preserve">751.25672171 </t>
  </si>
  <si>
    <t xml:space="preserve">3697.03927829 </t>
  </si>
  <si>
    <t xml:space="preserve">−481.20235922 </t>
  </si>
  <si>
    <t>−459.49854328</t>
  </si>
  <si>
    <t xml:space="preserve">UBI/NDUBISOFT ENTERTAINMENT </t>
  </si>
  <si>
    <t>1.658K</t>
  </si>
  <si>
    <t xml:space="preserve">522.8790824 </t>
  </si>
  <si>
    <t xml:space="preserve">1084.2099236 </t>
  </si>
  <si>
    <t xml:space="preserve">−96.79865467 </t>
  </si>
  <si>
    <t>−62.43459638</t>
  </si>
  <si>
    <t xml:space="preserve">TRMBDTRIMBLE INC </t>
  </si>
  <si>
    <t>1.184K</t>
  </si>
  <si>
    <t xml:space="preserve">1089.8916169 </t>
  </si>
  <si>
    <t xml:space="preserve">1549.2393831 </t>
  </si>
  <si>
    <t xml:space="preserve">−120.73126043 </t>
  </si>
  <si>
    <t>−114.67524134</t>
  </si>
  <si>
    <t xml:space="preserve">YUMDYUM BRANDS INC </t>
  </si>
  <si>
    <t>2.223K</t>
  </si>
  <si>
    <t xml:space="preserve">2108.76220363 </t>
  </si>
  <si>
    <t xml:space="preserve">2527.23178637 </t>
  </si>
  <si>
    <t xml:space="preserve">−78.84465731 </t>
  </si>
  <si>
    <t>−68.77667899</t>
  </si>
  <si>
    <t xml:space="preserve">FINAMEX/ODCASA DE BOLSA FINAMEX SAB DE CV </t>
  </si>
  <si>
    <t xml:space="preserve">29.87983212 </t>
  </si>
  <si>
    <t xml:space="preserve">31.66816908 </t>
  </si>
  <si>
    <t xml:space="preserve">−0.58359819 </t>
  </si>
  <si>
    <t>−0.58094177</t>
  </si>
  <si>
    <t xml:space="preserve">MRVL1DMARVELL TECHNOLOGY INC </t>
  </si>
  <si>
    <t>756</t>
  </si>
  <si>
    <t xml:space="preserve">672.48461979 </t>
  </si>
  <si>
    <t xml:space="preserve">1085.36238221 </t>
  </si>
  <si>
    <t xml:space="preserve">−71.65197284 </t>
  </si>
  <si>
    <t>−60.82461598</t>
  </si>
  <si>
    <t xml:space="preserve">KUO/BDGRUPO KUO SAB DE CV </t>
  </si>
  <si>
    <t xml:space="preserve">42.5527684 </t>
  </si>
  <si>
    <t xml:space="preserve">45.4572334 </t>
  </si>
  <si>
    <t xml:space="preserve">−0.2676323 </t>
  </si>
  <si>
    <t>−0.16014008</t>
  </si>
  <si>
    <t xml:space="preserve">KSSDKOHLS CORPORATION </t>
  </si>
  <si>
    <t>3.21%</t>
  </si>
  <si>
    <t>9.248K</t>
  </si>
  <si>
    <t xml:space="preserve">521.46742327 </t>
  </si>
  <si>
    <t xml:space="preserve">631.40857773 </t>
  </si>
  <si>
    <t xml:space="preserve">−24.96011628 </t>
  </si>
  <si>
    <t>−28.4867417</t>
  </si>
  <si>
    <t xml:space="preserve">VALUEGF/ODVALUE GRUPO FINANCIERO SAB DE CV </t>
  </si>
  <si>
    <t>-1.08%</t>
  </si>
  <si>
    <t>260</t>
  </si>
  <si>
    <t>28.548K</t>
  </si>
  <si>
    <t xml:space="preserve">93.69771881 </t>
  </si>
  <si>
    <t xml:space="preserve">122.25528149 </t>
  </si>
  <si>
    <t xml:space="preserve">3.53397814 </t>
  </si>
  <si>
    <t>3.59939718</t>
  </si>
  <si>
    <t>ABEV/NDAMBEV SA DR</t>
  </si>
  <si>
    <t>-2.01%</t>
  </si>
  <si>
    <t>444</t>
  </si>
  <si>
    <t xml:space="preserve">53.98410832 </t>
  </si>
  <si>
    <t xml:space="preserve">62.76289198 </t>
  </si>
  <si>
    <t xml:space="preserve">−0.19534773 </t>
  </si>
  <si>
    <t>0.35684119</t>
  </si>
  <si>
    <t xml:space="preserve">EXCDEXELON CORP </t>
  </si>
  <si>
    <t>1.681K</t>
  </si>
  <si>
    <t xml:space="preserve">817.30480112 </t>
  </si>
  <si>
    <t xml:space="preserve">984.94719588 </t>
  </si>
  <si>
    <t xml:space="preserve">9.78962758 </t>
  </si>
  <si>
    <t>25.91137313</t>
  </si>
  <si>
    <t xml:space="preserve">BAYN/NDBAYER AG </t>
  </si>
  <si>
    <t>2.949K</t>
  </si>
  <si>
    <t xml:space="preserve">877.90654048 </t>
  </si>
  <si>
    <t xml:space="preserve">1108.04142252 </t>
  </si>
  <si>
    <t xml:space="preserve">−39.91526096 </t>
  </si>
  <si>
    <t>−48.04570184</t>
  </si>
  <si>
    <t xml:space="preserve">LRCXDLAM RESEARCH CORP </t>
  </si>
  <si>
    <t>6.448K</t>
  </si>
  <si>
    <t xml:space="preserve">6174.5126693 </t>
  </si>
  <si>
    <t xml:space="preserve">10643.8375207 </t>
  </si>
  <si>
    <t xml:space="preserve">−728.22410062 </t>
  </si>
  <si>
    <t>−469.79359718</t>
  </si>
  <si>
    <t>HMC/NDHONDA MOTOR CO DR</t>
  </si>
  <si>
    <t>1.09K</t>
  </si>
  <si>
    <t xml:space="preserve">514.21644935 </t>
  </si>
  <si>
    <t xml:space="preserve">546.90655465 </t>
  </si>
  <si>
    <t xml:space="preserve">1.09335768 </t>
  </si>
  <si>
    <t>−2.7233836</t>
  </si>
  <si>
    <t xml:space="preserve">BAHDBOOZ ALLEN HAMILTON HLDG CORP </t>
  </si>
  <si>
    <t>3.97K</t>
  </si>
  <si>
    <t xml:space="preserve">1578.44937461 </t>
  </si>
  <si>
    <t xml:space="preserve">2039.15160539 </t>
  </si>
  <si>
    <t xml:space="preserve">49.13583255 </t>
  </si>
  <si>
    <t>30.59747398</t>
  </si>
  <si>
    <t xml:space="preserve">AIR/NDAIRBUS SE </t>
  </si>
  <si>
    <t>2.135K</t>
  </si>
  <si>
    <t xml:space="preserve">1964.02268254 </t>
  </si>
  <si>
    <t xml:space="preserve">2203.12131746 </t>
  </si>
  <si>
    <t xml:space="preserve">−28.21754674 </t>
  </si>
  <si>
    <t>−48.39336154</t>
  </si>
  <si>
    <t xml:space="preserve">VEEVDVEEVA SYSTEMS INC </t>
  </si>
  <si>
    <t>3.23K</t>
  </si>
  <si>
    <t xml:space="preserve">3018.10052664 </t>
  </si>
  <si>
    <t xml:space="preserve">4765.15745336 </t>
  </si>
  <si>
    <t xml:space="preserve">−165.44886487 </t>
  </si>
  <si>
    <t>−64.88319031</t>
  </si>
  <si>
    <t xml:space="preserve">TERDTERADYNE INC </t>
  </si>
  <si>
    <t>1.667K</t>
  </si>
  <si>
    <t xml:space="preserve">1532.19904651 </t>
  </si>
  <si>
    <t xml:space="preserve">2052.63895349 </t>
  </si>
  <si>
    <t xml:space="preserve">−87.58786971 </t>
  </si>
  <si>
    <t>−85.07017004</t>
  </si>
  <si>
    <t xml:space="preserve">AMRSDAMYRIS INC </t>
  </si>
  <si>
    <t xml:space="preserve">33.58271933 </t>
  </si>
  <si>
    <t xml:space="preserve">78.73728127 </t>
  </si>
  <si>
    <t xml:space="preserve">−2.22875166 </t>
  </si>
  <si>
    <t>−2.12452214</t>
  </si>
  <si>
    <t xml:space="preserve">CNCDCENTENE CORPORATION </t>
  </si>
  <si>
    <t>1.483K</t>
  </si>
  <si>
    <t xml:space="preserve">1397.26456736 </t>
  </si>
  <si>
    <t xml:space="preserve">1909.05743264 </t>
  </si>
  <si>
    <t xml:space="preserve">−50.49559461 </t>
  </si>
  <si>
    <t>−25.11218607</t>
  </si>
  <si>
    <t xml:space="preserve">TSDTENARIS </t>
  </si>
  <si>
    <t xml:space="preserve">250.44316623 </t>
  </si>
  <si>
    <t xml:space="preserve">334.95683377 </t>
  </si>
  <si>
    <t xml:space="preserve">−4.31998672 </t>
  </si>
  <si>
    <t>−2.26391853</t>
  </si>
  <si>
    <t xml:space="preserve">DXCDDXC TECHNOLOGY COMPANY </t>
  </si>
  <si>
    <t>537</t>
  </si>
  <si>
    <t xml:space="preserve">470.63697744 </t>
  </si>
  <si>
    <t xml:space="preserve">734.69804256 </t>
  </si>
  <si>
    <t xml:space="preserve">−36.25327595 </t>
  </si>
  <si>
    <t>−27.69264467</t>
  </si>
  <si>
    <t xml:space="preserve">NEEDNEXTERA ENERGY INC </t>
  </si>
  <si>
    <t>1.5K</t>
  </si>
  <si>
    <t xml:space="preserve">1406.62533943 </t>
  </si>
  <si>
    <t xml:space="preserve">1871.49866057 </t>
  </si>
  <si>
    <t xml:space="preserve">−69.6343319 </t>
  </si>
  <si>
    <t>−51.75267098</t>
  </si>
  <si>
    <t xml:space="preserve">CHDDCHURCH &amp; DWIGHT </t>
  </si>
  <si>
    <t>1.528K</t>
  </si>
  <si>
    <t xml:space="preserve">1445.95203983 </t>
  </si>
  <si>
    <t xml:space="preserve">2107.51300017 </t>
  </si>
  <si>
    <t xml:space="preserve">−111.9417944 </t>
  </si>
  <si>
    <t>−89.85469398</t>
  </si>
  <si>
    <t xml:space="preserve">CMCSADCOMCAST CORP </t>
  </si>
  <si>
    <t>618</t>
  </si>
  <si>
    <t xml:space="preserve">563.63509555 </t>
  </si>
  <si>
    <t xml:space="preserve">695.41890245 </t>
  </si>
  <si>
    <t xml:space="preserve">−30.81664234 </t>
  </si>
  <si>
    <t>−34.45816255</t>
  </si>
  <si>
    <t xml:space="preserve">KUO/ADGRUPO KUO SAB DE CV </t>
  </si>
  <si>
    <t xml:space="preserve">43.50 </t>
  </si>
  <si>
    <t xml:space="preserve">45.90 </t>
  </si>
  <si>
    <t xml:space="preserve">0.41499245 </t>
  </si>
  <si>
    <t>0.44829368</t>
  </si>
  <si>
    <t xml:space="preserve">RBLXDROBLOX CORPORATION </t>
  </si>
  <si>
    <t>24.40%</t>
  </si>
  <si>
    <t>869</t>
  </si>
  <si>
    <t xml:space="preserve">677.38599289 </t>
  </si>
  <si>
    <t xml:space="preserve">913.21600811 </t>
  </si>
  <si>
    <t xml:space="preserve">−15.86574563 </t>
  </si>
  <si>
    <t>−11.17827139</t>
  </si>
  <si>
    <t xml:space="preserve">FRAGUA/BDCORPORATIVA FRAGUA SAB DE CV </t>
  </si>
  <si>
    <t>3.45K</t>
  </si>
  <si>
    <t xml:space="preserve">304.61245532 </t>
  </si>
  <si>
    <t xml:space="preserve">334.12154268 </t>
  </si>
  <si>
    <t xml:space="preserve">−4.96661059 </t>
  </si>
  <si>
    <t>−4.20515051</t>
  </si>
  <si>
    <t>SID/NDCOMPANHIA SIDERURGICA NACIONAL CSN DR</t>
  </si>
  <si>
    <t xml:space="preserve">41.79442074 </t>
  </si>
  <si>
    <t xml:space="preserve">65.68157836 </t>
  </si>
  <si>
    <t xml:space="preserve">−3.10722092 </t>
  </si>
  <si>
    <t>−3.82225993</t>
  </si>
  <si>
    <t xml:space="preserve">SIMEC/BDGRUPO SIMEC SAB DE CV </t>
  </si>
  <si>
    <t>196</t>
  </si>
  <si>
    <t xml:space="preserve">197.11445274 </t>
  </si>
  <si>
    <t xml:space="preserve">204.98655226 </t>
  </si>
  <si>
    <t xml:space="preserve">−0.54102241 </t>
  </si>
  <si>
    <t>0.04215672</t>
  </si>
  <si>
    <t xml:space="preserve">BTBT/NDBIT DIGITAL INC </t>
  </si>
  <si>
    <t xml:space="preserve">19.47482031 </t>
  </si>
  <si>
    <t xml:space="preserve">30.25817949 </t>
  </si>
  <si>
    <t xml:space="preserve">−2.28862044 </t>
  </si>
  <si>
    <t>−2.1644362</t>
  </si>
  <si>
    <t xml:space="preserve">INVEX/ADINVEX CONTROLADORA SAB DE CV </t>
  </si>
  <si>
    <t>1.679K</t>
  </si>
  <si>
    <t xml:space="preserve">68.00 </t>
  </si>
  <si>
    <t xml:space="preserve">76.00 </t>
  </si>
  <si>
    <t xml:space="preserve">−0.6051096 </t>
  </si>
  <si>
    <t>−0.572821</t>
  </si>
  <si>
    <t xml:space="preserve">FINDEPDFINANCIERA INDEPENDENCIA SAB </t>
  </si>
  <si>
    <t xml:space="preserve">7.90954617 </t>
  </si>
  <si>
    <t xml:space="preserve">8.03945383 </t>
  </si>
  <si>
    <t xml:space="preserve">0.00371888 </t>
  </si>
  <si>
    <t>−0.00171898</t>
  </si>
  <si>
    <t>VIPS/NDVIPSHOP HLDGS LTD DR</t>
  </si>
  <si>
    <t>167</t>
  </si>
  <si>
    <t xml:space="preserve">163.6817933 </t>
  </si>
  <si>
    <t xml:space="preserve">241.2072057 </t>
  </si>
  <si>
    <t xml:space="preserve">−6.96254643 </t>
  </si>
  <si>
    <t>−0.85693396</t>
  </si>
  <si>
    <t>TME/NDTENCENT MUSIC ENTERTAINMENT GROUP DR</t>
  </si>
  <si>
    <t xml:space="preserve">80.74571623 </t>
  </si>
  <si>
    <t xml:space="preserve">96.69728377 </t>
  </si>
  <si>
    <t xml:space="preserve">−0.93658733 </t>
  </si>
  <si>
    <t>−1.45219416</t>
  </si>
  <si>
    <t xml:space="preserve">MGA/NDMAGNA INTERNATIONAL INC </t>
  </si>
  <si>
    <t xml:space="preserve">1142.76146972 </t>
  </si>
  <si>
    <t xml:space="preserve">1353.69153028 </t>
  </si>
  <si>
    <t xml:space="preserve">−13.80126235 </t>
  </si>
  <si>
    <t>−11.39911322</t>
  </si>
  <si>
    <t xml:space="preserve">UBS/NDUBS GROUP AG </t>
  </si>
  <si>
    <t>325</t>
  </si>
  <si>
    <t xml:space="preserve">305.99471593 </t>
  </si>
  <si>
    <t xml:space="preserve">413.74228007 </t>
  </si>
  <si>
    <t xml:space="preserve">0.41068414 </t>
  </si>
  <si>
    <t>9.03804181</t>
  </si>
  <si>
    <t xml:space="preserve">GSDGOLDMAN SACHS GROUP INC </t>
  </si>
  <si>
    <t>2.96%</t>
  </si>
  <si>
    <t>38.436K</t>
  </si>
  <si>
    <t xml:space="preserve">5791.96269199 </t>
  </si>
  <si>
    <t xml:space="preserve">6373.01730801 </t>
  </si>
  <si>
    <t xml:space="preserve">−42.06878355 </t>
  </si>
  <si>
    <t>−100.46394093</t>
  </si>
  <si>
    <t xml:space="preserve">KMIDKINDER MORGAN INC </t>
  </si>
  <si>
    <t>-0.64%</t>
  </si>
  <si>
    <t>10.54K</t>
  </si>
  <si>
    <t xml:space="preserve">325.11715093 </t>
  </si>
  <si>
    <t xml:space="preserve">401.68085407 </t>
  </si>
  <si>
    <t xml:space="preserve">−7.16314197 </t>
  </si>
  <si>
    <t>−4.43669187</t>
  </si>
  <si>
    <t xml:space="preserve">DINE/BDDINE S.A.B. DE C.V. </t>
  </si>
  <si>
    <t xml:space="preserve">20.94618503 </t>
  </si>
  <si>
    <t xml:space="preserve">22.65381497 </t>
  </si>
  <si>
    <t xml:space="preserve">0.35627255 </t>
  </si>
  <si>
    <t>0.40264924</t>
  </si>
  <si>
    <t xml:space="preserve">GNWDGENWORTH FINANCIAL INC </t>
  </si>
  <si>
    <t>78</t>
  </si>
  <si>
    <t xml:space="preserve">74.36649862 </t>
  </si>
  <si>
    <t xml:space="preserve">90.54950168 </t>
  </si>
  <si>
    <t xml:space="preserve">−0.28562412 </t>
  </si>
  <si>
    <t>0.61331236</t>
  </si>
  <si>
    <t xml:space="preserve">BKRDBAKER HUGHES COMPANY </t>
  </si>
  <si>
    <t>517</t>
  </si>
  <si>
    <t xml:space="preserve">384.60023121 </t>
  </si>
  <si>
    <t xml:space="preserve">737.55976279 </t>
  </si>
  <si>
    <t xml:space="preserve">−32.06436074 </t>
  </si>
  <si>
    <t>−21.95339375</t>
  </si>
  <si>
    <t xml:space="preserve">RLH/ADRLH PROPERTIES SAB DE CV </t>
  </si>
  <si>
    <t xml:space="preserve">15.93700125 </t>
  </si>
  <si>
    <t xml:space="preserve">16.62699825 </t>
  </si>
  <si>
    <t xml:space="preserve">−0.07799269 </t>
  </si>
  <si>
    <t>−0.11007322</t>
  </si>
  <si>
    <t xml:space="preserve">APADAPA CORPORATION </t>
  </si>
  <si>
    <t>823</t>
  </si>
  <si>
    <t xml:space="preserve">635.07695498 </t>
  </si>
  <si>
    <t xml:space="preserve">914.11805302 </t>
  </si>
  <si>
    <t xml:space="preserve">20.16080922 </t>
  </si>
  <si>
    <t>18.00465031</t>
  </si>
  <si>
    <t>91.627K</t>
  </si>
  <si>
    <t>193.174M</t>
  </si>
  <si>
    <t xml:space="preserve">1686.06747162 </t>
  </si>
  <si>
    <t xml:space="preserve">2200.94252838 </t>
  </si>
  <si>
    <t xml:space="preserve">56.12465043 </t>
  </si>
  <si>
    <t>40.09167355</t>
  </si>
  <si>
    <t>18.052K</t>
  </si>
  <si>
    <t>8.99M</t>
  </si>
  <si>
    <t xml:space="preserve">549.95292781 </t>
  </si>
  <si>
    <t xml:space="preserve">747.15107619 </t>
  </si>
  <si>
    <t xml:space="preserve">−45.58561325 </t>
  </si>
  <si>
    <t>−37.47103028</t>
  </si>
  <si>
    <t>22.312K</t>
  </si>
  <si>
    <t>14.225M</t>
  </si>
  <si>
    <t xml:space="preserve">599.25934823 </t>
  </si>
  <si>
    <t xml:space="preserve">645.52665777 </t>
  </si>
  <si>
    <t xml:space="preserve">−0.23471848 </t>
  </si>
  <si>
    <t>1.55856091</t>
  </si>
  <si>
    <t>5.195K</t>
  </si>
  <si>
    <t>4.546M</t>
  </si>
  <si>
    <t xml:space="preserve">938.67822927 </t>
  </si>
  <si>
    <t xml:space="preserve">1532.25976073 </t>
  </si>
  <si>
    <t xml:space="preserve">−40.84058485 </t>
  </si>
  <si>
    <t>−2.8454651</t>
  </si>
  <si>
    <t>165.339K</t>
  </si>
  <si>
    <t>6.217M</t>
  </si>
  <si>
    <t xml:space="preserve">36.91851359 </t>
  </si>
  <si>
    <t xml:space="preserve">39.23148751 </t>
  </si>
  <si>
    <t xml:space="preserve">−1.28498361 </t>
  </si>
  <si>
    <t>−1.75411064</t>
  </si>
  <si>
    <t>343.379K</t>
  </si>
  <si>
    <t xml:space="preserve">407.22170313 </t>
  </si>
  <si>
    <t xml:space="preserve">476.47529287 </t>
  </si>
  <si>
    <t xml:space="preserve">−7.02242365 </t>
  </si>
  <si>
    <t>−7.57028498</t>
  </si>
  <si>
    <t>483</t>
  </si>
  <si>
    <t>41.055K</t>
  </si>
  <si>
    <t xml:space="preserve">84.82688675 </t>
  </si>
  <si>
    <t xml:space="preserve">119.08911385 </t>
  </si>
  <si>
    <t xml:space="preserve">−5.49931382 </t>
  </si>
  <si>
    <t>−4.8362246</t>
  </si>
  <si>
    <t>7.008K</t>
  </si>
  <si>
    <t>609.696K</t>
  </si>
  <si>
    <t xml:space="preserve">76.87710649 </t>
  </si>
  <si>
    <t xml:space="preserve">112.49589161 </t>
  </si>
  <si>
    <t xml:space="preserve">−7.73918075 </t>
  </si>
  <si>
    <t>−7.99411302</t>
  </si>
  <si>
    <t>2.081K</t>
  </si>
  <si>
    <t>3.444M</t>
  </si>
  <si>
    <t xml:space="preserve">1680.57401764 </t>
  </si>
  <si>
    <t xml:space="preserve">1821.47998236 </t>
  </si>
  <si>
    <t xml:space="preserve">−5.73094022 </t>
  </si>
  <si>
    <t>2.89991047</t>
  </si>
  <si>
    <t>3.416K</t>
  </si>
  <si>
    <t>1.64M</t>
  </si>
  <si>
    <t>37.77K</t>
  </si>
  <si>
    <t>21.869M</t>
  </si>
  <si>
    <t xml:space="preserve">581.20250932 </t>
  </si>
  <si>
    <t xml:space="preserve">736.65849468 </t>
  </si>
  <si>
    <t xml:space="preserve">−50.42672633 </t>
  </si>
  <si>
    <t>−49.15524821</t>
  </si>
  <si>
    <t>54.941K</t>
  </si>
  <si>
    <t>4.121M</t>
  </si>
  <si>
    <t xml:space="preserve">71.76696972 </t>
  </si>
  <si>
    <t xml:space="preserve">75.43303028 </t>
  </si>
  <si>
    <t xml:space="preserve">−0.11422937 </t>
  </si>
  <si>
    <t>−0.51553967</t>
  </si>
  <si>
    <t>1.343M</t>
  </si>
  <si>
    <t xml:space="preserve">3176.76188972 </t>
  </si>
  <si>
    <t xml:space="preserve">3586.07011028 </t>
  </si>
  <si>
    <t xml:space="preserve">20.13246492 </t>
  </si>
  <si>
    <t>−3.89214589</t>
  </si>
  <si>
    <t xml:space="preserve">TEAK/CPODPROTEAK UNO SAB DE CV </t>
  </si>
  <si>
    <t>637.861K</t>
  </si>
  <si>
    <t>2.532M</t>
  </si>
  <si>
    <t xml:space="preserve">3.80652723 </t>
  </si>
  <si>
    <t xml:space="preserve">4.10947277 </t>
  </si>
  <si>
    <t xml:space="preserve">0.00954301 </t>
  </si>
  <si>
    <t>0.01351897</t>
  </si>
  <si>
    <t>12.565K</t>
  </si>
  <si>
    <t>2.399M</t>
  </si>
  <si>
    <t xml:space="preserve">142.61427176 </t>
  </si>
  <si>
    <t xml:space="preserve">191.52272824 </t>
  </si>
  <si>
    <t xml:space="preserve">11.38911515 </t>
  </si>
  <si>
    <t>9.68667708</t>
  </si>
  <si>
    <t>13.1K</t>
  </si>
  <si>
    <t>21.976M</t>
  </si>
  <si>
    <t xml:space="preserve">1596.33878431 </t>
  </si>
  <si>
    <t xml:space="preserve">1945.17521569 </t>
  </si>
  <si>
    <t xml:space="preserve">−40.52519184 </t>
  </si>
  <si>
    <t>−27.40697201</t>
  </si>
  <si>
    <t>6.567K</t>
  </si>
  <si>
    <t>2.367M</t>
  </si>
  <si>
    <t xml:space="preserve">308.19889517 </t>
  </si>
  <si>
    <t xml:space="preserve">397.52609983 </t>
  </si>
  <si>
    <t xml:space="preserve">−14.8212942 </t>
  </si>
  <si>
    <t>−13.99200082</t>
  </si>
  <si>
    <t>7.743K</t>
  </si>
  <si>
    <t>6.614M</t>
  </si>
  <si>
    <t xml:space="preserve">1072.3213988 </t>
  </si>
  <si>
    <t xml:space="preserve">3124.8105612 </t>
  </si>
  <si>
    <t>2.648K</t>
  </si>
  <si>
    <t>402.496K</t>
  </si>
  <si>
    <t xml:space="preserve">132.49059479 </t>
  </si>
  <si>
    <t xml:space="preserve">203.69540421 </t>
  </si>
  <si>
    <t xml:space="preserve">−17.66068753 </t>
  </si>
  <si>
    <t>−19.20563986</t>
  </si>
  <si>
    <t>85.029K</t>
  </si>
  <si>
    <t>20.769M</t>
  </si>
  <si>
    <t xml:space="preserve">192.95492075 </t>
  </si>
  <si>
    <t xml:space="preserve">259.37507525 </t>
  </si>
  <si>
    <t xml:space="preserve">−1.31368658 </t>
  </si>
  <si>
    <t>−3.92486036</t>
  </si>
  <si>
    <t>8.69K</t>
  </si>
  <si>
    <t>26.788M</t>
  </si>
  <si>
    <t xml:space="preserve">2243.96019848 </t>
  </si>
  <si>
    <t xml:space="preserve">3182.02179152 </t>
  </si>
  <si>
    <t xml:space="preserve">92.36245862 </t>
  </si>
  <si>
    <t>64.28345305</t>
  </si>
  <si>
    <t>4.397K</t>
  </si>
  <si>
    <t>72.551K</t>
  </si>
  <si>
    <t xml:space="preserve">15.53608817 </t>
  </si>
  <si>
    <t xml:space="preserve">16.29891173 </t>
  </si>
  <si>
    <t xml:space="preserve">0.10932915 </t>
  </si>
  <si>
    <t>0.05075453</t>
  </si>
  <si>
    <t>978</t>
  </si>
  <si>
    <t>20.734K</t>
  </si>
  <si>
    <t xml:space="preserve">16.98428806 </t>
  </si>
  <si>
    <t xml:space="preserve">23.54071204 </t>
  </si>
  <si>
    <t xml:space="preserve">−1.77221397 </t>
  </si>
  <si>
    <t>−2.02980126</t>
  </si>
  <si>
    <t>6.581K</t>
  </si>
  <si>
    <t>279.693K</t>
  </si>
  <si>
    <t xml:space="preserve">40.06563334 </t>
  </si>
  <si>
    <t xml:space="preserve">118.86436736 </t>
  </si>
  <si>
    <t>−20.39838535</t>
  </si>
  <si>
    <t>16.203K</t>
  </si>
  <si>
    <t>37.267K</t>
  </si>
  <si>
    <t xml:space="preserve">2.28003247 </t>
  </si>
  <si>
    <t xml:space="preserve">2.43396753 </t>
  </si>
  <si>
    <t xml:space="preserve">−0.07883182 </t>
  </si>
  <si>
    <t>−0.08977616</t>
  </si>
  <si>
    <t>7.551K</t>
  </si>
  <si>
    <t>5.12M</t>
  </si>
  <si>
    <t xml:space="preserve">660.85443362 </t>
  </si>
  <si>
    <t xml:space="preserve">875.35856338 </t>
  </si>
  <si>
    <t xml:space="preserve">−14.25106346 </t>
  </si>
  <si>
    <t>−7.10891651</t>
  </si>
  <si>
    <t>4.071K</t>
  </si>
  <si>
    <t>1.03M</t>
  </si>
  <si>
    <t xml:space="preserve">230.33032411 </t>
  </si>
  <si>
    <t xml:space="preserve">309.46667089 </t>
  </si>
  <si>
    <t xml:space="preserve">−15.07112413 </t>
  </si>
  <si>
    <t>−16.02475167</t>
  </si>
  <si>
    <t>1.389K</t>
  </si>
  <si>
    <t>5.16M</t>
  </si>
  <si>
    <t xml:space="preserve">3331.24328025 </t>
  </si>
  <si>
    <t xml:space="preserve">5467.53267975 </t>
  </si>
  <si>
    <t xml:space="preserve">−381.52538791 </t>
  </si>
  <si>
    <t>−324.89196199</t>
  </si>
  <si>
    <t>2.666K</t>
  </si>
  <si>
    <t>1.904M</t>
  </si>
  <si>
    <t xml:space="preserve">754.85187814 </t>
  </si>
  <si>
    <t xml:space="preserve">1146.16212086 </t>
  </si>
  <si>
    <t xml:space="preserve">−84.02087902 </t>
  </si>
  <si>
    <t>−70.47249503</t>
  </si>
  <si>
    <t xml:space="preserve">67.24245403 </t>
  </si>
  <si>
    <t xml:space="preserve">152.03754797 </t>
  </si>
  <si>
    <t xml:space="preserve">−18.26146443 </t>
  </si>
  <si>
    <t>−18.33154967</t>
  </si>
  <si>
    <t>211</t>
  </si>
  <si>
    <t>582.36K</t>
  </si>
  <si>
    <t xml:space="preserve">2620.2257833 </t>
  </si>
  <si>
    <t xml:space="preserve">2838.9782167 </t>
  </si>
  <si>
    <t xml:space="preserve">−20.52277622 </t>
  </si>
  <si>
    <t>−22.96087931</t>
  </si>
  <si>
    <t>1.341K</t>
  </si>
  <si>
    <t>3.591M</t>
  </si>
  <si>
    <t xml:space="preserve">2474.6734686 </t>
  </si>
  <si>
    <t xml:space="preserve">3251.9035614 </t>
  </si>
  <si>
    <t xml:space="preserve">−113.5872633 </t>
  </si>
  <si>
    <t>−101.0108463</t>
  </si>
  <si>
    <t>142.306K</t>
  </si>
  <si>
    <t>21.305M</t>
  </si>
  <si>
    <t xml:space="preserve">135.89078824 </t>
  </si>
  <si>
    <t xml:space="preserve">191.99621376 </t>
  </si>
  <si>
    <t>1.785K</t>
  </si>
  <si>
    <t>2.302M</t>
  </si>
  <si>
    <t xml:space="preserve">1209.46480332 </t>
  </si>
  <si>
    <t xml:space="preserve">1457.79818668 </t>
  </si>
  <si>
    <t xml:space="preserve">−65.58272146 </t>
  </si>
  <si>
    <t>−74.74442153</t>
  </si>
  <si>
    <t>9.857K</t>
  </si>
  <si>
    <t>11.237M</t>
  </si>
  <si>
    <t xml:space="preserve">1081.75452158 </t>
  </si>
  <si>
    <t xml:space="preserve">1162.65746842 </t>
  </si>
  <si>
    <t xml:space="preserve">−21.16419057 </t>
  </si>
  <si>
    <t>−27.70170992</t>
  </si>
  <si>
    <t>144.963K</t>
  </si>
  <si>
    <t>3.186K</t>
  </si>
  <si>
    <t>14.033M</t>
  </si>
  <si>
    <t xml:space="preserve">4356.91640105 </t>
  </si>
  <si>
    <t xml:space="preserve">5998.53851895 </t>
  </si>
  <si>
    <t xml:space="preserve">−277.95713044 </t>
  </si>
  <si>
    <t>−197.83677976</t>
  </si>
  <si>
    <t>11.17K</t>
  </si>
  <si>
    <t>1.198M</t>
  </si>
  <si>
    <t xml:space="preserve">88.04422132 </t>
  </si>
  <si>
    <t xml:space="preserve">114.77177878 </t>
  </si>
  <si>
    <t xml:space="preserve">−3.16151487 </t>
  </si>
  <si>
    <t>−4.11614956</t>
  </si>
  <si>
    <t>158.675K</t>
  </si>
  <si>
    <t>7.856M</t>
  </si>
  <si>
    <t xml:space="preserve">25.90905679 </t>
  </si>
  <si>
    <t xml:space="preserve">68.20694331 </t>
  </si>
  <si>
    <t xml:space="preserve">−11.99050628 </t>
  </si>
  <si>
    <t>−16.1257132</t>
  </si>
  <si>
    <t>129.129K</t>
  </si>
  <si>
    <t xml:space="preserve">920.92627813 </t>
  </si>
  <si>
    <t xml:space="preserve">1240.25072187 </t>
  </si>
  <si>
    <t xml:space="preserve">−83.51992666 </t>
  </si>
  <si>
    <t>−70.86093044</t>
  </si>
  <si>
    <t>646</t>
  </si>
  <si>
    <t>4.408M</t>
  </si>
  <si>
    <t xml:space="preserve">5806.5399148 </t>
  </si>
  <si>
    <t xml:space="preserve">9038.1941352 </t>
  </si>
  <si>
    <t xml:space="preserve">−919.86230617 </t>
  </si>
  <si>
    <t>−999.23820343</t>
  </si>
  <si>
    <t>1.61K</t>
  </si>
  <si>
    <t>1.303M</t>
  </si>
  <si>
    <t xml:space="preserve">755.27437402 </t>
  </si>
  <si>
    <t xml:space="preserve">831.50461898 </t>
  </si>
  <si>
    <t xml:space="preserve">−17.45414922 </t>
  </si>
  <si>
    <t>−26.40404597</t>
  </si>
  <si>
    <t>9.84K</t>
  </si>
  <si>
    <t>5.826M</t>
  </si>
  <si>
    <t xml:space="preserve">519.97930245 </t>
  </si>
  <si>
    <t xml:space="preserve">653.29269555 </t>
  </si>
  <si>
    <t xml:space="preserve">2.09747138 </t>
  </si>
  <si>
    <t>−1.14937776</t>
  </si>
  <si>
    <t>10.676K</t>
  </si>
  <si>
    <t>21.704M</t>
  </si>
  <si>
    <t xml:space="preserve">1856.70930883 </t>
  </si>
  <si>
    <t xml:space="preserve">2062.90169117 </t>
  </si>
  <si>
    <t xml:space="preserve">−32.24594923 </t>
  </si>
  <si>
    <t>−53.98239698</t>
  </si>
  <si>
    <t>104</t>
  </si>
  <si>
    <t>1.976K</t>
  </si>
  <si>
    <t xml:space="preserve">17.16639875 </t>
  </si>
  <si>
    <t xml:space="preserve">20.02360105 </t>
  </si>
  <si>
    <t xml:space="preserve">0.61532789 </t>
  </si>
  <si>
    <t>0.70801733</t>
  </si>
  <si>
    <t xml:space="preserve">27.1107065 </t>
  </si>
  <si>
    <t xml:space="preserve">27.7332938 </t>
  </si>
  <si>
    <t xml:space="preserve">0.10193658 </t>
  </si>
  <si>
    <t>0.10814182</t>
  </si>
  <si>
    <t>1.915M</t>
  </si>
  <si>
    <t xml:space="preserve">3603.12485198 </t>
  </si>
  <si>
    <t xml:space="preserve">5004.12917802 </t>
  </si>
  <si>
    <t xml:space="preserve">−212.31503764 </t>
  </si>
  <si>
    <t>−278.03571771</t>
  </si>
  <si>
    <t>21.167K</t>
  </si>
  <si>
    <t>25.824M</t>
  </si>
  <si>
    <t xml:space="preserve">1327.20277312 </t>
  </si>
  <si>
    <t xml:space="preserve">1768.75320688 </t>
  </si>
  <si>
    <t xml:space="preserve">−95.97494849 </t>
  </si>
  <si>
    <t>−76.36667987</t>
  </si>
  <si>
    <t>526</t>
  </si>
  <si>
    <t>986.25K</t>
  </si>
  <si>
    <t xml:space="preserve">1594.67605825 </t>
  </si>
  <si>
    <t xml:space="preserve">1931.96894175 </t>
  </si>
  <si>
    <t xml:space="preserve">−62.30095566 </t>
  </si>
  <si>
    <t>−88.79400723</t>
  </si>
  <si>
    <t>61.813K</t>
  </si>
  <si>
    <t>19.11M</t>
  </si>
  <si>
    <t xml:space="preserve">219.88934038 </t>
  </si>
  <si>
    <t xml:space="preserve">607.63665562 </t>
  </si>
  <si>
    <t>−69.51560592</t>
  </si>
  <si>
    <t>3.251M</t>
  </si>
  <si>
    <t xml:space="preserve">18058.54584089 </t>
  </si>
  <si>
    <t xml:space="preserve">21406.43035911 </t>
  </si>
  <si>
    <t xml:space="preserve">−833.13835918 </t>
  </si>
  <si>
    <t>−1003.29140364</t>
  </si>
  <si>
    <t>683</t>
  </si>
  <si>
    <t>6.559M</t>
  </si>
  <si>
    <t xml:space="preserve">9045.02522249 </t>
  </si>
  <si>
    <t xml:space="preserve">10038.60255751 </t>
  </si>
  <si>
    <t xml:space="preserve">−56.1637089 </t>
  </si>
  <si>
    <t>−74.14100944</t>
  </si>
  <si>
    <t>10.897K</t>
  </si>
  <si>
    <t>44.896M</t>
  </si>
  <si>
    <t xml:space="preserve">3669.96078706 </t>
  </si>
  <si>
    <t xml:space="preserve">5710.51622294 </t>
  </si>
  <si>
    <t xml:space="preserve">−365.73610597 </t>
  </si>
  <si>
    <t>−349.10388709</t>
  </si>
  <si>
    <t>6.897K</t>
  </si>
  <si>
    <t>396.233K</t>
  </si>
  <si>
    <t xml:space="preserve">50.96772017 </t>
  </si>
  <si>
    <t xml:space="preserve">80.98427993 </t>
  </si>
  <si>
    <t xml:space="preserve">−9.54007179 </t>
  </si>
  <si>
    <t>−10.50021483</t>
  </si>
  <si>
    <t>24.485K</t>
  </si>
  <si>
    <t>670.889K</t>
  </si>
  <si>
    <t xml:space="preserve">25.58446328 </t>
  </si>
  <si>
    <t xml:space="preserve">27.89353692 </t>
  </si>
  <si>
    <t xml:space="preserve">0.66293513 </t>
  </si>
  <si>
    <t>0.67988132</t>
  </si>
  <si>
    <t>4.593M</t>
  </si>
  <si>
    <t>119.409K</t>
  </si>
  <si>
    <t xml:space="preserve">0.02468466 </t>
  </si>
  <si>
    <t xml:space="preserve">0.02991534 </t>
  </si>
  <si>
    <t xml:space="preserve">−0.00079263 </t>
  </si>
  <si>
    <t>−0.00078426</t>
  </si>
  <si>
    <t>2.376K</t>
  </si>
  <si>
    <t>87.794K</t>
  </si>
  <si>
    <t>168.564K</t>
  </si>
  <si>
    <t xml:space="preserve">1.72479544 </t>
  </si>
  <si>
    <t xml:space="preserve">2.01220456 </t>
  </si>
  <si>
    <t xml:space="preserve">−0.01219936 </t>
  </si>
  <si>
    <t>−0.02846496</t>
  </si>
  <si>
    <t>432</t>
  </si>
  <si>
    <t>2.527M</t>
  </si>
  <si>
    <t xml:space="preserve">5528.27744335 </t>
  </si>
  <si>
    <t xml:space="preserve">5999.32655665 </t>
  </si>
  <si>
    <t xml:space="preserve">−106.30612067 </t>
  </si>
  <si>
    <t>−127.71427945</t>
  </si>
  <si>
    <t>4.431K</t>
  </si>
  <si>
    <t>722.253K</t>
  </si>
  <si>
    <t xml:space="preserve">170.29804211 </t>
  </si>
  <si>
    <t xml:space="preserve">240.13095789 </t>
  </si>
  <si>
    <t xml:space="preserve">−9.54346983 </t>
  </si>
  <si>
    <t>−5.43456298</t>
  </si>
  <si>
    <t>3.983K</t>
  </si>
  <si>
    <t>2.163M</t>
  </si>
  <si>
    <t xml:space="preserve">498.09839176 </t>
  </si>
  <si>
    <t xml:space="preserve">560.79960624 </t>
  </si>
  <si>
    <t xml:space="preserve">−17.72854154 </t>
  </si>
  <si>
    <t>−24.61338562</t>
  </si>
  <si>
    <t>183</t>
  </si>
  <si>
    <t>100.284K</t>
  </si>
  <si>
    <t xml:space="preserve">534.29987239 </t>
  </si>
  <si>
    <t xml:space="preserve">749.80012761 </t>
  </si>
  <si>
    <t xml:space="preserve">−45.74157234 </t>
  </si>
  <si>
    <t>−37.41499396</t>
  </si>
  <si>
    <t>3.762K</t>
  </si>
  <si>
    <t>4.244M</t>
  </si>
  <si>
    <t xml:space="preserve">991.78636776 </t>
  </si>
  <si>
    <t xml:space="preserve">1136.87962224 </t>
  </si>
  <si>
    <t xml:space="preserve">2.51203886 </t>
  </si>
  <si>
    <t>−8.04594157</t>
  </si>
  <si>
    <t>20.153K</t>
  </si>
  <si>
    <t>634.82K</t>
  </si>
  <si>
    <t xml:space="preserve">30.40540778 </t>
  </si>
  <si>
    <t xml:space="preserve">33.27959232 </t>
  </si>
  <si>
    <t xml:space="preserve">0.28798087 </t>
  </si>
  <si>
    <t>0.43550808</t>
  </si>
  <si>
    <t>8.215K</t>
  </si>
  <si>
    <t>548.351K</t>
  </si>
  <si>
    <t>1.465K</t>
  </si>
  <si>
    <t>922.686K</t>
  </si>
  <si>
    <t xml:space="preserve">524.70619233 </t>
  </si>
  <si>
    <t xml:space="preserve">623.97380567 </t>
  </si>
  <si>
    <t xml:space="preserve">−1.02953596 </t>
  </si>
  <si>
    <t>−5.08320809</t>
  </si>
  <si>
    <t>328</t>
  </si>
  <si>
    <t>284.048K</t>
  </si>
  <si>
    <t xml:space="preserve">506.34245934 </t>
  </si>
  <si>
    <t xml:space="preserve">984.81254066 </t>
  </si>
  <si>
    <t xml:space="preserve">56.56797482 </t>
  </si>
  <si>
    <t>42.18392905</t>
  </si>
  <si>
    <t>100.3K</t>
  </si>
  <si>
    <t>31.925M</t>
  </si>
  <si>
    <t xml:space="preserve">225.45686228 </t>
  </si>
  <si>
    <t xml:space="preserve">394.48013772 </t>
  </si>
  <si>
    <t xml:space="preserve">13.99759787 </t>
  </si>
  <si>
    <t>13.41134873</t>
  </si>
  <si>
    <t>677</t>
  </si>
  <si>
    <t>236.95K</t>
  </si>
  <si>
    <t xml:space="preserve">239.18922271 </t>
  </si>
  <si>
    <t xml:space="preserve">353.81477429 </t>
  </si>
  <si>
    <t xml:space="preserve">22.73463248 </t>
  </si>
  <si>
    <t>16.67312854</t>
  </si>
  <si>
    <t>108.386K</t>
  </si>
  <si>
    <t>854.082K</t>
  </si>
  <si>
    <t xml:space="preserve">7.71522865 </t>
  </si>
  <si>
    <t xml:space="preserve">8.41477135 </t>
  </si>
  <si>
    <t xml:space="preserve">−0.08378341 </t>
  </si>
  <si>
    <t>−0.06674284</t>
  </si>
  <si>
    <t>5.793K</t>
  </si>
  <si>
    <t>8.632M</t>
  </si>
  <si>
    <t xml:space="preserve">1172.40127661 </t>
  </si>
  <si>
    <t xml:space="preserve">1565.06872339 </t>
  </si>
  <si>
    <t xml:space="preserve">36.35581709 </t>
  </si>
  <si>
    <t>25.1610388</t>
  </si>
  <si>
    <t>53.519K</t>
  </si>
  <si>
    <t>51.753M</t>
  </si>
  <si>
    <t xml:space="preserve">866.72594721 </t>
  </si>
  <si>
    <t xml:space="preserve">1000.90505179 </t>
  </si>
  <si>
    <t xml:space="preserve">−8.78138973 </t>
  </si>
  <si>
    <t>−18.812598</t>
  </si>
  <si>
    <t>822</t>
  </si>
  <si>
    <t>244.709K</t>
  </si>
  <si>
    <t xml:space="preserve">279.6586402 </t>
  </si>
  <si>
    <t xml:space="preserve">324.6193588 </t>
  </si>
  <si>
    <t xml:space="preserve">−4.20164943 </t>
  </si>
  <si>
    <t>−3.62533036</t>
  </si>
  <si>
    <t>117.215K</t>
  </si>
  <si>
    <t>84.278K</t>
  </si>
  <si>
    <t xml:space="preserve">0.67915853 </t>
  </si>
  <si>
    <t xml:space="preserve">0.77054147 </t>
  </si>
  <si>
    <t xml:space="preserve">−0.018803 </t>
  </si>
  <si>
    <t>−0.02149681</t>
  </si>
  <si>
    <t>88.243K</t>
  </si>
  <si>
    <t>12.433M</t>
  </si>
  <si>
    <t xml:space="preserve">124.79745468 </t>
  </si>
  <si>
    <t xml:space="preserve">277.52654832 </t>
  </si>
  <si>
    <t xml:space="preserve">−42.37084872 </t>
  </si>
  <si>
    <t>−43.05081527</t>
  </si>
  <si>
    <t>327.152K</t>
  </si>
  <si>
    <t xml:space="preserve">1957.68096503 </t>
  </si>
  <si>
    <t xml:space="preserve">2600.42406497 </t>
  </si>
  <si>
    <t xml:space="preserve">66.79132697 </t>
  </si>
  <si>
    <t>31.25101249</t>
  </si>
  <si>
    <t>20.994K</t>
  </si>
  <si>
    <t>55.634K</t>
  </si>
  <si>
    <t xml:space="preserve">2.46340374 </t>
  </si>
  <si>
    <t xml:space="preserve">2.73359626 </t>
  </si>
  <si>
    <t xml:space="preserve">0.05370007 </t>
  </si>
  <si>
    <t>0.05838008</t>
  </si>
  <si>
    <t xml:space="preserve">721.84117152 </t>
  </si>
  <si>
    <t xml:space="preserve">927.73384148 </t>
  </si>
  <si>
    <t xml:space="preserve">−31.22419999 </t>
  </si>
  <si>
    <t>−27.31788908</t>
  </si>
  <si>
    <t>3.272K</t>
  </si>
  <si>
    <t>1.491M</t>
  </si>
  <si>
    <t xml:space="preserve">398.83994382 </t>
  </si>
  <si>
    <t xml:space="preserve">493.47205718 </t>
  </si>
  <si>
    <t xml:space="preserve">−13.92387576 </t>
  </si>
  <si>
    <t>−16.82108657</t>
  </si>
  <si>
    <t>3.035K</t>
  </si>
  <si>
    <t>88.015K</t>
  </si>
  <si>
    <t xml:space="preserve">28.87180513 </t>
  </si>
  <si>
    <t xml:space="preserve">29.75619457 </t>
  </si>
  <si>
    <t xml:space="preserve">−0.31797404 </t>
  </si>
  <si>
    <t>−0.33997162</t>
  </si>
  <si>
    <t>10.533K</t>
  </si>
  <si>
    <t>24.915M</t>
  </si>
  <si>
    <t xml:space="preserve">2187.01865355 </t>
  </si>
  <si>
    <t xml:space="preserve">2450.25435645 </t>
  </si>
  <si>
    <t xml:space="preserve">−39.0316928 </t>
  </si>
  <si>
    <t>−58.39198309</t>
  </si>
  <si>
    <t>33.21K</t>
  </si>
  <si>
    <t xml:space="preserve">559.32315149 </t>
  </si>
  <si>
    <t xml:space="preserve">894.47284051 </t>
  </si>
  <si>
    <t xml:space="preserve">−33.79275702 </t>
  </si>
  <si>
    <t>−35.28741069</t>
  </si>
  <si>
    <t>2.188M</t>
  </si>
  <si>
    <t>326.673M</t>
  </si>
  <si>
    <t xml:space="preserve">140.07863292 </t>
  </si>
  <si>
    <t xml:space="preserve">148.32336508 </t>
  </si>
  <si>
    <t xml:space="preserve">1.54753273 </t>
  </si>
  <si>
    <t>1.27719053</t>
  </si>
  <si>
    <t>6.207K</t>
  </si>
  <si>
    <t>5.638M</t>
  </si>
  <si>
    <t xml:space="preserve">830.20912975 </t>
  </si>
  <si>
    <t xml:space="preserve">912.61187225 </t>
  </si>
  <si>
    <t xml:space="preserve">−8.34342065 </t>
  </si>
  <si>
    <t>−16.06681809</t>
  </si>
  <si>
    <t>312.623K</t>
  </si>
  <si>
    <t>9.379M</t>
  </si>
  <si>
    <t xml:space="preserve">27.78792389 </t>
  </si>
  <si>
    <t xml:space="preserve">32.57307611 </t>
  </si>
  <si>
    <t xml:space="preserve">0.20434865 </t>
  </si>
  <si>
    <t>0.37089294</t>
  </si>
  <si>
    <t>508</t>
  </si>
  <si>
    <t>2.736M</t>
  </si>
  <si>
    <t xml:space="preserve">4106.28161939 </t>
  </si>
  <si>
    <t xml:space="preserve">5420.12641061 </t>
  </si>
  <si>
    <t xml:space="preserve">95.35237665 </t>
  </si>
  <si>
    <t>20.58503452</t>
  </si>
  <si>
    <t>408</t>
  </si>
  <si>
    <t>3.812M</t>
  </si>
  <si>
    <t xml:space="preserve">8618.90395611 </t>
  </si>
  <si>
    <t xml:space="preserve">9638.25850389 </t>
  </si>
  <si>
    <t xml:space="preserve">−323.94062418 </t>
  </si>
  <si>
    <t>−378.1367114</t>
  </si>
  <si>
    <t>181.432K</t>
  </si>
  <si>
    <t>250.376K</t>
  </si>
  <si>
    <t xml:space="preserve">1.32943752 </t>
  </si>
  <si>
    <t xml:space="preserve">1.50556248 </t>
  </si>
  <si>
    <t xml:space="preserve">−0.00657621 </t>
  </si>
  <si>
    <t>0.00167421</t>
  </si>
  <si>
    <t>1.807M</t>
  </si>
  <si>
    <t xml:space="preserve">947.51014933 </t>
  </si>
  <si>
    <t xml:space="preserve">1267.02185967 </t>
  </si>
  <si>
    <t xml:space="preserve">−81.9969514 </t>
  </si>
  <si>
    <t>−83.34287408</t>
  </si>
  <si>
    <t>844.588K</t>
  </si>
  <si>
    <t>489.143M</t>
  </si>
  <si>
    <t xml:space="preserve">424.44024307 </t>
  </si>
  <si>
    <t xml:space="preserve">624.85975493 </t>
  </si>
  <si>
    <t xml:space="preserve">18.56481595 </t>
  </si>
  <si>
    <t>14.79870103</t>
  </si>
  <si>
    <t>59.925K</t>
  </si>
  <si>
    <t>60.442M</t>
  </si>
  <si>
    <t xml:space="preserve">983.22817069 </t>
  </si>
  <si>
    <t xml:space="preserve">1039.80983331 </t>
  </si>
  <si>
    <t xml:space="preserve">−12.40049819 </t>
  </si>
  <si>
    <t>−14.71142566</t>
  </si>
  <si>
    <t>4.396K</t>
  </si>
  <si>
    <t>443.996K</t>
  </si>
  <si>
    <t xml:space="preserve">88.16106943 </t>
  </si>
  <si>
    <t xml:space="preserve">100.70892967 </t>
  </si>
  <si>
    <t xml:space="preserve">1.22983525 </t>
  </si>
  <si>
    <t>0.72230779</t>
  </si>
  <si>
    <t>5.835K</t>
  </si>
  <si>
    <t>1.476M</t>
  </si>
  <si>
    <t xml:space="preserve">203.53149294 </t>
  </si>
  <si>
    <t xml:space="preserve">412.84351106 </t>
  </si>
  <si>
    <t xml:space="preserve">−25.95269936 </t>
  </si>
  <si>
    <t>−17.99991875</t>
  </si>
  <si>
    <t>13.819K</t>
  </si>
  <si>
    <t>48.367K</t>
  </si>
  <si>
    <t xml:space="preserve">3.46370057 </t>
  </si>
  <si>
    <t xml:space="preserve">3.53329943 </t>
  </si>
  <si>
    <t xml:space="preserve">−0.00276066 </t>
  </si>
  <si>
    <t>−0.00703147</t>
  </si>
  <si>
    <t xml:space="preserve">1.7235002 </t>
  </si>
  <si>
    <t xml:space="preserve">2.9784998 </t>
  </si>
  <si>
    <t xml:space="preserve">−0.26583058 </t>
  </si>
  <si>
    <t>−0.24315803</t>
  </si>
  <si>
    <t>97</t>
  </si>
  <si>
    <t>2.425K</t>
  </si>
  <si>
    <t xml:space="preserve">22.20357783 </t>
  </si>
  <si>
    <t xml:space="preserve">27.30942137 </t>
  </si>
  <si>
    <t xml:space="preserve">−1.31970064 </t>
  </si>
  <si>
    <t>−1.42380002</t>
  </si>
  <si>
    <t>321</t>
  </si>
  <si>
    <t>1.611M</t>
  </si>
  <si>
    <t xml:space="preserve">4566.76700151 </t>
  </si>
  <si>
    <t xml:space="preserve">5966.25497849 </t>
  </si>
  <si>
    <t xml:space="preserve">−218.17006924 </t>
  </si>
  <si>
    <t>−207.36449497</t>
  </si>
  <si>
    <t>5.411M</t>
  </si>
  <si>
    <t xml:space="preserve">3525.14621233 </t>
  </si>
  <si>
    <t xml:space="preserve">3868.61577767 </t>
  </si>
  <si>
    <t xml:space="preserve">−27.13583504 </t>
  </si>
  <si>
    <t>−61.96746828</t>
  </si>
  <si>
    <t>6.661K</t>
  </si>
  <si>
    <t>570.182K</t>
  </si>
  <si>
    <t xml:space="preserve">85.49848645 </t>
  </si>
  <si>
    <t xml:space="preserve">135.53651415 </t>
  </si>
  <si>
    <t xml:space="preserve">−16.82039787 </t>
  </si>
  <si>
    <t>−17.29901159</t>
  </si>
  <si>
    <t>75.289K</t>
  </si>
  <si>
    <t>13.924M</t>
  </si>
  <si>
    <t xml:space="preserve">180.82326165 </t>
  </si>
  <si>
    <t xml:space="preserve">367.56173735 </t>
  </si>
  <si>
    <t xml:space="preserve">−41.45707519 </t>
  </si>
  <si>
    <t>−36.15024121</t>
  </si>
  <si>
    <t>2.892K</t>
  </si>
  <si>
    <t>7.077M</t>
  </si>
  <si>
    <t xml:space="preserve">1986.16385504 </t>
  </si>
  <si>
    <t xml:space="preserve">2450.18111496 </t>
  </si>
  <si>
    <t xml:space="preserve">35.79089028 </t>
  </si>
  <si>
    <t>−1.54548909</t>
  </si>
  <si>
    <t xml:space="preserve">−9.03541976 </t>
  </si>
  <si>
    <t>−12.8972685</t>
  </si>
  <si>
    <t>585</t>
  </si>
  <si>
    <t xml:space="preserve">3867.57895788 </t>
  </si>
  <si>
    <t xml:space="preserve">5200.19395212 </t>
  </si>
  <si>
    <t xml:space="preserve">−276.61924643 </t>
  </si>
  <si>
    <t>−285.37298899</t>
  </si>
  <si>
    <t>812</t>
  </si>
  <si>
    <t>1.239M</t>
  </si>
  <si>
    <t xml:space="preserve">1353.35564027 </t>
  </si>
  <si>
    <t xml:space="preserve">1551.71035973 </t>
  </si>
  <si>
    <t xml:space="preserve">−19.04633926 </t>
  </si>
  <si>
    <t>−36.99195317</t>
  </si>
  <si>
    <t>3.356M</t>
  </si>
  <si>
    <t>17.789M</t>
  </si>
  <si>
    <t xml:space="preserve">4.07876338 </t>
  </si>
  <si>
    <t xml:space="preserve">5.31623662 </t>
  </si>
  <si>
    <t xml:space="preserve">0.16348683 </t>
  </si>
  <si>
    <t>0.09302771</t>
  </si>
  <si>
    <t xml:space="preserve">130.23549183 </t>
  </si>
  <si>
    <t xml:space="preserve">173.81350917 </t>
  </si>
  <si>
    <t xml:space="preserve">−8.62600772 </t>
  </si>
  <si>
    <t>−8.21982645</t>
  </si>
  <si>
    <t>832.806K</t>
  </si>
  <si>
    <t>66.958M</t>
  </si>
  <si>
    <t xml:space="preserve">79.54738884 </t>
  </si>
  <si>
    <t xml:space="preserve">84.63461076 </t>
  </si>
  <si>
    <t xml:space="preserve">−1.11814284 </t>
  </si>
  <si>
    <t>−1.01220524</t>
  </si>
  <si>
    <t>402</t>
  </si>
  <si>
    <t>1.049M</t>
  </si>
  <si>
    <t xml:space="preserve">2309.26868749 </t>
  </si>
  <si>
    <t xml:space="preserve">2607.60434251 </t>
  </si>
  <si>
    <t xml:space="preserve">2.76637103 </t>
  </si>
  <si>
    <t>−27.45610817</t>
  </si>
  <si>
    <t>41.717K</t>
  </si>
  <si>
    <t xml:space="preserve">1430.25350099 </t>
  </si>
  <si>
    <t xml:space="preserve">1608.54249901 </t>
  </si>
  <si>
    <t xml:space="preserve">−18.97275441 </t>
  </si>
  <si>
    <t>−44.093756</t>
  </si>
  <si>
    <t>327</t>
  </si>
  <si>
    <t>354.442K</t>
  </si>
  <si>
    <t xml:space="preserve">1047.03987378 </t>
  </si>
  <si>
    <t xml:space="preserve">1170.98214622 </t>
  </si>
  <si>
    <t xml:space="preserve">−17.25762825 </t>
  </si>
  <si>
    <t>−15.51375849</t>
  </si>
  <si>
    <t>330.935K</t>
  </si>
  <si>
    <t xml:space="preserve">5212.40091373 </t>
  </si>
  <si>
    <t xml:space="preserve">8462.11710627 </t>
  </si>
  <si>
    <t xml:space="preserve">−331.403593 </t>
  </si>
  <si>
    <t>−150.44210544</t>
  </si>
  <si>
    <t>849.206K</t>
  </si>
  <si>
    <t xml:space="preserve">2044.36383215 </t>
  </si>
  <si>
    <t xml:space="preserve">3005.08011785 </t>
  </si>
  <si>
    <t xml:space="preserve">−34.76650626 </t>
  </si>
  <si>
    <t>−56.3324424</t>
  </si>
  <si>
    <t>1.252M</t>
  </si>
  <si>
    <t xml:space="preserve">2577.38234747 </t>
  </si>
  <si>
    <t xml:space="preserve">2750.62768253 </t>
  </si>
  <si>
    <t xml:space="preserve">12.89172928 </t>
  </si>
  <si>
    <t>−1.90713958</t>
  </si>
  <si>
    <t>786.56K</t>
  </si>
  <si>
    <t xml:space="preserve">9161.80952244 </t>
  </si>
  <si>
    <t xml:space="preserve">9876.04555756 </t>
  </si>
  <si>
    <t xml:space="preserve">−148.65199389 </t>
  </si>
  <si>
    <t>−219.08964153</t>
  </si>
  <si>
    <t>6.21K</t>
  </si>
  <si>
    <t xml:space="preserve">126.20376797 </t>
  </si>
  <si>
    <t xml:space="preserve">224.39623203 </t>
  </si>
  <si>
    <t xml:space="preserve">−6.53608712 </t>
  </si>
  <si>
    <t>−0.53608305</t>
  </si>
  <si>
    <t>888</t>
  </si>
  <si>
    <t>217.622K</t>
  </si>
  <si>
    <t xml:space="preserve">224.39539759 </t>
  </si>
  <si>
    <t xml:space="preserve">253.30959941 </t>
  </si>
  <si>
    <t xml:space="preserve">−8.2659597 </t>
  </si>
  <si>
    <t>−11.37179315</t>
  </si>
  <si>
    <t>2.237K</t>
  </si>
  <si>
    <t>5.548M</t>
  </si>
  <si>
    <t xml:space="preserve">2230.74368779 </t>
  </si>
  <si>
    <t xml:space="preserve">2672.27230221 </t>
  </si>
  <si>
    <t xml:space="preserve">−92.75979036 </t>
  </si>
  <si>
    <t>−126.59374722</t>
  </si>
  <si>
    <t>7.446K</t>
  </si>
  <si>
    <t>416.604K</t>
  </si>
  <si>
    <t xml:space="preserve">53.84293091 </t>
  </si>
  <si>
    <t xml:space="preserve">62.79906949 </t>
  </si>
  <si>
    <t xml:space="preserve">−0.35022705 </t>
  </si>
  <si>
    <t>0.21542755</t>
  </si>
  <si>
    <t>309.5K</t>
  </si>
  <si>
    <t xml:space="preserve">536.39702531 </t>
  </si>
  <si>
    <t xml:space="preserve">759.16696969 </t>
  </si>
  <si>
    <t xml:space="preserve">−4.74954976 </t>
  </si>
  <si>
    <t>−6.05852605</t>
  </si>
  <si>
    <t>92.12K</t>
  </si>
  <si>
    <t>1.118M</t>
  </si>
  <si>
    <t xml:space="preserve">12.06972998 </t>
  </si>
  <si>
    <t xml:space="preserve">12.36627002 </t>
  </si>
  <si>
    <t xml:space="preserve">−0.00753865 </t>
  </si>
  <si>
    <t>0.01023595</t>
  </si>
  <si>
    <t>510</t>
  </si>
  <si>
    <t>1.626M</t>
  </si>
  <si>
    <t xml:space="preserve">2796.46245664 </t>
  </si>
  <si>
    <t xml:space="preserve">3216.87053336 </t>
  </si>
  <si>
    <t xml:space="preserve">−10.31978185 </t>
  </si>
  <si>
    <t>−51.18729985</t>
  </si>
  <si>
    <t>3.1K</t>
  </si>
  <si>
    <t xml:space="preserve">30.27525032 </t>
  </si>
  <si>
    <t xml:space="preserve">32.11474918 </t>
  </si>
  <si>
    <t xml:space="preserve">−0.48050833 </t>
  </si>
  <si>
    <t>−0.59423518</t>
  </si>
  <si>
    <t>858</t>
  </si>
  <si>
    <t xml:space="preserve">1958.3569332 </t>
  </si>
  <si>
    <t xml:space="preserve">2203.4460668 </t>
  </si>
  <si>
    <t xml:space="preserve">−34.24448577 </t>
  </si>
  <si>
    <t>−45.56358639</t>
  </si>
  <si>
    <t>1.418K</t>
  </si>
  <si>
    <t>194.691K</t>
  </si>
  <si>
    <t xml:space="preserve">134.52716386 </t>
  </si>
  <si>
    <t xml:space="preserve">185.26983714 </t>
  </si>
  <si>
    <t xml:space="preserve">−12.80906468 </t>
  </si>
  <si>
    <t>−12.13618826</t>
  </si>
  <si>
    <t>11.55K</t>
  </si>
  <si>
    <t>265.65K</t>
  </si>
  <si>
    <t xml:space="preserve">19.83520901 </t>
  </si>
  <si>
    <t xml:space="preserve">22.65379119 </t>
  </si>
  <si>
    <t xml:space="preserve">0.29169667 </t>
  </si>
  <si>
    <t>0.09082631</t>
  </si>
  <si>
    <t>114</t>
  </si>
  <si>
    <t>445.635K</t>
  </si>
  <si>
    <t xml:space="preserve">3834.91434249 </t>
  </si>
  <si>
    <t xml:space="preserve">5087.57068751 </t>
  </si>
  <si>
    <t xml:space="preserve">−287.94539685 </t>
  </si>
  <si>
    <t>−248.17804768</t>
  </si>
  <si>
    <t>67.404K</t>
  </si>
  <si>
    <t xml:space="preserve">152.02151691 </t>
  </si>
  <si>
    <t xml:space="preserve">173.08448309 </t>
  </si>
  <si>
    <t xml:space="preserve">0.30565285 </t>
  </si>
  <si>
    <t>−0.17807968</t>
  </si>
  <si>
    <t>10.626M</t>
  </si>
  <si>
    <t>794.608M</t>
  </si>
  <si>
    <t xml:space="preserve">70.24722789 </t>
  </si>
  <si>
    <t xml:space="preserve">74.76077231 </t>
  </si>
  <si>
    <t xml:space="preserve">0.28549021 </t>
  </si>
  <si>
    <t>0.101053</t>
  </si>
  <si>
    <t>810</t>
  </si>
  <si>
    <t>234.9K</t>
  </si>
  <si>
    <t xml:space="preserve">290.52402068 </t>
  </si>
  <si>
    <t xml:space="preserve">569.96397732 </t>
  </si>
  <si>
    <t xml:space="preserve">−57.84806195 </t>
  </si>
  <si>
    <t>−49.34128295</t>
  </si>
  <si>
    <t>569</t>
  </si>
  <si>
    <t>215.082K</t>
  </si>
  <si>
    <t xml:space="preserve">342.75054046 </t>
  </si>
  <si>
    <t xml:space="preserve">472.35945854 </t>
  </si>
  <si>
    <t xml:space="preserve">−27.32392095 </t>
  </si>
  <si>
    <t>−26.69354672</t>
  </si>
  <si>
    <t>245.018K</t>
  </si>
  <si>
    <t xml:space="preserve">1742.60255182 </t>
  </si>
  <si>
    <t xml:space="preserve">2414.41847818 </t>
  </si>
  <si>
    <t xml:space="preserve">−63.97410241 </t>
  </si>
  <si>
    <t>−17.62278897</t>
  </si>
  <si>
    <t xml:space="preserve">1339.29721815 </t>
  </si>
  <si>
    <t xml:space="preserve">1753.54578185 </t>
  </si>
  <si>
    <t xml:space="preserve">−81.21778502 </t>
  </si>
  <si>
    <t>−108.68630166</t>
  </si>
  <si>
    <t>1.125K</t>
  </si>
  <si>
    <t>433.238K</t>
  </si>
  <si>
    <t xml:space="preserve">341.70433127 </t>
  </si>
  <si>
    <t xml:space="preserve">469.81667673 </t>
  </si>
  <si>
    <t xml:space="preserve">−35.20133537 </t>
  </si>
  <si>
    <t>−39.10813323</t>
  </si>
  <si>
    <t>179.762K</t>
  </si>
  <si>
    <t>37.419M</t>
  </si>
  <si>
    <t xml:space="preserve">172.77493841 </t>
  </si>
  <si>
    <t xml:space="preserve">237.17406559 </t>
  </si>
  <si>
    <t xml:space="preserve">2.29458888 </t>
  </si>
  <si>
    <t>4.56315174</t>
  </si>
  <si>
    <t>734.605K</t>
  </si>
  <si>
    <t xml:space="preserve">6736.20029578 </t>
  </si>
  <si>
    <t xml:space="preserve">7387.57865422 </t>
  </si>
  <si>
    <t xml:space="preserve">60.06650489 </t>
  </si>
  <si>
    <t>35.61384505</t>
  </si>
  <si>
    <t>7.603K</t>
  </si>
  <si>
    <t>1.67M</t>
  </si>
  <si>
    <t xml:space="preserve">213.44338636 </t>
  </si>
  <si>
    <t xml:space="preserve">235.91561464 </t>
  </si>
  <si>
    <t xml:space="preserve">−1.05692776 </t>
  </si>
  <si>
    <t>0.15195667</t>
  </si>
  <si>
    <t xml:space="preserve">0.00283765 </t>
  </si>
  <si>
    <t>0.00415651</t>
  </si>
  <si>
    <t>86.314K</t>
  </si>
  <si>
    <t>3.188M</t>
  </si>
  <si>
    <t xml:space="preserve">35.78051373 </t>
  </si>
  <si>
    <t xml:space="preserve">37.57748687 </t>
  </si>
  <si>
    <t xml:space="preserve">0.32320473 </t>
  </si>
  <si>
    <t>0.32587062</t>
  </si>
  <si>
    <t>774.056K</t>
  </si>
  <si>
    <t xml:space="preserve">4785.24583569 </t>
  </si>
  <si>
    <t xml:space="preserve">5779.43210431 </t>
  </si>
  <si>
    <t xml:space="preserve">−80.60986802 </t>
  </si>
  <si>
    <t>−104.46029244</t>
  </si>
  <si>
    <t>1.424K</t>
  </si>
  <si>
    <t xml:space="preserve">15.32965582 </t>
  </si>
  <si>
    <t xml:space="preserve">17.88334468 </t>
  </si>
  <si>
    <t xml:space="preserve">−0.63594619 </t>
  </si>
  <si>
    <t>−0.62673084</t>
  </si>
  <si>
    <t>3.107K</t>
  </si>
  <si>
    <t xml:space="preserve">217.33189407 </t>
  </si>
  <si>
    <t xml:space="preserve">293.56810593 </t>
  </si>
  <si>
    <t xml:space="preserve">−16.81253642 </t>
  </si>
  <si>
    <t>−16.52648714</t>
  </si>
  <si>
    <t>1.84K</t>
  </si>
  <si>
    <t>163.466K</t>
  </si>
  <si>
    <t xml:space="preserve">86.02576801 </t>
  </si>
  <si>
    <t xml:space="preserve">105.31223199 </t>
  </si>
  <si>
    <t xml:space="preserve">−5.89707519 </t>
  </si>
  <si>
    <t>−5.90117319</t>
  </si>
  <si>
    <t>722</t>
  </si>
  <si>
    <t>35.378K</t>
  </si>
  <si>
    <t>1.004K</t>
  </si>
  <si>
    <t>1.643M</t>
  </si>
  <si>
    <t>672.936K</t>
  </si>
  <si>
    <t>195.421M</t>
  </si>
  <si>
    <t xml:space="preserve">258.08865503 </t>
  </si>
  <si>
    <t xml:space="preserve">299.56834197 </t>
  </si>
  <si>
    <t xml:space="preserve">1.86226982 </t>
  </si>
  <si>
    <t>0.35461318</t>
  </si>
  <si>
    <t>473.358K</t>
  </si>
  <si>
    <t>102.591M</t>
  </si>
  <si>
    <t xml:space="preserve">189.81763923 </t>
  </si>
  <si>
    <t xml:space="preserve">219.13636077 </t>
  </si>
  <si>
    <t xml:space="preserve">−0.60406756 </t>
  </si>
  <si>
    <t>−3.33514383</t>
  </si>
  <si>
    <t>842.144K</t>
  </si>
  <si>
    <t>30.292M</t>
  </si>
  <si>
    <t xml:space="preserve">33.27386711 </t>
  </si>
  <si>
    <t xml:space="preserve">35.90213259 </t>
  </si>
  <si>
    <t xml:space="preserve">−0.01530665 </t>
  </si>
  <si>
    <t>−0.24703361</t>
  </si>
  <si>
    <t>2.244K</t>
  </si>
  <si>
    <t>37.924K</t>
  </si>
  <si>
    <t xml:space="preserve">16.37083222 </t>
  </si>
  <si>
    <t xml:space="preserve">18.97116748 </t>
  </si>
  <si>
    <t xml:space="preserve">−0.69152963 </t>
  </si>
  <si>
    <t>−0.70368891</t>
  </si>
  <si>
    <t>460.35K</t>
  </si>
  <si>
    <t>70.217M</t>
  </si>
  <si>
    <t xml:space="preserve">124.82377933 </t>
  </si>
  <si>
    <t xml:space="preserve">148.64922367 </t>
  </si>
  <si>
    <t xml:space="preserve">2.95598043 </t>
  </si>
  <si>
    <t>1.28427335</t>
  </si>
  <si>
    <t>5.025K</t>
  </si>
  <si>
    <t xml:space="preserve">12.15372861 </t>
  </si>
  <si>
    <t xml:space="preserve">12.54827139 </t>
  </si>
  <si>
    <t xml:space="preserve">−0.05573832 </t>
  </si>
  <si>
    <t>−0.12564006</t>
  </si>
  <si>
    <t>45.71K</t>
  </si>
  <si>
    <t>50.281K</t>
  </si>
  <si>
    <t xml:space="preserve">1.11356669 </t>
  </si>
  <si>
    <t xml:space="preserve">1.32343331 </t>
  </si>
  <si>
    <t xml:space="preserve">−0.03868609 </t>
  </si>
  <si>
    <t>−0.02458782</t>
  </si>
  <si>
    <t>5.336M</t>
  </si>
  <si>
    <t>843.548M</t>
  </si>
  <si>
    <t xml:space="preserve">123.07725511 </t>
  </si>
  <si>
    <t xml:space="preserve">161.14774289 </t>
  </si>
  <si>
    <t xml:space="preserve">7.00080326 </t>
  </si>
  <si>
    <t>5.77769544</t>
  </si>
  <si>
    <t>149</t>
  </si>
  <si>
    <t>2.101K</t>
  </si>
  <si>
    <t xml:space="preserve">13.9613924 </t>
  </si>
  <si>
    <t xml:space="preserve">24.1576073 </t>
  </si>
  <si>
    <t xml:space="preserve">−2.24856418 </t>
  </si>
  <si>
    <t>−2.14234262</t>
  </si>
  <si>
    <t>220.788K</t>
  </si>
  <si>
    <t>7.73M</t>
  </si>
  <si>
    <t xml:space="preserve">32.02985334 </t>
  </si>
  <si>
    <t xml:space="preserve">36.90414596 </t>
  </si>
  <si>
    <t xml:space="preserve">0.17546408 </t>
  </si>
  <si>
    <t>0.22113881</t>
  </si>
  <si>
    <t>2.678K</t>
  </si>
  <si>
    <t xml:space="preserve">400.49499986 </t>
  </si>
  <si>
    <t xml:space="preserve">487.76099714 </t>
  </si>
  <si>
    <t xml:space="preserve">−14.15009281 </t>
  </si>
  <si>
    <t>−23.49294025</t>
  </si>
  <si>
    <t>1.36M</t>
  </si>
  <si>
    <t>28.049M</t>
  </si>
  <si>
    <t xml:space="preserve">20.23023962 </t>
  </si>
  <si>
    <t xml:space="preserve">22.91976018 </t>
  </si>
  <si>
    <t xml:space="preserve">−0.97958295 </t>
  </si>
  <si>
    <t>−1.11392509</t>
  </si>
  <si>
    <t>515</t>
  </si>
  <si>
    <t>36.302K</t>
  </si>
  <si>
    <t xml:space="preserve">44.59652997 </t>
  </si>
  <si>
    <t xml:space="preserve">72.41946843 </t>
  </si>
  <si>
    <t xml:space="preserve">1.54043963 </t>
  </si>
  <si>
    <t>−0.52511003</t>
  </si>
  <si>
    <t>292.598K</t>
  </si>
  <si>
    <t>27.659M</t>
  </si>
  <si>
    <t xml:space="preserve">86.08742592 </t>
  </si>
  <si>
    <t xml:space="preserve">94.73657498 </t>
  </si>
  <si>
    <t xml:space="preserve">0.50868183 </t>
  </si>
  <si>
    <t>−0.16153486</t>
  </si>
  <si>
    <t>496.597K</t>
  </si>
  <si>
    <t xml:space="preserve">3204.60422013 </t>
  </si>
  <si>
    <t xml:space="preserve">3408.25176987 </t>
  </si>
  <si>
    <t xml:space="preserve">9.32361803 </t>
  </si>
  <si>
    <t>−5.65473573</t>
  </si>
  <si>
    <t>108</t>
  </si>
  <si>
    <t>1.763M</t>
  </si>
  <si>
    <t xml:space="preserve">14924.15347563 </t>
  </si>
  <si>
    <t xml:space="preserve">18936.47532437 </t>
  </si>
  <si>
    <t xml:space="preserve">−414.87064193 </t>
  </si>
  <si>
    <t>−396.490846</t>
  </si>
  <si>
    <t>879.352K</t>
  </si>
  <si>
    <t>4.845M</t>
  </si>
  <si>
    <t xml:space="preserve">2.54995827 </t>
  </si>
  <si>
    <t xml:space="preserve">5.63504173 </t>
  </si>
  <si>
    <t xml:space="preserve">0.45317534 </t>
  </si>
  <si>
    <t>0.22989782</t>
  </si>
  <si>
    <t>233.1K</t>
  </si>
  <si>
    <t xml:space="preserve">4383.16246416 </t>
  </si>
  <si>
    <t xml:space="preserve">6213.13157584 </t>
  </si>
  <si>
    <t xml:space="preserve">−288.54014959 </t>
  </si>
  <si>
    <t>−246.26922879</t>
  </si>
  <si>
    <t>188</t>
  </si>
  <si>
    <t>354.408K</t>
  </si>
  <si>
    <t xml:space="preserve">1693.20256448 </t>
  </si>
  <si>
    <t xml:space="preserve">2064.27443552 </t>
  </si>
  <si>
    <t xml:space="preserve">−44.6599322 </t>
  </si>
  <si>
    <t>−50.06805031</t>
  </si>
  <si>
    <t>564</t>
  </si>
  <si>
    <t>373.086K</t>
  </si>
  <si>
    <t xml:space="preserve">551.1698963 </t>
  </si>
  <si>
    <t xml:space="preserve">672.9921097 </t>
  </si>
  <si>
    <t xml:space="preserve">8.4452933 </t>
  </si>
  <si>
    <t>−0.47032199</t>
  </si>
  <si>
    <t>744</t>
  </si>
  <si>
    <t>303.924K</t>
  </si>
  <si>
    <t xml:space="preserve">336.59304212 </t>
  </si>
  <si>
    <t xml:space="preserve">430.23695888 </t>
  </si>
  <si>
    <t xml:space="preserve">−47.88182844 </t>
  </si>
  <si>
    <t>−62.75611683</t>
  </si>
  <si>
    <t>286.06K</t>
  </si>
  <si>
    <t>20.365M</t>
  </si>
  <si>
    <t xml:space="preserve">56.4385344 </t>
  </si>
  <si>
    <t xml:space="preserve">70.4964644 </t>
  </si>
  <si>
    <t xml:space="preserve">2.65914389 </t>
  </si>
  <si>
    <t>1.93879161</t>
  </si>
  <si>
    <t>1.056K</t>
  </si>
  <si>
    <t xml:space="preserve">29.69848547 </t>
  </si>
  <si>
    <t xml:space="preserve">34.10751373 </t>
  </si>
  <si>
    <t xml:space="preserve">−0.92092522 </t>
  </si>
  <si>
    <t>−0.89521336</t>
  </si>
  <si>
    <t>616.104K</t>
  </si>
  <si>
    <t>10.554M</t>
  </si>
  <si>
    <t xml:space="preserve">14.03240453 </t>
  </si>
  <si>
    <t xml:space="preserve">17.06659527 </t>
  </si>
  <si>
    <t xml:space="preserve">−0.24426272 </t>
  </si>
  <si>
    <t>−0.55950368</t>
  </si>
  <si>
    <t>2.944M</t>
  </si>
  <si>
    <t>16.602M</t>
  </si>
  <si>
    <t>463</t>
  </si>
  <si>
    <t>254.863K</t>
  </si>
  <si>
    <t xml:space="preserve">498.65733227 </t>
  </si>
  <si>
    <t xml:space="preserve">846.52867273 </t>
  </si>
  <si>
    <t>859</t>
  </si>
  <si>
    <t>755.929K</t>
  </si>
  <si>
    <t xml:space="preserve">819.6446293 </t>
  </si>
  <si>
    <t xml:space="preserve">908.3733747 </t>
  </si>
  <si>
    <t xml:space="preserve">−17.05392767 </t>
  </si>
  <si>
    <t>−25.42306341</t>
  </si>
  <si>
    <t>20.697K</t>
  </si>
  <si>
    <t xml:space="preserve">225.19117714 </t>
  </si>
  <si>
    <t xml:space="preserve">1094.75082386 </t>
  </si>
  <si>
    <t xml:space="preserve">−119.32427731 </t>
  </si>
  <si>
    <t>−61.52335003</t>
  </si>
  <si>
    <t>10.403M</t>
  </si>
  <si>
    <t xml:space="preserve">4492.86248442 </t>
  </si>
  <si>
    <t xml:space="preserve">5039.52959558 </t>
  </si>
  <si>
    <t xml:space="preserve">−65.99546743 </t>
  </si>
  <si>
    <t>−106.04088087</t>
  </si>
  <si>
    <t>2.205M</t>
  </si>
  <si>
    <t>63.747M</t>
  </si>
  <si>
    <t xml:space="preserve">25.16363041 </t>
  </si>
  <si>
    <t xml:space="preserve">28.06836949 </t>
  </si>
  <si>
    <t xml:space="preserve">0.04132909 </t>
  </si>
  <si>
    <t>−0.27832785</t>
  </si>
  <si>
    <t>1.723M</t>
  </si>
  <si>
    <t>32.7M</t>
  </si>
  <si>
    <t xml:space="preserve">15.94441816 </t>
  </si>
  <si>
    <t xml:space="preserve">19.55358204 </t>
  </si>
  <si>
    <t xml:space="preserve">0.61507481 </t>
  </si>
  <si>
    <t>0.46039944</t>
  </si>
  <si>
    <t>331.722K</t>
  </si>
  <si>
    <t>16.414M</t>
  </si>
  <si>
    <t xml:space="preserve">46.75952712 </t>
  </si>
  <si>
    <t xml:space="preserve">52.52047298 </t>
  </si>
  <si>
    <t xml:space="preserve">−0.93093638 </t>
  </si>
  <si>
    <t>−1.07715774</t>
  </si>
  <si>
    <t>4.063K</t>
  </si>
  <si>
    <t xml:space="preserve">11.89201728 </t>
  </si>
  <si>
    <t xml:space="preserve">12.65898272 </t>
  </si>
  <si>
    <t xml:space="preserve">0.03715845 </t>
  </si>
  <si>
    <t>0.01695138</t>
  </si>
  <si>
    <t>1.368K</t>
  </si>
  <si>
    <t>400.824K</t>
  </si>
  <si>
    <t xml:space="preserve">237.05737766 </t>
  </si>
  <si>
    <t xml:space="preserve">321.61862234 </t>
  </si>
  <si>
    <t xml:space="preserve">8.03004031 </t>
  </si>
  <si>
    <t>4.984889</t>
  </si>
  <si>
    <t>267</t>
  </si>
  <si>
    <t>389.777K</t>
  </si>
  <si>
    <t xml:space="preserve">1372.40709692 </t>
  </si>
  <si>
    <t xml:space="preserve">1461.39688308 </t>
  </si>
  <si>
    <t xml:space="preserve">−2.86068458 </t>
  </si>
  <si>
    <t>−8.41949347</t>
  </si>
  <si>
    <t>252.402K</t>
  </si>
  <si>
    <t xml:space="preserve">1232.60354744 </t>
  </si>
  <si>
    <t xml:space="preserve">1362.94946256 </t>
  </si>
  <si>
    <t xml:space="preserve">15.54323692 </t>
  </si>
  <si>
    <t>8.64620579</t>
  </si>
  <si>
    <t xml:space="preserve">MCHPDMICROCHIP TECHNOLOGY </t>
  </si>
  <si>
    <t>453</t>
  </si>
  <si>
    <t>556.628K</t>
  </si>
  <si>
    <t xml:space="preserve">1177.34068934 </t>
  </si>
  <si>
    <t xml:space="preserve">1624.85431066 </t>
  </si>
  <si>
    <t xml:space="preserve">−62.5233738 </t>
  </si>
  <si>
    <t>−63.91358525</t>
  </si>
  <si>
    <t>497.705K</t>
  </si>
  <si>
    <t>18.306M</t>
  </si>
  <si>
    <t xml:space="preserve">31.6105989 </t>
  </si>
  <si>
    <t xml:space="preserve">37.7224015 </t>
  </si>
  <si>
    <t xml:space="preserve">0.78840368 </t>
  </si>
  <si>
    <t>0.51483587</t>
  </si>
  <si>
    <t>351</t>
  </si>
  <si>
    <t>232.713K</t>
  </si>
  <si>
    <t xml:space="preserve">588.62867188 </t>
  </si>
  <si>
    <t xml:space="preserve">677.39732412 </t>
  </si>
  <si>
    <t xml:space="preserve">−3.12260453 </t>
  </si>
  <si>
    <t>−9.32553518</t>
  </si>
  <si>
    <t>2.092K</t>
  </si>
  <si>
    <t>5.415M</t>
  </si>
  <si>
    <t xml:space="preserve">2510.39843757 </t>
  </si>
  <si>
    <t xml:space="preserve">2863.83353243 </t>
  </si>
  <si>
    <t xml:space="preserve">−106.62291669 </t>
  </si>
  <si>
    <t>−119.31374734</t>
  </si>
  <si>
    <t>29.742K</t>
  </si>
  <si>
    <t xml:space="preserve">2559.5142312 </t>
  </si>
  <si>
    <t xml:space="preserve">3130.0057588 </t>
  </si>
  <si>
    <t xml:space="preserve">−61.79347602 </t>
  </si>
  <si>
    <t>−39.84449608</t>
  </si>
  <si>
    <t>187.258K</t>
  </si>
  <si>
    <t>22.671M</t>
  </si>
  <si>
    <t xml:space="preserve">115.62848792 </t>
  </si>
  <si>
    <t xml:space="preserve">123.72151208 </t>
  </si>
  <si>
    <t xml:space="preserve">−0.29629935 </t>
  </si>
  <si>
    <t>−0.55822852</t>
  </si>
  <si>
    <t>185.965K</t>
  </si>
  <si>
    <t>23.411M</t>
  </si>
  <si>
    <t xml:space="preserve">109.86895206 </t>
  </si>
  <si>
    <t xml:space="preserve">131.20304694 </t>
  </si>
  <si>
    <t xml:space="preserve">3.70380116 </t>
  </si>
  <si>
    <t>3.36361701</t>
  </si>
  <si>
    <t>2.379M</t>
  </si>
  <si>
    <t>149.447M</t>
  </si>
  <si>
    <t xml:space="preserve">61.01202379 </t>
  </si>
  <si>
    <t xml:space="preserve">74.55197671 </t>
  </si>
  <si>
    <t xml:space="preserve">−2.97721746 </t>
  </si>
  <si>
    <t>−2.76783573</t>
  </si>
  <si>
    <t>38.404K</t>
  </si>
  <si>
    <t xml:space="preserve">574.02837063 </t>
  </si>
  <si>
    <t xml:space="preserve">729.31862637 </t>
  </si>
  <si>
    <t xml:space="preserve">−22.78236836 </t>
  </si>
  <si>
    <t>−18.69171351</t>
  </si>
  <si>
    <t>752.149K</t>
  </si>
  <si>
    <t>40.917M</t>
  </si>
  <si>
    <t xml:space="preserve">49.43742088 </t>
  </si>
  <si>
    <t xml:space="preserve">57.95257912 </t>
  </si>
  <si>
    <t xml:space="preserve">1.67020167 </t>
  </si>
  <si>
    <t>1.97838585</t>
  </si>
  <si>
    <t>271.752K</t>
  </si>
  <si>
    <t xml:space="preserve">1215.78710793 </t>
  </si>
  <si>
    <t xml:space="preserve">1461.44686207 </t>
  </si>
  <si>
    <t xml:space="preserve">−23.83351723 </t>
  </si>
  <si>
    <t>−23.56238061</t>
  </si>
  <si>
    <t>16.786M</t>
  </si>
  <si>
    <t xml:space="preserve">11.94722992 </t>
  </si>
  <si>
    <t xml:space="preserve">13.03977008 </t>
  </si>
  <si>
    <t xml:space="preserve">−0.13037451 </t>
  </si>
  <si>
    <t>−0.22324441</t>
  </si>
  <si>
    <t>336.676K</t>
  </si>
  <si>
    <t xml:space="preserve">4144.27475528 </t>
  </si>
  <si>
    <t xml:space="preserve">4701.79922472 </t>
  </si>
  <si>
    <t xml:space="preserve">69.56525149 </t>
  </si>
  <si>
    <t>61.40575662</t>
  </si>
  <si>
    <t>1.583K</t>
  </si>
  <si>
    <t>1.105M</t>
  </si>
  <si>
    <t xml:space="preserve">577.0159327 </t>
  </si>
  <si>
    <t xml:space="preserve">707.8650613 </t>
  </si>
  <si>
    <t xml:space="preserve">8.07959208 </t>
  </si>
  <si>
    <t>−2.31707484</t>
  </si>
  <si>
    <t>507.113K</t>
  </si>
  <si>
    <t>36.892M</t>
  </si>
  <si>
    <t xml:space="preserve">69.71722353 </t>
  </si>
  <si>
    <t xml:space="preserve">73.65577667 </t>
  </si>
  <si>
    <t xml:space="preserve">−0.16406921 </t>
  </si>
  <si>
    <t>−0.26875853</t>
  </si>
  <si>
    <t>4.3K</t>
  </si>
  <si>
    <t>8.712M</t>
  </si>
  <si>
    <t xml:space="preserve">1925.90006253 </t>
  </si>
  <si>
    <t xml:space="preserve">2059.11994747 </t>
  </si>
  <si>
    <t xml:space="preserve">−23.86278863 </t>
  </si>
  <si>
    <t>−37.89790672</t>
  </si>
  <si>
    <t>366.611K</t>
  </si>
  <si>
    <t>10.107M</t>
  </si>
  <si>
    <t xml:space="preserve">25.52046795 </t>
  </si>
  <si>
    <t xml:space="preserve">28.08653175 </t>
  </si>
  <si>
    <t xml:space="preserve">0.2030621 </t>
  </si>
  <si>
    <t>0.06085557</t>
  </si>
  <si>
    <t>2.253K</t>
  </si>
  <si>
    <t xml:space="preserve">1888.04764973 </t>
  </si>
  <si>
    <t xml:space="preserve">2412.07535027 </t>
  </si>
  <si>
    <t xml:space="preserve">43.93689798 </t>
  </si>
  <si>
    <t>32.25103356</t>
  </si>
  <si>
    <t>695.224K</t>
  </si>
  <si>
    <t>27.913M</t>
  </si>
  <si>
    <t xml:space="preserve">36.3512034 </t>
  </si>
  <si>
    <t xml:space="preserve">39.8657965 </t>
  </si>
  <si>
    <t xml:space="preserve">0.40065263 </t>
  </si>
  <si>
    <t>0.10723986</t>
  </si>
  <si>
    <t>895.716K</t>
  </si>
  <si>
    <t>121.119M</t>
  </si>
  <si>
    <t xml:space="preserve">122.13063796 </t>
  </si>
  <si>
    <t xml:space="preserve">133.35436104 </t>
  </si>
  <si>
    <t xml:space="preserve">0.78604849 </t>
  </si>
  <si>
    <t>−0.0923081</t>
  </si>
  <si>
    <t xml:space="preserve">24.10 </t>
  </si>
  <si>
    <t xml:space="preserve">−0.57758996 </t>
  </si>
  <si>
    <t>−0.56669719</t>
  </si>
  <si>
    <t>45.528K</t>
  </si>
  <si>
    <t xml:space="preserve">229.38253091 </t>
  </si>
  <si>
    <t xml:space="preserve">297.58646809 </t>
  </si>
  <si>
    <t xml:space="preserve">−10.96977133 </t>
  </si>
  <si>
    <t>−15.18302166</t>
  </si>
  <si>
    <t>183.222K</t>
  </si>
  <si>
    <t xml:space="preserve">1674.20679839 </t>
  </si>
  <si>
    <t xml:space="preserve">2761.87819161 </t>
  </si>
  <si>
    <t xml:space="preserve">−237.67936064 </t>
  </si>
  <si>
    <t>−182.20445921</t>
  </si>
  <si>
    <t>97.133K</t>
  </si>
  <si>
    <t>43.657M</t>
  </si>
  <si>
    <t xml:space="preserve">392.76404896 </t>
  </si>
  <si>
    <t xml:space="preserve">447.21095304 </t>
  </si>
  <si>
    <t xml:space="preserve">5.36744057 </t>
  </si>
  <si>
    <t>1.74550371</t>
  </si>
  <si>
    <t>4.279K</t>
  </si>
  <si>
    <t xml:space="preserve">7.24120577 </t>
  </si>
  <si>
    <t xml:space="preserve">8.05379423 </t>
  </si>
  <si>
    <t xml:space="preserve">−0.04268369 </t>
  </si>
  <si>
    <t>−0.05227902</t>
  </si>
  <si>
    <t>54.419K</t>
  </si>
  <si>
    <t xml:space="preserve">23.32604764 </t>
  </si>
  <si>
    <t xml:space="preserve">24.56995196 </t>
  </si>
  <si>
    <t xml:space="preserve">0.09587924 </t>
  </si>
  <si>
    <t>0.03833336</t>
  </si>
  <si>
    <t xml:space="preserve">7694.45701981 </t>
  </si>
  <si>
    <t xml:space="preserve">14578.61803019 </t>
  </si>
  <si>
    <t xml:space="preserve">−1081.13390626 </t>
  </si>
  <si>
    <t>−997.919075</t>
  </si>
  <si>
    <t>27.845K</t>
  </si>
  <si>
    <t xml:space="preserve">1217.5265246 </t>
  </si>
  <si>
    <t xml:space="preserve">1463.9534654 </t>
  </si>
  <si>
    <t xml:space="preserve">9.85935241 </t>
  </si>
  <si>
    <t>−13.65717625</t>
  </si>
  <si>
    <t>246.172K</t>
  </si>
  <si>
    <t>6.977M</t>
  </si>
  <si>
    <t xml:space="preserve">25.001161 </t>
  </si>
  <si>
    <t xml:space="preserve">28.7388388 </t>
  </si>
  <si>
    <t xml:space="preserve">0.27008268 </t>
  </si>
  <si>
    <t>0.03588134</t>
  </si>
  <si>
    <t>251.924K</t>
  </si>
  <si>
    <t>6.505M</t>
  </si>
  <si>
    <t xml:space="preserve">23.62263936 </t>
  </si>
  <si>
    <t xml:space="preserve">25.81736054 </t>
  </si>
  <si>
    <t xml:space="preserve">0.11878671 </t>
  </si>
  <si>
    <t>−0.04710639</t>
  </si>
  <si>
    <t xml:space="preserve">0.05599266 </t>
  </si>
  <si>
    <t>0.07536963</t>
  </si>
  <si>
    <t>387</t>
  </si>
  <si>
    <t>979</t>
  </si>
  <si>
    <t>442.317K</t>
  </si>
  <si>
    <t>18.48M</t>
  </si>
  <si>
    <t xml:space="preserve">40.03997715 </t>
  </si>
  <si>
    <t xml:space="preserve">43.35802345 </t>
  </si>
  <si>
    <t xml:space="preserve">−0.30135471 </t>
  </si>
  <si>
    <t>−0.44284861</t>
  </si>
  <si>
    <t>252</t>
  </si>
  <si>
    <t>17.199K</t>
  </si>
  <si>
    <t xml:space="preserve">68.29588806 </t>
  </si>
  <si>
    <t xml:space="preserve">86.34711104 </t>
  </si>
  <si>
    <t xml:space="preserve">−1.85145708 </t>
  </si>
  <si>
    <t>−0.79612838</t>
  </si>
  <si>
    <t>200.713K</t>
  </si>
  <si>
    <t>3.888M</t>
  </si>
  <si>
    <t xml:space="preserve">15.66498408 </t>
  </si>
  <si>
    <t xml:space="preserve">19.52201622 </t>
  </si>
  <si>
    <t xml:space="preserve">0.11101812 </t>
  </si>
  <si>
    <t>−0.28100275</t>
  </si>
  <si>
    <t>51.509K</t>
  </si>
  <si>
    <t>3.928M</t>
  </si>
  <si>
    <t xml:space="preserve">72.00799016 </t>
  </si>
  <si>
    <t xml:space="preserve">77.04500964 </t>
  </si>
  <si>
    <t xml:space="preserve">0.43575471 </t>
  </si>
  <si>
    <t>0.21772193</t>
  </si>
  <si>
    <t>2.442K</t>
  </si>
  <si>
    <t>30.281K</t>
  </si>
  <si>
    <t xml:space="preserve">12.52631323 </t>
  </si>
  <si>
    <t xml:space="preserve">15.04168677 </t>
  </si>
  <si>
    <t xml:space="preserve">−0.54025843 </t>
  </si>
  <si>
    <t>−0.410654</t>
  </si>
  <si>
    <t>51.852K</t>
  </si>
  <si>
    <t xml:space="preserve">3369.7622083 </t>
  </si>
  <si>
    <t xml:space="preserve">3672.0477717 </t>
  </si>
  <si>
    <t xml:space="preserve">−37.13284318 </t>
  </si>
  <si>
    <t>−67.75042371</t>
  </si>
  <si>
    <t>532.516K</t>
  </si>
  <si>
    <t xml:space="preserve">3740.34406894 </t>
  </si>
  <si>
    <t xml:space="preserve">4404.53091106 </t>
  </si>
  <si>
    <t xml:space="preserve">−125.27819051 </t>
  </si>
  <si>
    <t>−151.34481468</t>
  </si>
  <si>
    <t>69.793K</t>
  </si>
  <si>
    <t>8.305M</t>
  </si>
  <si>
    <t xml:space="preserve">115.23275653 </t>
  </si>
  <si>
    <t xml:space="preserve">127.02924347 </t>
  </si>
  <si>
    <t xml:space="preserve">−0.04438676 </t>
  </si>
  <si>
    <t>0.48958867</t>
  </si>
  <si>
    <t>5.184K</t>
  </si>
  <si>
    <t xml:space="preserve">257.77016332 </t>
  </si>
  <si>
    <t xml:space="preserve">400.78283968 </t>
  </si>
  <si>
    <t xml:space="preserve">−21.05852626 </t>
  </si>
  <si>
    <t>−16.54226822</t>
  </si>
  <si>
    <t>1.813K</t>
  </si>
  <si>
    <t>326.34K</t>
  </si>
  <si>
    <t xml:space="preserve">165.98009759 </t>
  </si>
  <si>
    <t xml:space="preserve">184.76890041 </t>
  </si>
  <si>
    <t xml:space="preserve">−1.47180276 </t>
  </si>
  <si>
    <t>−3.03620728</t>
  </si>
  <si>
    <t>301</t>
  </si>
  <si>
    <t>410.257K</t>
  </si>
  <si>
    <t xml:space="preserve">1224.48894722 </t>
  </si>
  <si>
    <t xml:space="preserve">1366.93005278 </t>
  </si>
  <si>
    <t xml:space="preserve">17.06142547 </t>
  </si>
  <si>
    <t>10.14259733</t>
  </si>
  <si>
    <t>243</t>
  </si>
  <si>
    <t>101.574K</t>
  </si>
  <si>
    <t xml:space="preserve">392.35421181 </t>
  </si>
  <si>
    <t xml:space="preserve">507.72978819 </t>
  </si>
  <si>
    <t xml:space="preserve">−10.79137507 </t>
  </si>
  <si>
    <t>−11.23894685</t>
  </si>
  <si>
    <t>1.043M</t>
  </si>
  <si>
    <t>23.249M</t>
  </si>
  <si>
    <t xml:space="preserve">20.29029219 </t>
  </si>
  <si>
    <t xml:space="preserve">22.49570781 </t>
  </si>
  <si>
    <t xml:space="preserve">0.27222521 </t>
  </si>
  <si>
    <t>0.16710109</t>
  </si>
  <si>
    <t>14.797M</t>
  </si>
  <si>
    <t>258.347M</t>
  </si>
  <si>
    <t xml:space="preserve">15.93462793 </t>
  </si>
  <si>
    <t xml:space="preserve">17.73237257 </t>
  </si>
  <si>
    <t xml:space="preserve">−0.14622654 </t>
  </si>
  <si>
    <t>−0.2715124</t>
  </si>
  <si>
    <t>4.627M</t>
  </si>
  <si>
    <t>32.388M</t>
  </si>
  <si>
    <t xml:space="preserve">6.51925709 </t>
  </si>
  <si>
    <t xml:space="preserve">7.37474291 </t>
  </si>
  <si>
    <t xml:space="preserve">−0.1518627 </t>
  </si>
  <si>
    <t>−0.19644804</t>
  </si>
  <si>
    <t>24.617K</t>
  </si>
  <si>
    <t xml:space="preserve">96.33836616 </t>
  </si>
  <si>
    <t xml:space="preserve">107.80963384 </t>
  </si>
  <si>
    <t xml:space="preserve">−3.7058128 </t>
  </si>
  <si>
    <t>−4.69175635</t>
  </si>
  <si>
    <t>19.533K</t>
  </si>
  <si>
    <t xml:space="preserve">147.52189867 </t>
  </si>
  <si>
    <t xml:space="preserve">190.33410233 </t>
  </si>
  <si>
    <t xml:space="preserve">−11.43712046 </t>
  </si>
  <si>
    <t>−11.65418955</t>
  </si>
  <si>
    <t xml:space="preserve">1053.92074752 </t>
  </si>
  <si>
    <t xml:space="preserve">1148.35425248 </t>
  </si>
  <si>
    <t xml:space="preserve">−27.93583579 </t>
  </si>
  <si>
    <t>−35.67639326</t>
  </si>
  <si>
    <t>121.789K</t>
  </si>
  <si>
    <t>17.266M</t>
  </si>
  <si>
    <t xml:space="preserve">129.04741182 </t>
  </si>
  <si>
    <t xml:space="preserve">142.73658618 </t>
  </si>
  <si>
    <t xml:space="preserve">−0.29800673 </t>
  </si>
  <si>
    <t>−1.52281315</t>
  </si>
  <si>
    <t>1.042K</t>
  </si>
  <si>
    <t>1.207M</t>
  </si>
  <si>
    <t xml:space="preserve">1044.31393156 </t>
  </si>
  <si>
    <t xml:space="preserve">1420.43404844 </t>
  </si>
  <si>
    <t xml:space="preserve">−100.50371034 </t>
  </si>
  <si>
    <t>−112.31794919</t>
  </si>
  <si>
    <t>320</t>
  </si>
  <si>
    <t xml:space="preserve">31.85550126 </t>
  </si>
  <si>
    <t xml:space="preserve">32.05449874 </t>
  </si>
  <si>
    <t xml:space="preserve">−0.04556198 </t>
  </si>
  <si>
    <t>−0.07087514</t>
  </si>
  <si>
    <t>696.937K</t>
  </si>
  <si>
    <t xml:space="preserve">9873.11234896 </t>
  </si>
  <si>
    <t xml:space="preserve">10875.75560104 </t>
  </si>
  <si>
    <t xml:space="preserve">−265.89858915 </t>
  </si>
  <si>
    <t>−245.89364945</t>
  </si>
  <si>
    <t>1.747M</t>
  </si>
  <si>
    <t xml:space="preserve">7193.22509182 </t>
  </si>
  <si>
    <t xml:space="preserve">9251.41887818 </t>
  </si>
  <si>
    <t xml:space="preserve">110.76161931 </t>
  </si>
  <si>
    <t>152.25858974</t>
  </si>
  <si>
    <t>337.5K</t>
  </si>
  <si>
    <t>119</t>
  </si>
  <si>
    <t>314.16K</t>
  </si>
  <si>
    <t xml:space="preserve">2295.23137766 </t>
  </si>
  <si>
    <t xml:space="preserve">2768.92763234 </t>
  </si>
  <si>
    <t xml:space="preserve">−27.35415998 </t>
  </si>
  <si>
    <t>−44.48175064</t>
  </si>
  <si>
    <t>1.886K</t>
  </si>
  <si>
    <t>516.764K</t>
  </si>
  <si>
    <t xml:space="preserve">248.75791487 </t>
  </si>
  <si>
    <t xml:space="preserve">294.39708613 </t>
  </si>
  <si>
    <t xml:space="preserve">2.78565752 </t>
  </si>
  <si>
    <t>2.65373385</t>
  </si>
  <si>
    <t>261</t>
  </si>
  <si>
    <t>294.93K</t>
  </si>
  <si>
    <t xml:space="preserve">1035.84705226 </t>
  </si>
  <si>
    <t xml:space="preserve">1246.20094774 </t>
  </si>
  <si>
    <t xml:space="preserve">−47.18823816 </t>
  </si>
  <si>
    <t>−56.80576814</t>
  </si>
  <si>
    <t>339.655K</t>
  </si>
  <si>
    <t xml:space="preserve">490.48339691 </t>
  </si>
  <si>
    <t xml:space="preserve">686.12060609 </t>
  </si>
  <si>
    <t xml:space="preserve">19.33248925 </t>
  </si>
  <si>
    <t>6.52836996</t>
  </si>
  <si>
    <t>612.804K</t>
  </si>
  <si>
    <t>8.965M</t>
  </si>
  <si>
    <t xml:space="preserve">12.6872615 </t>
  </si>
  <si>
    <t xml:space="preserve">14.9097385 </t>
  </si>
  <si>
    <t xml:space="preserve">−0.29430453 </t>
  </si>
  <si>
    <t>−0.51108245</t>
  </si>
  <si>
    <t>98.19K</t>
  </si>
  <si>
    <t>7.98M</t>
  </si>
  <si>
    <t xml:space="preserve">76.61705778 </t>
  </si>
  <si>
    <t xml:space="preserve">82.67094162 </t>
  </si>
  <si>
    <t xml:space="preserve">0.62030604 </t>
  </si>
  <si>
    <t>0.48366792</t>
  </si>
  <si>
    <t>1.282K</t>
  </si>
  <si>
    <t>110.893K</t>
  </si>
  <si>
    <t xml:space="preserve">79.08341766 </t>
  </si>
  <si>
    <t xml:space="preserve">100.19858254 </t>
  </si>
  <si>
    <t xml:space="preserve">−2.60785698 </t>
  </si>
  <si>
    <t>−2.77829234</t>
  </si>
  <si>
    <t>5.3K</t>
  </si>
  <si>
    <t xml:space="preserve">223.39402946 </t>
  </si>
  <si>
    <t xml:space="preserve">268.45096954 </t>
  </si>
  <si>
    <t xml:space="preserve">2.34013096 </t>
  </si>
  <si>
    <t>−1.38855506</t>
  </si>
  <si>
    <t xml:space="preserve">2021.30327223 </t>
  </si>
  <si>
    <t xml:space="preserve">3285.19602857 </t>
  </si>
  <si>
    <t xml:space="preserve">−201.63333805 </t>
  </si>
  <si>
    <t>−188.12170569</t>
  </si>
  <si>
    <t>4.366K</t>
  </si>
  <si>
    <t xml:space="preserve">−0.14868216 </t>
  </si>
  <si>
    <t>−0.18809368</t>
  </si>
  <si>
    <t xml:space="preserve">9559.58083995 </t>
  </si>
  <si>
    <t xml:space="preserve">10959.53111005 </t>
  </si>
  <si>
    <t xml:space="preserve">−273.02872667 </t>
  </si>
  <si>
    <t>−198.46928862</t>
  </si>
  <si>
    <t>7.825K</t>
  </si>
  <si>
    <t xml:space="preserve">16.15069248 </t>
  </si>
  <si>
    <t xml:space="preserve">17.25530772 </t>
  </si>
  <si>
    <t xml:space="preserve">−0.08316884 </t>
  </si>
  <si>
    <t>0.01221249</t>
  </si>
  <si>
    <t xml:space="preserve">7.60143594 </t>
  </si>
  <si>
    <t xml:space="preserve">7.87856406 </t>
  </si>
  <si>
    <t xml:space="preserve">−0.03180043 </t>
  </si>
  <si>
    <t>−0.02820757</t>
  </si>
  <si>
    <t xml:space="preserve">1.14840408 </t>
  </si>
  <si>
    <t xml:space="preserve">1.18759592 </t>
  </si>
  <si>
    <t xml:space="preserve">0.0196554 </t>
  </si>
  <si>
    <t>0.02195313</t>
  </si>
  <si>
    <t xml:space="preserve">501.32135109 </t>
  </si>
  <si>
    <t xml:space="preserve">534.13765891 </t>
  </si>
  <si>
    <t xml:space="preserve">−13.46821826 </t>
  </si>
  <si>
    <t>−17.86158643</t>
  </si>
  <si>
    <t>3.643K</t>
  </si>
  <si>
    <t>10.747M</t>
  </si>
  <si>
    <t xml:space="preserve">2723.35970429 </t>
  </si>
  <si>
    <t xml:space="preserve">3038.90023571 </t>
  </si>
  <si>
    <t xml:space="preserve">−45.7872615 </t>
  </si>
  <si>
    <t>−68.86657848</t>
  </si>
  <si>
    <t>159</t>
  </si>
  <si>
    <t>273.641K</t>
  </si>
  <si>
    <t xml:space="preserve">1639.21509273 </t>
  </si>
  <si>
    <t xml:space="preserve">1945.63791727 </t>
  </si>
  <si>
    <t xml:space="preserve">−72.78319961 </t>
  </si>
  <si>
    <t>−82.32287718</t>
  </si>
  <si>
    <t>173.25K</t>
  </si>
  <si>
    <t xml:space="preserve">636.74791437 </t>
  </si>
  <si>
    <t xml:space="preserve">975.84608663 </t>
  </si>
  <si>
    <t xml:space="preserve">13.5628737 </t>
  </si>
  <si>
    <t>8.22511082</t>
  </si>
  <si>
    <t>33K</t>
  </si>
  <si>
    <t xml:space="preserve">617.06873496 </t>
  </si>
  <si>
    <t xml:space="preserve">695.33226604 </t>
  </si>
  <si>
    <t xml:space="preserve">−20.68605459 </t>
  </si>
  <si>
    <t>−26.64195405</t>
  </si>
  <si>
    <t>12.446K</t>
  </si>
  <si>
    <t xml:space="preserve">340.13966887 </t>
  </si>
  <si>
    <t xml:space="preserve">411.02133113 </t>
  </si>
  <si>
    <t xml:space="preserve">−6.5166382 </t>
  </si>
  <si>
    <t>−14.46249107</t>
  </si>
  <si>
    <t>296</t>
  </si>
  <si>
    <t>254.56K</t>
  </si>
  <si>
    <t xml:space="preserve">676.44258966 </t>
  </si>
  <si>
    <t xml:space="preserve">918.02640934 </t>
  </si>
  <si>
    <t xml:space="preserve">−8.82634286 </t>
  </si>
  <si>
    <t>−10.70788568</t>
  </si>
  <si>
    <t>25.688K</t>
  </si>
  <si>
    <t xml:space="preserve">2178.72324002 </t>
  </si>
  <si>
    <t xml:space="preserve">2360.81175998 </t>
  </si>
  <si>
    <t xml:space="preserve">−43.62818282 </t>
  </si>
  <si>
    <t>−69.2170126</t>
  </si>
  <si>
    <t>85.842K</t>
  </si>
  <si>
    <t xml:space="preserve">477.86721984 </t>
  </si>
  <si>
    <t xml:space="preserve">548.65178316 </t>
  </si>
  <si>
    <t xml:space="preserve">−18.13528065 </t>
  </si>
  <si>
    <t>−21.19784963</t>
  </si>
  <si>
    <t>42.3K</t>
  </si>
  <si>
    <t xml:space="preserve">2068.01970122 </t>
  </si>
  <si>
    <t xml:space="preserve">2386.23029878 </t>
  </si>
  <si>
    <t xml:space="preserve">19.97737214 </t>
  </si>
  <si>
    <t>−2.36376755</t>
  </si>
  <si>
    <t>54</t>
  </si>
  <si>
    <t>52.812K</t>
  </si>
  <si>
    <t xml:space="preserve">761.160746 </t>
  </si>
  <si>
    <t xml:space="preserve">1020.448257 </t>
  </si>
  <si>
    <t xml:space="preserve">21.36108027 </t>
  </si>
  <si>
    <t>9.84810694</t>
  </si>
  <si>
    <t>12.81K</t>
  </si>
  <si>
    <t xml:space="preserve">785.46809727 </t>
  </si>
  <si>
    <t xml:space="preserve">857.36089573 </t>
  </si>
  <si>
    <t xml:space="preserve">−10.14699342 </t>
  </si>
  <si>
    <t>−18.18896881</t>
  </si>
  <si>
    <t>1.385K</t>
  </si>
  <si>
    <t>334.367K</t>
  </si>
  <si>
    <t xml:space="preserve">214.47606522 </t>
  </si>
  <si>
    <t xml:space="preserve">245.95393378 </t>
  </si>
  <si>
    <t xml:space="preserve">2.72766796 </t>
  </si>
  <si>
    <t>1.22350539</t>
  </si>
  <si>
    <t>155.736K</t>
  </si>
  <si>
    <t xml:space="preserve">1421.13448241 </t>
  </si>
  <si>
    <t xml:space="preserve">1537.71051759 </t>
  </si>
  <si>
    <t xml:space="preserve">−23.67470586 </t>
  </si>
  <si>
    <t>−23.68478972</t>
  </si>
  <si>
    <t>169.899K</t>
  </si>
  <si>
    <t>6.298M</t>
  </si>
  <si>
    <t xml:space="preserve">34.86500753 </t>
  </si>
  <si>
    <t xml:space="preserve">37.61799307 </t>
  </si>
  <si>
    <t xml:space="preserve">−0.08074144 </t>
  </si>
  <si>
    <t>−0.26242018</t>
  </si>
  <si>
    <t>382.442K</t>
  </si>
  <si>
    <t xml:space="preserve">6713.03558942 </t>
  </si>
  <si>
    <t xml:space="preserve">7659.85443058 </t>
  </si>
  <si>
    <t xml:space="preserve">89.11088527 </t>
  </si>
  <si>
    <t>25.63133215</t>
  </si>
  <si>
    <t>185.758K</t>
  </si>
  <si>
    <t>7.003M</t>
  </si>
  <si>
    <t xml:space="preserve">35.23542028 </t>
  </si>
  <si>
    <t xml:space="preserve">38.22757962 </t>
  </si>
  <si>
    <t xml:space="preserve">−0.5237056 </t>
  </si>
  <si>
    <t>−0.8387432</t>
  </si>
  <si>
    <t xml:space="preserve">36.68529022 </t>
  </si>
  <si>
    <t xml:space="preserve">56.39270988 </t>
  </si>
  <si>
    <t xml:space="preserve">−5.03935812 </t>
  </si>
  <si>
    <t>−4.83151303</t>
  </si>
  <si>
    <t xml:space="preserve">150.14860532 </t>
  </si>
  <si>
    <t xml:space="preserve">195.16639368 </t>
  </si>
  <si>
    <t xml:space="preserve">−9.56692769 </t>
  </si>
  <si>
    <t>−8.96459203</t>
  </si>
  <si>
    <t>268.8K</t>
  </si>
  <si>
    <t xml:space="preserve">2193.88507069 </t>
  </si>
  <si>
    <t xml:space="preserve">2678.74290931 </t>
  </si>
  <si>
    <t xml:space="preserve">57.46077956 </t>
  </si>
  <si>
    <t>34.45269107</t>
  </si>
  <si>
    <t>186.191K</t>
  </si>
  <si>
    <t>6.461M</t>
  </si>
  <si>
    <t xml:space="preserve">32.38117751 </t>
  </si>
  <si>
    <t xml:space="preserve">35.40482209 </t>
  </si>
  <si>
    <t xml:space="preserve">−0.82035295 </t>
  </si>
  <si>
    <t>−1.21711257</t>
  </si>
  <si>
    <t>1.529K</t>
  </si>
  <si>
    <t>1.69M</t>
  </si>
  <si>
    <t xml:space="preserve">1014.33014272 </t>
  </si>
  <si>
    <t xml:space="preserve">1496.60886728 </t>
  </si>
  <si>
    <t xml:space="preserve">−43.73305583 </t>
  </si>
  <si>
    <t>−26.09604986</t>
  </si>
  <si>
    <t>151.38K</t>
  </si>
  <si>
    <t xml:space="preserve">285.61806652 </t>
  </si>
  <si>
    <t xml:space="preserve">342.59993548 </t>
  </si>
  <si>
    <t xml:space="preserve">−0.85047252 </t>
  </si>
  <si>
    <t>−7.14933359</t>
  </si>
  <si>
    <t>962</t>
  </si>
  <si>
    <t>6.205K</t>
  </si>
  <si>
    <t xml:space="preserve">6.28834672 </t>
  </si>
  <si>
    <t xml:space="preserve">6.46465328 </t>
  </si>
  <si>
    <t xml:space="preserve">0.03318228 </t>
  </si>
  <si>
    <t>0.02884398</t>
  </si>
  <si>
    <t xml:space="preserve">ALLE/NDALLEGION PLC </t>
  </si>
  <si>
    <t>264.401K</t>
  </si>
  <si>
    <t xml:space="preserve">1888.18137953 </t>
  </si>
  <si>
    <t xml:space="preserve">3000.78761047 </t>
  </si>
  <si>
    <t xml:space="preserve">−112.51796159 </t>
  </si>
  <si>
    <t>−29.77494809</t>
  </si>
  <si>
    <t>1.614K</t>
  </si>
  <si>
    <t>188.822K</t>
  </si>
  <si>
    <t xml:space="preserve">103.2806205 </t>
  </si>
  <si>
    <t xml:space="preserve">157.9333835 </t>
  </si>
  <si>
    <t xml:space="preserve">−7.52328652 </t>
  </si>
  <si>
    <t>−6.15011797</t>
  </si>
  <si>
    <t>221.312K</t>
  </si>
  <si>
    <t xml:space="preserve">5255.26833959 </t>
  </si>
  <si>
    <t xml:space="preserve">5756.43773041 </t>
  </si>
  <si>
    <t xml:space="preserve">18.85713503 </t>
  </si>
  <si>
    <t>−24.62372069</t>
  </si>
  <si>
    <t xml:space="preserve">166.99997946 </t>
  </si>
  <si>
    <t xml:space="preserve">167.00002054 </t>
  </si>
  <si>
    <t xml:space="preserve">−4.29788008 </t>
  </si>
  <si>
    <t>−5.62454684</t>
  </si>
  <si>
    <t>39</t>
  </si>
  <si>
    <t>84.435K</t>
  </si>
  <si>
    <t xml:space="preserve">2080.91734846 </t>
  </si>
  <si>
    <t xml:space="preserve">2509.91565154 </t>
  </si>
  <si>
    <t xml:space="preserve">−79.37967288 </t>
  </si>
  <si>
    <t>−72.39910897</t>
  </si>
  <si>
    <t>916</t>
  </si>
  <si>
    <t xml:space="preserve">13.57483797 </t>
  </si>
  <si>
    <t xml:space="preserve">18.06816183 </t>
  </si>
  <si>
    <t xml:space="preserve">−1.85106952 </t>
  </si>
  <si>
    <t>−2.18379587</t>
  </si>
  <si>
    <t>19.79K</t>
  </si>
  <si>
    <t>6.131M</t>
  </si>
  <si>
    <t xml:space="preserve">256.30160912 </t>
  </si>
  <si>
    <t xml:space="preserve">333.72839288 </t>
  </si>
  <si>
    <t xml:space="preserve">−2.40121421 </t>
  </si>
  <si>
    <t>−6.29470002</t>
  </si>
  <si>
    <t>279</t>
  </si>
  <si>
    <t>4.743K</t>
  </si>
  <si>
    <t xml:space="preserve">16.38981533 </t>
  </si>
  <si>
    <t xml:space="preserve">17.73118527 </t>
  </si>
  <si>
    <t xml:space="preserve">−0.26712893 </t>
  </si>
  <si>
    <t>−0.28536537</t>
  </si>
  <si>
    <t>0.997K</t>
  </si>
  <si>
    <t>37.826K</t>
  </si>
  <si>
    <t xml:space="preserve">35.96552534 </t>
  </si>
  <si>
    <t xml:space="preserve">39.98347396 </t>
  </si>
  <si>
    <t xml:space="preserve">−0.96051134 </t>
  </si>
  <si>
    <t>−1.20415104</t>
  </si>
  <si>
    <t>11.24K</t>
  </si>
  <si>
    <t>20.007K</t>
  </si>
  <si>
    <t xml:space="preserve">1.65173263 </t>
  </si>
  <si>
    <t xml:space="preserve">2.02226737 </t>
  </si>
  <si>
    <t xml:space="preserve">−0.28871583 </t>
  </si>
  <si>
    <t>−0.3963859</t>
  </si>
  <si>
    <t>174</t>
  </si>
  <si>
    <t xml:space="preserve">   </t>
  </si>
  <si>
    <t>74.298K</t>
  </si>
  <si>
    <t xml:space="preserve">361.05470277 </t>
  </si>
  <si>
    <t xml:space="preserve">426.15229523 </t>
  </si>
  <si>
    <t xml:space="preserve">−1.41291605 </t>
  </si>
  <si>
    <t>−8.19011316</t>
  </si>
  <si>
    <t>31.572K</t>
  </si>
  <si>
    <t xml:space="preserve">29578.77579492 </t>
  </si>
  <si>
    <t xml:space="preserve">34741.81440508 </t>
  </si>
  <si>
    <t xml:space="preserve">−161.66071542 </t>
  </si>
  <si>
    <t>98.21839184</t>
  </si>
  <si>
    <t>55.056K</t>
  </si>
  <si>
    <t xml:space="preserve">5397.97750126 </t>
  </si>
  <si>
    <t xml:space="preserve">5840.13551874 </t>
  </si>
  <si>
    <t xml:space="preserve">−70.21594292 </t>
  </si>
  <si>
    <t>−60.43003543</t>
  </si>
  <si>
    <t>205</t>
  </si>
  <si>
    <t>418.2K</t>
  </si>
  <si>
    <t xml:space="preserve">1938.86357701 </t>
  </si>
  <si>
    <t xml:space="preserve">2074.35142299 </t>
  </si>
  <si>
    <t xml:space="preserve">−23.55415023 </t>
  </si>
  <si>
    <t>−38.23075345</t>
  </si>
  <si>
    <t>31.249K</t>
  </si>
  <si>
    <t xml:space="preserve">631.35995919 </t>
  </si>
  <si>
    <t xml:space="preserve">718.37104781 </t>
  </si>
  <si>
    <t xml:space="preserve">−16.44140279 </t>
  </si>
  <si>
    <t>−22.54572706</t>
  </si>
  <si>
    <t>85.051K</t>
  </si>
  <si>
    <t xml:space="preserve">680.32222309 </t>
  </si>
  <si>
    <t xml:space="preserve">982.98775991 </t>
  </si>
  <si>
    <t xml:space="preserve">50.3408285 </t>
  </si>
  <si>
    <t>30.82970191</t>
  </si>
  <si>
    <t>136</t>
  </si>
  <si>
    <t>165.243K</t>
  </si>
  <si>
    <t xml:space="preserve">1192.37554841 </t>
  </si>
  <si>
    <t xml:space="preserve">1523.24345159 </t>
  </si>
  <si>
    <t xml:space="preserve">−79.33334003 </t>
  </si>
  <si>
    <t>−77.02919908</t>
  </si>
  <si>
    <t>13.66K</t>
  </si>
  <si>
    <t xml:space="preserve">618.01335026 </t>
  </si>
  <si>
    <t xml:space="preserve">697.31365674 </t>
  </si>
  <si>
    <t xml:space="preserve">−8.31100773 </t>
  </si>
  <si>
    <t>−15.74924638</t>
  </si>
  <si>
    <t>9.415K</t>
  </si>
  <si>
    <t xml:space="preserve">926.993425 </t>
  </si>
  <si>
    <t xml:space="preserve">1235.489573 </t>
  </si>
  <si>
    <t xml:space="preserve">−15.42793034 </t>
  </si>
  <si>
    <t>−9.45349125</t>
  </si>
  <si>
    <t>1.94K</t>
  </si>
  <si>
    <t xml:space="preserve">859.16723075 </t>
  </si>
  <si>
    <t xml:space="preserve">1423.58277825 </t>
  </si>
  <si>
    <t xml:space="preserve">−37.80451765 </t>
  </si>
  <si>
    <t>−33.25605807</t>
  </si>
  <si>
    <t>18.23K</t>
  </si>
  <si>
    <t>583.36K</t>
  </si>
  <si>
    <t xml:space="preserve">11.61188825 </t>
  </si>
  <si>
    <t xml:space="preserve">39.88111155 </t>
  </si>
  <si>
    <t xml:space="preserve">3.72977359 </t>
  </si>
  <si>
    <t>3.50381634</t>
  </si>
  <si>
    <t>373.856K</t>
  </si>
  <si>
    <t xml:space="preserve">6074.53286022 </t>
  </si>
  <si>
    <t xml:space="preserve">6979.60818978 </t>
  </si>
  <si>
    <t xml:space="preserve">92.62458583 </t>
  </si>
  <si>
    <t>83.30878598</t>
  </si>
  <si>
    <t>194</t>
  </si>
  <si>
    <t xml:space="preserve">97.04564106 </t>
  </si>
  <si>
    <t xml:space="preserve">97.21735774 </t>
  </si>
  <si>
    <t xml:space="preserve">−0.28757387 </t>
  </si>
  <si>
    <t>−0.36887984</t>
  </si>
  <si>
    <t xml:space="preserve">116.48120265 </t>
  </si>
  <si>
    <t xml:space="preserve">152.17579935 </t>
  </si>
  <si>
    <t xml:space="preserve">10.97669984 </t>
  </si>
  <si>
    <t>10.97517381</t>
  </si>
  <si>
    <t xml:space="preserve">30.18743905 </t>
  </si>
  <si>
    <t xml:space="preserve">41.28356085 </t>
  </si>
  <si>
    <t xml:space="preserve">−2.08330551 </t>
  </si>
  <si>
    <t>−2.21947427</t>
  </si>
  <si>
    <t xml:space="preserve">5568.58048972 </t>
  </si>
  <si>
    <t xml:space="preserve">7642.51263028 </t>
  </si>
  <si>
    <t xml:space="preserve">−275.56317553 </t>
  </si>
  <si>
    <t>−278.29157686</t>
  </si>
  <si>
    <t>82.946K</t>
  </si>
  <si>
    <t>1.6M</t>
  </si>
  <si>
    <t xml:space="preserve">17.33895349 </t>
  </si>
  <si>
    <t xml:space="preserve">19.68004661 </t>
  </si>
  <si>
    <t xml:space="preserve">−0.41763735 </t>
  </si>
  <si>
    <t>−0.70292666</t>
  </si>
  <si>
    <t>35.648K</t>
  </si>
  <si>
    <t xml:space="preserve">5674.20949491 </t>
  </si>
  <si>
    <t xml:space="preserve">6129.10649509 </t>
  </si>
  <si>
    <t xml:space="preserve">−88.81494674 </t>
  </si>
  <si>
    <t>−135.22663877</t>
  </si>
  <si>
    <t>641</t>
  </si>
  <si>
    <t xml:space="preserve">35.6909551 </t>
  </si>
  <si>
    <t xml:space="preserve">45.020045 </t>
  </si>
  <si>
    <t xml:space="preserve">−0.73630444 </t>
  </si>
  <si>
    <t>−1.08293351</t>
  </si>
  <si>
    <t>187</t>
  </si>
  <si>
    <t>310.981K</t>
  </si>
  <si>
    <t xml:space="preserve">1582.36112124 </t>
  </si>
  <si>
    <t xml:space="preserve">1896.69884876 </t>
  </si>
  <si>
    <t xml:space="preserve">−43.55446166 </t>
  </si>
  <si>
    <t>−39.68933464</t>
  </si>
  <si>
    <t xml:space="preserve">NVCR/NDNOVOCURE LTD </t>
  </si>
  <si>
    <t>75.852K</t>
  </si>
  <si>
    <t>20.475K</t>
  </si>
  <si>
    <t xml:space="preserve">306.37184534 </t>
  </si>
  <si>
    <t xml:space="preserve">482.02215466 </t>
  </si>
  <si>
    <t xml:space="preserve">−44.37805863 </t>
  </si>
  <si>
    <t>−38.91662472</t>
  </si>
  <si>
    <t>4.738K</t>
  </si>
  <si>
    <t xml:space="preserve">161.29706846 </t>
  </si>
  <si>
    <t xml:space="preserve">208.91392954 </t>
  </si>
  <si>
    <t xml:space="preserve">2.6325903 </t>
  </si>
  <si>
    <t>−0.57621459</t>
  </si>
  <si>
    <t>306.9K</t>
  </si>
  <si>
    <t xml:space="preserve">793.84126984 </t>
  </si>
  <si>
    <t xml:space="preserve">906.08272916 </t>
  </si>
  <si>
    <t xml:space="preserve">7.93844461 </t>
  </si>
  <si>
    <t>0.44404296</t>
  </si>
  <si>
    <t>51.36K</t>
  </si>
  <si>
    <t>36.765K</t>
  </si>
  <si>
    <t xml:space="preserve">695.7511367 </t>
  </si>
  <si>
    <t xml:space="preserve">810.6968643 </t>
  </si>
  <si>
    <t xml:space="preserve">−25.16557973 </t>
  </si>
  <si>
    <t>−27.02884866</t>
  </si>
  <si>
    <t>3.33K</t>
  </si>
  <si>
    <t xml:space="preserve">2948.9016237 </t>
  </si>
  <si>
    <t xml:space="preserve">3874.3633363 </t>
  </si>
  <si>
    <t xml:space="preserve">−147.38066949 </t>
  </si>
  <si>
    <t>−160.26120854</t>
  </si>
  <si>
    <t>1.169K</t>
  </si>
  <si>
    <t>7.715M</t>
  </si>
  <si>
    <t xml:space="preserve">5738.80320257 </t>
  </si>
  <si>
    <t xml:space="preserve">6486.48977743 </t>
  </si>
  <si>
    <t xml:space="preserve">−3.33390951 </t>
  </si>
  <si>
    <t>−80.50008193</t>
  </si>
  <si>
    <t>650</t>
  </si>
  <si>
    <t>943</t>
  </si>
  <si>
    <t xml:space="preserve">1.16367429 </t>
  </si>
  <si>
    <t xml:space="preserve">1.47332571 </t>
  </si>
  <si>
    <t xml:space="preserve">0.05150933 </t>
  </si>
  <si>
    <t>0.04841063</t>
  </si>
  <si>
    <t xml:space="preserve">42.44808101 </t>
  </si>
  <si>
    <t xml:space="preserve">43.86691869 </t>
  </si>
  <si>
    <t xml:space="preserve">−0.57444463 </t>
  </si>
  <si>
    <t>−0.70695612</t>
  </si>
  <si>
    <t>32.05K</t>
  </si>
  <si>
    <t xml:space="preserve">5572.16154516 </t>
  </si>
  <si>
    <t xml:space="preserve">8702.28142484 </t>
  </si>
  <si>
    <t xml:space="preserve">−341.36273866 </t>
  </si>
  <si>
    <t>−299.61587605</t>
  </si>
  <si>
    <t>97.614K</t>
  </si>
  <si>
    <t xml:space="preserve">9940.4246596 </t>
  </si>
  <si>
    <t xml:space="preserve">10783.1633204 </t>
  </si>
  <si>
    <t xml:space="preserve">23.88448593 </t>
  </si>
  <si>
    <t>−42.8376274</t>
  </si>
  <si>
    <t>391</t>
  </si>
  <si>
    <t>22.874K</t>
  </si>
  <si>
    <t xml:space="preserve">57.97498664 </t>
  </si>
  <si>
    <t xml:space="preserve">63.77101326 </t>
  </si>
  <si>
    <t xml:space="preserve">−1.16635382 </t>
  </si>
  <si>
    <t>−0.93873294</t>
  </si>
  <si>
    <t>9.435K</t>
  </si>
  <si>
    <t xml:space="preserve">250.41499197 </t>
  </si>
  <si>
    <t xml:space="preserve">325.84300203 </t>
  </si>
  <si>
    <t xml:space="preserve">−38.95529647 </t>
  </si>
  <si>
    <t>−44.44250122</t>
  </si>
  <si>
    <t>1.948K</t>
  </si>
  <si>
    <t xml:space="preserve">12.16798215 </t>
  </si>
  <si>
    <t xml:space="preserve">37.09701765 </t>
  </si>
  <si>
    <t xml:space="preserve">−5.16923168 </t>
  </si>
  <si>
    <t>−5.80566267</t>
  </si>
  <si>
    <t>706</t>
  </si>
  <si>
    <t>88.264K</t>
  </si>
  <si>
    <t xml:space="preserve">111.06250666 </t>
  </si>
  <si>
    <t xml:space="preserve">157.60749034 </t>
  </si>
  <si>
    <t xml:space="preserve">−12.99289727 </t>
  </si>
  <si>
    <t>−14.99796335</t>
  </si>
  <si>
    <t>113.525K</t>
  </si>
  <si>
    <t xml:space="preserve">2525.52814621 </t>
  </si>
  <si>
    <t xml:space="preserve">3305.80891379 </t>
  </si>
  <si>
    <t xml:space="preserve">−99.88506129 </t>
  </si>
  <si>
    <t>−108.78095143</t>
  </si>
  <si>
    <t>23.52K</t>
  </si>
  <si>
    <t xml:space="preserve">810.70849465 </t>
  </si>
  <si>
    <t xml:space="preserve">909.28050635 </t>
  </si>
  <si>
    <t xml:space="preserve">−12.28976109 </t>
  </si>
  <si>
    <t>−13.45119142</t>
  </si>
  <si>
    <t>152.5K</t>
  </si>
  <si>
    <t xml:space="preserve">5457.88741428 </t>
  </si>
  <si>
    <t xml:space="preserve">6201.74859572 </t>
  </si>
  <si>
    <t xml:space="preserve">−169.56456106 </t>
  </si>
  <si>
    <t>−286.16409239</t>
  </si>
  <si>
    <t>119.925K</t>
  </si>
  <si>
    <t xml:space="preserve">839.44349156 </t>
  </si>
  <si>
    <t xml:space="preserve">1110.97451044 </t>
  </si>
  <si>
    <t xml:space="preserve">44.23471892 </t>
  </si>
  <si>
    <t>44.914874</t>
  </si>
  <si>
    <t>319</t>
  </si>
  <si>
    <t>51.678K</t>
  </si>
  <si>
    <t xml:space="preserve">117.17655568 </t>
  </si>
  <si>
    <t xml:space="preserve">189.62243832 </t>
  </si>
  <si>
    <t xml:space="preserve">−7.09167912 </t>
  </si>
  <si>
    <t>−10.9745805</t>
  </si>
  <si>
    <t>216</t>
  </si>
  <si>
    <t>1.836K</t>
  </si>
  <si>
    <t xml:space="preserve">8.14182358 </t>
  </si>
  <si>
    <t xml:space="preserve">8.98517642 </t>
  </si>
  <si>
    <t xml:space="preserve">−0.09793729 </t>
  </si>
  <si>
    <t>−0.0979399</t>
  </si>
  <si>
    <t>1.588K</t>
  </si>
  <si>
    <t xml:space="preserve">78.80661653 </t>
  </si>
  <si>
    <t xml:space="preserve">141.88738357 </t>
  </si>
  <si>
    <t xml:space="preserve">−8.64286808 </t>
  </si>
  <si>
    <t>−4.34704516</t>
  </si>
  <si>
    <t>15.064K</t>
  </si>
  <si>
    <t xml:space="preserve">4895.20613243 </t>
  </si>
  <si>
    <t xml:space="preserve">5918.39187757 </t>
  </si>
  <si>
    <t xml:space="preserve">−150.71340606 </t>
  </si>
  <si>
    <t>−103.62521743</t>
  </si>
  <si>
    <t>34.72K</t>
  </si>
  <si>
    <t xml:space="preserve">565.57639543 </t>
  </si>
  <si>
    <t xml:space="preserve">686.87760257 </t>
  </si>
  <si>
    <t xml:space="preserve">−28.10974066 </t>
  </si>
  <si>
    <t>−33.18847817</t>
  </si>
  <si>
    <t>2.823K</t>
  </si>
  <si>
    <t xml:space="preserve">1270.7942229 </t>
  </si>
  <si>
    <t xml:space="preserve">1583.1207771 </t>
  </si>
  <si>
    <t xml:space="preserve">−26.67710183 </t>
  </si>
  <si>
    <t>−28.16937316</t>
  </si>
  <si>
    <t xml:space="preserve">27.52498264 </t>
  </si>
  <si>
    <t xml:space="preserve">48.11301746 </t>
  </si>
  <si>
    <t xml:space="preserve">−4.42109129 </t>
  </si>
  <si>
    <t>−4.43045445</t>
  </si>
  <si>
    <t>237.93K</t>
  </si>
  <si>
    <t xml:space="preserve">2140.62926689 </t>
  </si>
  <si>
    <t xml:space="preserve">2529.30973311 </t>
  </si>
  <si>
    <t xml:space="preserve">−65.37792637 </t>
  </si>
  <si>
    <t>−81.51532485</t>
  </si>
  <si>
    <t>22.742K</t>
  </si>
  <si>
    <t xml:space="preserve">2465.76819037 </t>
  </si>
  <si>
    <t xml:space="preserve">2845.21481963 </t>
  </si>
  <si>
    <t xml:space="preserve">−32.1690474 </t>
  </si>
  <si>
    <t>−77.67392006</t>
  </si>
  <si>
    <t>22.56K</t>
  </si>
  <si>
    <t xml:space="preserve">4283.94301284 </t>
  </si>
  <si>
    <t xml:space="preserve">4671.12290716 </t>
  </si>
  <si>
    <t xml:space="preserve">27.04371955 </t>
  </si>
  <si>
    <t>34.18070017</t>
  </si>
  <si>
    <t>922.682K</t>
  </si>
  <si>
    <t xml:space="preserve">4102.58706237 </t>
  </si>
  <si>
    <t xml:space="preserve">5614.46394763 </t>
  </si>
  <si>
    <t xml:space="preserve">213.05618737 </t>
  </si>
  <si>
    <t>100.118291</t>
  </si>
  <si>
    <t>59.774K</t>
  </si>
  <si>
    <t xml:space="preserve">2867.4964756 </t>
  </si>
  <si>
    <t xml:space="preserve">3584.3375044 </t>
  </si>
  <si>
    <t xml:space="preserve">−120.00225086 </t>
  </si>
  <si>
    <t>−124.77234512</t>
  </si>
  <si>
    <t xml:space="preserve">2768.62113048 </t>
  </si>
  <si>
    <t xml:space="preserve">3937.50786952 </t>
  </si>
  <si>
    <t xml:space="preserve">−114.75385778 </t>
  </si>
  <si>
    <t>−46.38815234</t>
  </si>
  <si>
    <t>17.15K</t>
  </si>
  <si>
    <t xml:space="preserve">2975.97182203 </t>
  </si>
  <si>
    <t xml:space="preserve">3755.47718797 </t>
  </si>
  <si>
    <t xml:space="preserve">−26.33201343 </t>
  </si>
  <si>
    <t>−48.55276347</t>
  </si>
  <si>
    <t>4.945K</t>
  </si>
  <si>
    <t>4.333M</t>
  </si>
  <si>
    <t xml:space="preserve">652.26917977 </t>
  </si>
  <si>
    <t xml:space="preserve">924.44482723 </t>
  </si>
  <si>
    <t xml:space="preserve">23.28176983 </t>
  </si>
  <si>
    <t>19.32348033</t>
  </si>
  <si>
    <t>14.77K</t>
  </si>
  <si>
    <t>4.653K</t>
  </si>
  <si>
    <t>1.296M</t>
  </si>
  <si>
    <t xml:space="preserve">234.11586857 </t>
  </si>
  <si>
    <t xml:space="preserve">283.03013243 </t>
  </si>
  <si>
    <t xml:space="preserve">2.42727338 </t>
  </si>
  <si>
    <t>−1.05953875</t>
  </si>
  <si>
    <t>857</t>
  </si>
  <si>
    <t>468.436K</t>
  </si>
  <si>
    <t xml:space="preserve">486.9251943 </t>
  </si>
  <si>
    <t xml:space="preserve">601.2338037 </t>
  </si>
  <si>
    <t xml:space="preserve">−9.66651547 </t>
  </si>
  <si>
    <t>−13.23300986</t>
  </si>
  <si>
    <t>35.013K</t>
  </si>
  <si>
    <t xml:space="preserve">1688.52798467 </t>
  </si>
  <si>
    <t xml:space="preserve">1936.13201533 </t>
  </si>
  <si>
    <t xml:space="preserve">38.22962457 </t>
  </si>
  <si>
    <t>24.06435772</t>
  </si>
  <si>
    <t>506</t>
  </si>
  <si>
    <t>159.39K</t>
  </si>
  <si>
    <t xml:space="preserve">304.3537488 </t>
  </si>
  <si>
    <t xml:space="preserve">333.7202492 </t>
  </si>
  <si>
    <t xml:space="preserve">−4.59731938 </t>
  </si>
  <si>
    <t>−4.26571534</t>
  </si>
  <si>
    <t>2.18K</t>
  </si>
  <si>
    <t xml:space="preserve">19.30922435 </t>
  </si>
  <si>
    <t xml:space="preserve">29.32377545 </t>
  </si>
  <si>
    <t xml:space="preserve">−2.37799755 </t>
  </si>
  <si>
    <t>−2.20714847</t>
  </si>
  <si>
    <t>38.418K</t>
  </si>
  <si>
    <t xml:space="preserve">223.43588816 </t>
  </si>
  <si>
    <t xml:space="preserve">309.58011084 </t>
  </si>
  <si>
    <t xml:space="preserve">4.82193479 </t>
  </si>
  <si>
    <t>−0.67730487</t>
  </si>
  <si>
    <t>5.625K</t>
  </si>
  <si>
    <t xml:space="preserve">342.1595184 </t>
  </si>
  <si>
    <t xml:space="preserve">652.1804836 </t>
  </si>
  <si>
    <t xml:space="preserve">−66.05569346 </t>
  </si>
  <si>
    <t>−57.32590496</t>
  </si>
  <si>
    <t>21.076K</t>
  </si>
  <si>
    <t xml:space="preserve">4846.70986656 </t>
  </si>
  <si>
    <t xml:space="preserve">6378.48125344 </t>
  </si>
  <si>
    <t xml:space="preserve">−181.59660641 </t>
  </si>
  <si>
    <t>−155.99042632</t>
  </si>
  <si>
    <t>4.097K</t>
  </si>
  <si>
    <t xml:space="preserve">11.65804546 </t>
  </si>
  <si>
    <t xml:space="preserve">12.71395454 </t>
  </si>
  <si>
    <t xml:space="preserve">−0.19320864 </t>
  </si>
  <si>
    <t>−0.19961265</t>
  </si>
  <si>
    <t xml:space="preserve">23.49881493 </t>
  </si>
  <si>
    <t xml:space="preserve">24.22518567 </t>
  </si>
  <si>
    <t xml:space="preserve">0.08068081 </t>
  </si>
  <si>
    <t>0.0632992</t>
  </si>
  <si>
    <t>10.056K</t>
  </si>
  <si>
    <t>257.434K</t>
  </si>
  <si>
    <t xml:space="preserve">24.39753021 </t>
  </si>
  <si>
    <t xml:space="preserve">26.67946959 </t>
  </si>
  <si>
    <t xml:space="preserve">−0.32009513 </t>
  </si>
  <si>
    <t>−0.37642277</t>
  </si>
  <si>
    <t>336</t>
  </si>
  <si>
    <t xml:space="preserve">80.91491823 </t>
  </si>
  <si>
    <t xml:space="preserve">94.85408197 </t>
  </si>
  <si>
    <t xml:space="preserve">−2.56813185 </t>
  </si>
  <si>
    <t>−2.60443333</t>
  </si>
  <si>
    <t xml:space="preserve">3009.89681129 </t>
  </si>
  <si>
    <t xml:space="preserve">3272.47720871 </t>
  </si>
  <si>
    <t xml:space="preserve">50.50651563 </t>
  </si>
  <si>
    <t>62.85784184</t>
  </si>
  <si>
    <t>268</t>
  </si>
  <si>
    <t xml:space="preserve">58.56181018 </t>
  </si>
  <si>
    <t xml:space="preserve">85.60018692 </t>
  </si>
  <si>
    <t xml:space="preserve">−6.81787119 </t>
  </si>
  <si>
    <t>−7.06386015</t>
  </si>
  <si>
    <t>5.786K</t>
  </si>
  <si>
    <t>191.459K</t>
  </si>
  <si>
    <t xml:space="preserve">32.67806408 </t>
  </si>
  <si>
    <t xml:space="preserve">33.90993602 </t>
  </si>
  <si>
    <t xml:space="preserve">−0.00714102 </t>
  </si>
  <si>
    <t>0.01521529</t>
  </si>
  <si>
    <t>1.2K</t>
  </si>
  <si>
    <t xml:space="preserve">63.42881293 </t>
  </si>
  <si>
    <t xml:space="preserve">113.84918947 </t>
  </si>
  <si>
    <t xml:space="preserve">−7.14024346 </t>
  </si>
  <si>
    <t>−6.02803969</t>
  </si>
  <si>
    <t>29.132K</t>
  </si>
  <si>
    <t xml:space="preserve">497.75136995 </t>
  </si>
  <si>
    <t xml:space="preserve">631.80863005 </t>
  </si>
  <si>
    <t xml:space="preserve">−13.15778177 </t>
  </si>
  <si>
    <t>−21.80938176</t>
  </si>
  <si>
    <t>4.872K</t>
  </si>
  <si>
    <t xml:space="preserve">215.84530308 </t>
  </si>
  <si>
    <t xml:space="preserve">333.89769592 </t>
  </si>
  <si>
    <t xml:space="preserve">−7.49834574 </t>
  </si>
  <si>
    <t>1.62012855</t>
  </si>
  <si>
    <t xml:space="preserve">41.70647968 </t>
  </si>
  <si>
    <t xml:space="preserve">65.59651962 </t>
  </si>
  <si>
    <t xml:space="preserve">−2.8038492 </t>
  </si>
  <si>
    <t>−3.61857779</t>
  </si>
  <si>
    <t>385.963K</t>
  </si>
  <si>
    <t xml:space="preserve">2689.27090237 </t>
  </si>
  <si>
    <t xml:space="preserve">2920.56010763 </t>
  </si>
  <si>
    <t xml:space="preserve">−36.31270868 </t>
  </si>
  <si>
    <t>−50.80364806</t>
  </si>
  <si>
    <t xml:space="preserve">36.76043937 </t>
  </si>
  <si>
    <t xml:space="preserve">41.53956063 </t>
  </si>
  <si>
    <t xml:space="preserve">−0.11982533 </t>
  </si>
  <si>
    <t>0.26227882</t>
  </si>
  <si>
    <t>1.697K</t>
  </si>
  <si>
    <t xml:space="preserve">54.02902131 </t>
  </si>
  <si>
    <t xml:space="preserve">74.21297889 </t>
  </si>
  <si>
    <t xml:space="preserve">−4.93566479 </t>
  </si>
  <si>
    <t>−4.99339065</t>
  </si>
  <si>
    <t>9.931K</t>
  </si>
  <si>
    <t xml:space="preserve">4621.51422882 </t>
  </si>
  <si>
    <t xml:space="preserve">5088.54477118 </t>
  </si>
  <si>
    <t xml:space="preserve">−26.72103789 </t>
  </si>
  <si>
    <t>−61.63374008</t>
  </si>
  <si>
    <t xml:space="preserve">46.75796981 </t>
  </si>
  <si>
    <t xml:space="preserve">77.68202939 </t>
  </si>
  <si>
    <t xml:space="preserve">−5.34671101 </t>
  </si>
  <si>
    <t>−3.68688007</t>
  </si>
  <si>
    <t>5.02K</t>
  </si>
  <si>
    <t xml:space="preserve">239.57592409 </t>
  </si>
  <si>
    <t xml:space="preserve">344.22007491 </t>
  </si>
  <si>
    <t xml:space="preserve">−18.81418716 </t>
  </si>
  <si>
    <t>−15.46010343</t>
  </si>
  <si>
    <t>1.925K</t>
  </si>
  <si>
    <t>6.507K</t>
  </si>
  <si>
    <t xml:space="preserve">2.94014457 </t>
  </si>
  <si>
    <t xml:space="preserve">3.43285543 </t>
  </si>
  <si>
    <t xml:space="preserve">0.01576263 </t>
  </si>
  <si>
    <t>−0.02685483</t>
  </si>
  <si>
    <t xml:space="preserve">25.78048673 </t>
  </si>
  <si>
    <t xml:space="preserve">28.10451267 </t>
  </si>
  <si>
    <t xml:space="preserve">0.21648933 </t>
  </si>
  <si>
    <t>0.14556352</t>
  </si>
  <si>
    <t>17.75K</t>
  </si>
  <si>
    <t xml:space="preserve">7748.98094066 </t>
  </si>
  <si>
    <t xml:space="preserve">8836.87901934 </t>
  </si>
  <si>
    <t xml:space="preserve">51.5790749 </t>
  </si>
  <si>
    <t>−46.89572049</t>
  </si>
  <si>
    <t>17.258K</t>
  </si>
  <si>
    <t xml:space="preserve">8097.18456336 </t>
  </si>
  <si>
    <t xml:space="preserve">10136.51153664 </t>
  </si>
  <si>
    <t xml:space="preserve">−404.8898794 </t>
  </si>
  <si>
    <t>−393.60826628</t>
  </si>
  <si>
    <t>44.786K</t>
  </si>
  <si>
    <t xml:space="preserve">2951.31785347 </t>
  </si>
  <si>
    <t xml:space="preserve">3218.37111653 </t>
  </si>
  <si>
    <t xml:space="preserve">−15.98371578 </t>
  </si>
  <si>
    <t>−38.16122017</t>
  </si>
  <si>
    <t xml:space="preserve">XP/NDXP INC </t>
  </si>
  <si>
    <t>9.32K</t>
  </si>
  <si>
    <t xml:space="preserve">212.36670152 </t>
  </si>
  <si>
    <t xml:space="preserve">753.40930648 </t>
  </si>
  <si>
    <t>−116.85838525</t>
  </si>
  <si>
    <t>2.02K</t>
  </si>
  <si>
    <t xml:space="preserve">458.90680228 </t>
  </si>
  <si>
    <t xml:space="preserve">558.25620172 </t>
  </si>
  <si>
    <t xml:space="preserve">6.41519085 </t>
  </si>
  <si>
    <t>10.22227931</t>
  </si>
  <si>
    <t xml:space="preserve">105.78014039 </t>
  </si>
  <si>
    <t xml:space="preserve">115.03985961 </t>
  </si>
  <si>
    <t xml:space="preserve">−0.97601288 </t>
  </si>
  <si>
    <t>−0.89157922</t>
  </si>
  <si>
    <t>11.489K</t>
  </si>
  <si>
    <t xml:space="preserve">2758.09486702 </t>
  </si>
  <si>
    <t xml:space="preserve">2934.57813298 </t>
  </si>
  <si>
    <t xml:space="preserve">12.48021399 </t>
  </si>
  <si>
    <t>6.62447082</t>
  </si>
  <si>
    <t xml:space="preserve">1529.37079599 </t>
  </si>
  <si>
    <t xml:space="preserve">1738.39420401 </t>
  </si>
  <si>
    <t xml:space="preserve">23.16499758 </t>
  </si>
  <si>
    <t>21.56723354</t>
  </si>
  <si>
    <t>4.29K</t>
  </si>
  <si>
    <t xml:space="preserve">301.14706818 </t>
  </si>
  <si>
    <t xml:space="preserve">395.92593582 </t>
  </si>
  <si>
    <t xml:space="preserve">8.22746177 </t>
  </si>
  <si>
    <t>2.5557461</t>
  </si>
  <si>
    <t xml:space="preserve">518.08243451 </t>
  </si>
  <si>
    <t xml:space="preserve">717.55156249 </t>
  </si>
  <si>
    <t xml:space="preserve">−46.87111832 </t>
  </si>
  <si>
    <t>−43.43150434</t>
  </si>
  <si>
    <t>1.929K</t>
  </si>
  <si>
    <t xml:space="preserve">154.43136909 </t>
  </si>
  <si>
    <t xml:space="preserve">245.19362991 </t>
  </si>
  <si>
    <t xml:space="preserve">−9.74829457 </t>
  </si>
  <si>
    <t>−2.63520608</t>
  </si>
  <si>
    <t xml:space="preserve">42.47713874 </t>
  </si>
  <si>
    <t xml:space="preserve">45.38486306 </t>
  </si>
  <si>
    <t xml:space="preserve">−0.27071692 </t>
  </si>
  <si>
    <t>−0.18225544</t>
  </si>
  <si>
    <t>11.585K</t>
  </si>
  <si>
    <t xml:space="preserve">10468.45146538 </t>
  </si>
  <si>
    <t xml:space="preserve">12202.15653462 </t>
  </si>
  <si>
    <t xml:space="preserve">−395.95988288 </t>
  </si>
  <si>
    <t>−522.41915221</t>
  </si>
  <si>
    <t>375.458K</t>
  </si>
  <si>
    <t xml:space="preserve">609.69998471 </t>
  </si>
  <si>
    <t xml:space="preserve">811.00801129 </t>
  </si>
  <si>
    <t xml:space="preserve">19.14546066 </t>
  </si>
  <si>
    <t>1.56033333</t>
  </si>
  <si>
    <t xml:space="preserve">117.0220364 </t>
  </si>
  <si>
    <t xml:space="preserve">226.4779636 </t>
  </si>
  <si>
    <t xml:space="preserve">−12.54701662 </t>
  </si>
  <si>
    <t>−12.94436363</t>
  </si>
  <si>
    <t>12.62K</t>
  </si>
  <si>
    <t xml:space="preserve">578.1088437 </t>
  </si>
  <si>
    <t xml:space="preserve">800.8801403 </t>
  </si>
  <si>
    <t xml:space="preserve">−0.56148812 </t>
  </si>
  <si>
    <t>1.049006</t>
  </si>
  <si>
    <t>4.308K</t>
  </si>
  <si>
    <t xml:space="preserve">1809.40736006 </t>
  </si>
  <si>
    <t xml:space="preserve">2290.38364994 </t>
  </si>
  <si>
    <t xml:space="preserve">30.85104119 </t>
  </si>
  <si>
    <t>25.85957149</t>
  </si>
  <si>
    <t>843</t>
  </si>
  <si>
    <t xml:space="preserve">3.78494319 </t>
  </si>
  <si>
    <t xml:space="preserve">4.13705681 </t>
  </si>
  <si>
    <t xml:space="preserve">0.05497355 </t>
  </si>
  <si>
    <t>0.04438324</t>
  </si>
  <si>
    <t>357</t>
  </si>
  <si>
    <t xml:space="preserve">88.27805986 </t>
  </si>
  <si>
    <t xml:space="preserve">91.10394004 </t>
  </si>
  <si>
    <t xml:space="preserve">−0.28271325 </t>
  </si>
  <si>
    <t>−0.18634763</t>
  </si>
  <si>
    <t>176</t>
  </si>
  <si>
    <t xml:space="preserve">0.00435875 </t>
  </si>
  <si>
    <t>−0.00050343</t>
  </si>
  <si>
    <t>3.709K</t>
  </si>
  <si>
    <t xml:space="preserve">3223.73881794 </t>
  </si>
  <si>
    <t xml:space="preserve">4923.78822206 </t>
  </si>
  <si>
    <t xml:space="preserve">−203.67073041 </t>
  </si>
  <si>
    <t>−169.81959276</t>
  </si>
  <si>
    <t xml:space="preserve">43.88348486 </t>
  </si>
  <si>
    <t xml:space="preserve">45.71651514 </t>
  </si>
  <si>
    <t xml:space="preserve">0.39405117 </t>
  </si>
  <si>
    <t>0.43744518</t>
  </si>
  <si>
    <t>1.956K</t>
  </si>
  <si>
    <t xml:space="preserve">1918.25079092 </t>
  </si>
  <si>
    <t xml:space="preserve">2146.81423908 </t>
  </si>
  <si>
    <t xml:space="preserve">−37.0718927 </t>
  </si>
  <si>
    <t>−35.82648916</t>
  </si>
  <si>
    <t>11.009K</t>
  </si>
  <si>
    <t xml:space="preserve">1501.10038659 </t>
  </si>
  <si>
    <t xml:space="preserve">1677.54363341 </t>
  </si>
  <si>
    <t xml:space="preserve">−37.15497505 </t>
  </si>
  <si>
    <t>−40.14193233</t>
  </si>
  <si>
    <t>293</t>
  </si>
  <si>
    <t>32.171K</t>
  </si>
  <si>
    <t>1.261K</t>
  </si>
  <si>
    <t xml:space="preserve">12.54485126 </t>
  </si>
  <si>
    <t xml:space="preserve">13.27614874 </t>
  </si>
  <si>
    <t xml:space="preserve">−0.07880144 </t>
  </si>
  <si>
    <t>−0.06063462</t>
  </si>
  <si>
    <t xml:space="preserve">221.79630225 </t>
  </si>
  <si>
    <t xml:space="preserve">331.64770275 </t>
  </si>
  <si>
    <t xml:space="preserve">−24.00057966 </t>
  </si>
  <si>
    <t>−22.18025435</t>
  </si>
  <si>
    <t>7.133K</t>
  </si>
  <si>
    <t xml:space="preserve">6080.97835266 </t>
  </si>
  <si>
    <t xml:space="preserve">10460.08179734 </t>
  </si>
  <si>
    <t xml:space="preserve">−707.24491589 </t>
  </si>
  <si>
    <t>−517.28386092</t>
  </si>
  <si>
    <t>1.6K</t>
  </si>
  <si>
    <t xml:space="preserve">1535.46646277 </t>
  </si>
  <si>
    <t xml:space="preserve">2004.61553723 </t>
  </si>
  <si>
    <t xml:space="preserve">−103.29567192 </t>
  </si>
  <si>
    <t>−89.45101797</t>
  </si>
  <si>
    <t>849</t>
  </si>
  <si>
    <t xml:space="preserve">710.55933129 </t>
  </si>
  <si>
    <t xml:space="preserve">1757.78167471 </t>
  </si>
  <si>
    <t xml:space="preserve">−359.15829604 </t>
  </si>
  <si>
    <t>−367.30068727</t>
  </si>
  <si>
    <t>66.693K</t>
  </si>
  <si>
    <t xml:space="preserve">1192.95688924 </t>
  </si>
  <si>
    <t xml:space="preserve">1458.56110076 </t>
  </si>
  <si>
    <t xml:space="preserve">24.01713842 </t>
  </si>
  <si>
    <t>11.55417949</t>
  </si>
  <si>
    <t xml:space="preserve">29.77628104 </t>
  </si>
  <si>
    <t xml:space="preserve">31.66772006 </t>
  </si>
  <si>
    <t xml:space="preserve">−0.57738175 </t>
  </si>
  <si>
    <t>−0.58022977</t>
  </si>
  <si>
    <t xml:space="preserve">2.23207489 </t>
  </si>
  <si>
    <t xml:space="preserve">2.40892511 </t>
  </si>
  <si>
    <t xml:space="preserve">0.03855197 </t>
  </si>
  <si>
    <t>0.04310226</t>
  </si>
  <si>
    <t xml:space="preserve">80.64804401 </t>
  </si>
  <si>
    <t xml:space="preserve">95.99495599 </t>
  </si>
  <si>
    <t xml:space="preserve">−1.07796149 </t>
  </si>
  <si>
    <t>−1.37734763</t>
  </si>
  <si>
    <t>2.61K</t>
  </si>
  <si>
    <t xml:space="preserve">1248.88064705 </t>
  </si>
  <si>
    <t xml:space="preserve">1618.31735295 </t>
  </si>
  <si>
    <t xml:space="preserve">−83.59804061 </t>
  </si>
  <si>
    <t>−75.49233918</t>
  </si>
  <si>
    <t xml:space="preserve">325.11715265 </t>
  </si>
  <si>
    <t xml:space="preserve">401.68085335 </t>
  </si>
  <si>
    <t xml:space="preserve">−7.16314117 </t>
  </si>
  <si>
    <t>−4.43669171</t>
  </si>
  <si>
    <t>163</t>
  </si>
  <si>
    <t xml:space="preserve">15.94156978 </t>
  </si>
  <si>
    <t xml:space="preserve">16.60242962 </t>
  </si>
  <si>
    <t xml:space="preserve">−0.06925654 </t>
  </si>
  <si>
    <t>−0.10190988</t>
  </si>
  <si>
    <t xml:space="preserve">64.21447623 </t>
  </si>
  <si>
    <t xml:space="preserve">71.74952107 </t>
  </si>
  <si>
    <t xml:space="preserve">−0.86973321 </t>
  </si>
  <si>
    <t>−0.58746087</t>
  </si>
  <si>
    <t>2022-10-24.Ticker</t>
  </si>
  <si>
    <t>2022-10-24.Precio</t>
  </si>
  <si>
    <t>2022-10-24.Cambio %Por encima de 0.2</t>
  </si>
  <si>
    <t>2022-10-24.Vol.</t>
  </si>
  <si>
    <t>2022-10-24.Cambio desde Open</t>
  </si>
  <si>
    <t>2022-10-24.Rating técnicoVender</t>
  </si>
  <si>
    <t>2022-10-24.Valoración de medias móvilesStrong Sell</t>
  </si>
  <si>
    <t>2022-10-24.Valoración de los osciladoresNeutro</t>
  </si>
  <si>
    <t>2022-10-24.RSI1437 – 50</t>
  </si>
  <si>
    <t>2022-10-24.Volatilidad SPor encima de 1.2</t>
  </si>
  <si>
    <t>2022-10-24.Patrón</t>
  </si>
  <si>
    <t>2022-10-24.Vol relativoPor encima de 0.01</t>
  </si>
  <si>
    <t>2022-10-24.Volumen*Precio4 – 750M</t>
  </si>
  <si>
    <t>2022-10-24.Rendimiento anual</t>
  </si>
  <si>
    <t>2022-10-24.Rendimiento semestral</t>
  </si>
  <si>
    <t>2022-10-24.Rendimiento trimestral</t>
  </si>
  <si>
    <t>2022-10-24.Rendimiento mensual</t>
  </si>
  <si>
    <t>2022-10-24.BB abajo</t>
  </si>
  <si>
    <t>2022-10-24.BB arriba</t>
  </si>
  <si>
    <t>2022-10-24.Nivel MACD</t>
  </si>
  <si>
    <t>2022-10-24.Señal MACD</t>
  </si>
  <si>
    <t>Columna1</t>
  </si>
  <si>
    <t>Strategy</t>
  </si>
  <si>
    <t>Sell,Strong Sell,Neutro</t>
  </si>
  <si>
    <t>Buy,Strong Buy,Buy</t>
  </si>
  <si>
    <t>Sell,Strong Sell,Buy</t>
  </si>
  <si>
    <t>Buy,Strong Buy,Neutro</t>
  </si>
  <si>
    <t>Buy,Buy,Neutro</t>
  </si>
  <si>
    <t>Neutro,Sell,Buy</t>
  </si>
  <si>
    <t>Neutro,Strong Sell,Buy</t>
  </si>
  <si>
    <t>Strong Buy,Strong Buy,Neutro</t>
  </si>
  <si>
    <t>Strong Buy,Strong Buy,Buy</t>
  </si>
  <si>
    <t>Sell,Sell,Buy</t>
  </si>
  <si>
    <t>Neutro,Neutro,Neutro</t>
  </si>
  <si>
    <t>Sell,Strong Sell,Sell</t>
  </si>
  <si>
    <t>Neutro,Neutro,Buy</t>
  </si>
  <si>
    <t>Strong Sell,Strong Sell,Sell</t>
  </si>
  <si>
    <t>Buy,Buy,Buy</t>
  </si>
  <si>
    <t>Sell,Sell,Neutro</t>
  </si>
  <si>
    <t>Neutro,Sell,Neutro</t>
  </si>
  <si>
    <t>Sell,Strong Sell,Strong Buy</t>
  </si>
  <si>
    <t>Buy,Neutro,Buy</t>
  </si>
  <si>
    <t>Strong Sell,Strong Sell,Neutro</t>
  </si>
  <si>
    <t>Sell,Sell,Sell</t>
  </si>
  <si>
    <t>Buy,Sell,Strong Buy</t>
  </si>
  <si>
    <t>Buy,Strong Buy,Sell</t>
  </si>
  <si>
    <t>Neutro,Neutro,Sell</t>
  </si>
  <si>
    <t>Neutro,Buy,Sell</t>
  </si>
  <si>
    <t>Buy,Sell,Buy</t>
  </si>
  <si>
    <t>Neutro,Buy,Neutro</t>
  </si>
  <si>
    <t>Buy,Buy,Sell</t>
  </si>
  <si>
    <t>Sell,Neutro,Sell</t>
  </si>
  <si>
    <t>Buy,Strong Sell,Strong Buy</t>
  </si>
  <si>
    <t>Volumen*Precio4 – 750M FUYLL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</si>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</sst>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0" fontId="0" fillId="0" borderId="0" xfId="0" applyNumberFormat="1"/>
    <xf numFmtId="9" fontId="0" fillId="0" borderId="0" xfId="1" applyFont="1"/>
    <xf numFmtId="10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right"/>
    </xf>
    <xf numFmtId="9" fontId="1" fillId="0" borderId="0" xfId="1" applyNumberFormat="1" applyFont="1"/>
  </cellXfs>
  <cellStyles count="2">
    <cellStyle name="Normal" xfId="0" builtinId="0"/>
    <cellStyle name="Porcentaje" xfId="1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correlacion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Merge1!$I$2:$I$316</c:f>
              <c:strCache>
                <c:ptCount val="314"/>
                <c:pt idx="0">
                  <c:v>Sell,Strong Sell,Neutro</c:v>
                </c:pt>
                <c:pt idx="1">
                  <c:v>Strong Buy,Strong Buy,Buy</c:v>
                </c:pt>
                <c:pt idx="2">
                  <c:v>Strong Buy,Strong Buy,Buy</c:v>
                </c:pt>
                <c:pt idx="3">
                  <c:v>Sell,Strong Sell,Neutro</c:v>
                </c:pt>
                <c:pt idx="4">
                  <c:v>Neutro,Sell,Buy</c:v>
                </c:pt>
                <c:pt idx="5">
                  <c:v>Sell,Sell,Neutro</c:v>
                </c:pt>
                <c:pt idx="6">
                  <c:v>Neutro,Neutro,Sell</c:v>
                </c:pt>
                <c:pt idx="7">
                  <c:v>Sell,Strong Sell,Neutro</c:v>
                </c:pt>
                <c:pt idx="8">
                  <c:v>Strong Buy,Strong Buy,Buy</c:v>
                </c:pt>
                <c:pt idx="9">
                  <c:v>Buy,Sell,Strong Buy</c:v>
                </c:pt>
                <c:pt idx="10">
                  <c:v>Sell,Sell,Neutro</c:v>
                </c:pt>
                <c:pt idx="11">
                  <c:v>Sell,Strong Sell,Buy</c:v>
                </c:pt>
                <c:pt idx="12">
                  <c:v>Sell,Strong Sell,Buy</c:v>
                </c:pt>
                <c:pt idx="13">
                  <c:v>Sell,Strong Sell,Sell</c:v>
                </c:pt>
                <c:pt idx="14">
                  <c:v>Strong Buy,Strong Buy,Buy</c:v>
                </c:pt>
                <c:pt idx="15">
                  <c:v>Sell,Strong Sell,Neutro</c:v>
                </c:pt>
                <c:pt idx="16">
                  <c:v>Sell,Strong Sell,Buy</c:v>
                </c:pt>
                <c:pt idx="17">
                  <c:v>Sell,Strong Sell,Neutro</c:v>
                </c:pt>
                <c:pt idx="18">
                  <c:v>Sell,Strong Sell,Buy</c:v>
                </c:pt>
                <c:pt idx="19">
                  <c:v>Sell,Strong Sell,Neutro</c:v>
                </c:pt>
                <c:pt idx="20">
                  <c:v>Sell,Strong Sell,Neutro</c:v>
                </c:pt>
                <c:pt idx="21">
                  <c:v>Sell,Strong Sell,Neutro</c:v>
                </c:pt>
                <c:pt idx="22">
                  <c:v>Buy,Strong Buy,Buy</c:v>
                </c:pt>
                <c:pt idx="23">
                  <c:v>Sell,Strong Sell,Buy</c:v>
                </c:pt>
                <c:pt idx="24">
                  <c:v>Sell,Strong Sell,Neutro</c:v>
                </c:pt>
                <c:pt idx="25">
                  <c:v>Buy,Strong Buy,Buy</c:v>
                </c:pt>
                <c:pt idx="26">
                  <c:v>Sell,Strong Sell,Buy</c:v>
                </c:pt>
                <c:pt idx="27">
                  <c:v>Sell,Strong Sell,Buy</c:v>
                </c:pt>
                <c:pt idx="28">
                  <c:v>Buy,Strong Buy,Neutro</c:v>
                </c:pt>
                <c:pt idx="29">
                  <c:v>Buy,Buy,Neutro</c:v>
                </c:pt>
                <c:pt idx="30">
                  <c:v>Neutro,Sell,Buy</c:v>
                </c:pt>
                <c:pt idx="31">
                  <c:v>Neutro,Strong Sell,Buy</c:v>
                </c:pt>
                <c:pt idx="32">
                  <c:v>Sell,Strong Sell,Neutro</c:v>
                </c:pt>
                <c:pt idx="33">
                  <c:v>Buy,Buy,Neutro</c:v>
                </c:pt>
                <c:pt idx="34">
                  <c:v>Sell,Strong Sell,Buy</c:v>
                </c:pt>
                <c:pt idx="35">
                  <c:v>Sell,Strong Sell,Buy</c:v>
                </c:pt>
                <c:pt idx="36">
                  <c:v>Sell,Strong Sell,Neutro</c:v>
                </c:pt>
                <c:pt idx="37">
                  <c:v>Strong Buy,Strong Buy,Neutro</c:v>
                </c:pt>
                <c:pt idx="38">
                  <c:v>Strong Buy,Strong Buy,Buy</c:v>
                </c:pt>
                <c:pt idx="39">
                  <c:v>Sell,Strong Sell,Neutro</c:v>
                </c:pt>
                <c:pt idx="40">
                  <c:v>Sell,Sell,Buy</c:v>
                </c:pt>
                <c:pt idx="41">
                  <c:v>Sell,Strong Sell,Buy</c:v>
                </c:pt>
                <c:pt idx="42">
                  <c:v>Strong Buy,Strong Buy,Buy</c:v>
                </c:pt>
                <c:pt idx="43">
                  <c:v>Sell,Strong Sell,Neutro</c:v>
                </c:pt>
                <c:pt idx="44">
                  <c:v>Buy,Strong Buy,Neutro</c:v>
                </c:pt>
                <c:pt idx="45">
                  <c:v>Neutro,Neutro,Neutro</c:v>
                </c:pt>
                <c:pt idx="46">
                  <c:v>Sell,Strong Sell,Sell</c:v>
                </c:pt>
                <c:pt idx="47">
                  <c:v>Sell,Strong Sell,Neutro</c:v>
                </c:pt>
                <c:pt idx="48">
                  <c:v>Sell,Strong Sell,Buy</c:v>
                </c:pt>
                <c:pt idx="49">
                  <c:v>Sell,Strong Sell,Buy</c:v>
                </c:pt>
                <c:pt idx="50">
                  <c:v>Buy,Strong Buy,Buy</c:v>
                </c:pt>
                <c:pt idx="51">
                  <c:v>Sell,Strong Sell,Sell</c:v>
                </c:pt>
                <c:pt idx="52">
                  <c:v>Sell,Strong Sell,Buy</c:v>
                </c:pt>
                <c:pt idx="53">
                  <c:v>Buy,Strong Buy,Neutro</c:v>
                </c:pt>
                <c:pt idx="54">
                  <c:v>Neutro,Neutro,Buy</c:v>
                </c:pt>
                <c:pt idx="55">
                  <c:v>Sell,Strong Sell,Buy</c:v>
                </c:pt>
                <c:pt idx="56">
                  <c:v>Strong Sell,Strong Sell,Sell</c:v>
                </c:pt>
                <c:pt idx="57">
                  <c:v>Sell,Strong Sell,Neutro</c:v>
                </c:pt>
                <c:pt idx="58">
                  <c:v>Sell,Strong Sell,Buy</c:v>
                </c:pt>
                <c:pt idx="59">
                  <c:v>Sell,Strong Sell,Sell</c:v>
                </c:pt>
                <c:pt idx="60">
                  <c:v>Sell,Sell,Buy</c:v>
                </c:pt>
                <c:pt idx="61">
                  <c:v>Sell,Strong Sell,Buy</c:v>
                </c:pt>
                <c:pt idx="62">
                  <c:v>Sell,Strong Sell,Neutro</c:v>
                </c:pt>
                <c:pt idx="63">
                  <c:v>Buy,Buy,Buy</c:v>
                </c:pt>
                <c:pt idx="64">
                  <c:v>Buy,Strong Buy,Neutro</c:v>
                </c:pt>
                <c:pt idx="65">
                  <c:v>Sell,Strong Sell,Sell</c:v>
                </c:pt>
                <c:pt idx="66">
                  <c:v>Sell,Strong Sell,Neutro</c:v>
                </c:pt>
                <c:pt idx="67">
                  <c:v>Strong Sell,Strong Sell,Sell</c:v>
                </c:pt>
                <c:pt idx="68">
                  <c:v>Sell,Sell,Neutro</c:v>
                </c:pt>
                <c:pt idx="69">
                  <c:v>Buy,Strong Buy,Neutro</c:v>
                </c:pt>
                <c:pt idx="70">
                  <c:v>Neutro,Sell,Buy</c:v>
                </c:pt>
                <c:pt idx="71">
                  <c:v>Neutro,Sell,Neutro</c:v>
                </c:pt>
                <c:pt idx="72">
                  <c:v>Sell,Strong Sell,Buy</c:v>
                </c:pt>
                <c:pt idx="73">
                  <c:v>Buy,Buy,Buy</c:v>
                </c:pt>
                <c:pt idx="74">
                  <c:v>Buy,Strong Buy,Neutro</c:v>
                </c:pt>
                <c:pt idx="75">
                  <c:v>Sell,Strong Sell,Buy</c:v>
                </c:pt>
                <c:pt idx="76">
                  <c:v>Sell,Strong Sell,Strong Buy</c:v>
                </c:pt>
                <c:pt idx="77">
                  <c:v>Sell,Strong Sell,Buy</c:v>
                </c:pt>
                <c:pt idx="78">
                  <c:v>Sell,Sell,Buy</c:v>
                </c:pt>
                <c:pt idx="79">
                  <c:v>Buy,Strong Buy,Neutro</c:v>
                </c:pt>
                <c:pt idx="80">
                  <c:v>Sell,Strong Sell,Buy</c:v>
                </c:pt>
                <c:pt idx="81">
                  <c:v>Sell,Strong Sell,Neutro</c:v>
                </c:pt>
                <c:pt idx="82">
                  <c:v>Sell,Strong Sell,Buy</c:v>
                </c:pt>
                <c:pt idx="83">
                  <c:v>Strong Buy,Strong Buy,Buy</c:v>
                </c:pt>
                <c:pt idx="84">
                  <c:v>Sell,Strong Sell,Neutro</c:v>
                </c:pt>
                <c:pt idx="85">
                  <c:v>Sell,Strong Sell,Buy</c:v>
                </c:pt>
                <c:pt idx="86">
                  <c:v>Sell,Strong Sell,Buy</c:v>
                </c:pt>
                <c:pt idx="87">
                  <c:v>Neutro,Sell,Neutro</c:v>
                </c:pt>
                <c:pt idx="88">
                  <c:v>Sell,Strong Sell,Neutro</c:v>
                </c:pt>
                <c:pt idx="89">
                  <c:v>Strong Buy,Strong Buy,Buy</c:v>
                </c:pt>
                <c:pt idx="90">
                  <c:v>Strong Buy,Strong Buy,Buy</c:v>
                </c:pt>
                <c:pt idx="91">
                  <c:v>Buy,Neutro,Buy</c:v>
                </c:pt>
                <c:pt idx="92">
                  <c:v>Sell,Strong Sell,Buy</c:v>
                </c:pt>
                <c:pt idx="93">
                  <c:v>Sell,Strong Sell,Neutro</c:v>
                </c:pt>
                <c:pt idx="94">
                  <c:v>Sell,Strong Sell,Neutro</c:v>
                </c:pt>
                <c:pt idx="95">
                  <c:v>Neutro,Sell,Buy</c:v>
                </c:pt>
                <c:pt idx="96">
                  <c:v>Strong Buy,Strong Buy,Buy</c:v>
                </c:pt>
                <c:pt idx="97">
                  <c:v>Sell,Strong Sell,Neutro</c:v>
                </c:pt>
                <c:pt idx="98">
                  <c:v>Strong Sell,Strong Sell,Neutro</c:v>
                </c:pt>
                <c:pt idx="99">
                  <c:v>Buy,Buy,Buy</c:v>
                </c:pt>
                <c:pt idx="100">
                  <c:v>Sell,Strong Sell,Buy</c:v>
                </c:pt>
                <c:pt idx="101">
                  <c:v>Buy,Buy,Neutro</c:v>
                </c:pt>
                <c:pt idx="102">
                  <c:v>Strong Sell,Strong Sell,Sell</c:v>
                </c:pt>
                <c:pt idx="103">
                  <c:v>Sell,Sell,Neutro</c:v>
                </c:pt>
                <c:pt idx="104">
                  <c:v>Sell,Strong Sell,Neutro</c:v>
                </c:pt>
                <c:pt idx="105">
                  <c:v>Sell,Strong Sell,Buy</c:v>
                </c:pt>
                <c:pt idx="106">
                  <c:v>Sell,Strong Sell,Neutro</c:v>
                </c:pt>
                <c:pt idx="107">
                  <c:v>Sell,Strong Sell,Neutro</c:v>
                </c:pt>
                <c:pt idx="108">
                  <c:v>Sell,Sell,Neutro</c:v>
                </c:pt>
                <c:pt idx="109">
                  <c:v>Sell,Strong Sell,Buy</c:v>
                </c:pt>
                <c:pt idx="110">
                  <c:v>Buy,Strong Buy,Neutro</c:v>
                </c:pt>
                <c:pt idx="111">
                  <c:v>Buy,Buy,Buy</c:v>
                </c:pt>
                <c:pt idx="112">
                  <c:v>Sell,Strong Sell,Buy</c:v>
                </c:pt>
                <c:pt idx="113">
                  <c:v>Sell,Strong Sell,Neutro</c:v>
                </c:pt>
                <c:pt idx="114">
                  <c:v>Sell,Strong Sell,Neutro</c:v>
                </c:pt>
                <c:pt idx="115">
                  <c:v>Buy,Buy,Buy</c:v>
                </c:pt>
                <c:pt idx="116">
                  <c:v>Buy,Strong Buy,Neutro</c:v>
                </c:pt>
                <c:pt idx="117">
                  <c:v>Sell,Strong Sell,Buy</c:v>
                </c:pt>
                <c:pt idx="118">
                  <c:v>Buy,Strong Buy,Buy</c:v>
                </c:pt>
                <c:pt idx="119">
                  <c:v>Neutro,Sell,Buy</c:v>
                </c:pt>
                <c:pt idx="120">
                  <c:v>Buy,Strong Buy,Neutro</c:v>
                </c:pt>
                <c:pt idx="121">
                  <c:v>Neutro,Sell,Buy</c:v>
                </c:pt>
                <c:pt idx="122">
                  <c:v>Buy,Buy,Buy</c:v>
                </c:pt>
                <c:pt idx="123">
                  <c:v>Buy,Strong Buy,Neutro</c:v>
                </c:pt>
                <c:pt idx="124">
                  <c:v>Neutro,Sell,Buy</c:v>
                </c:pt>
                <c:pt idx="125">
                  <c:v>Neutro,Sell,Buy</c:v>
                </c:pt>
                <c:pt idx="126">
                  <c:v>Sell,Strong Sell,Neutro</c:v>
                </c:pt>
                <c:pt idx="127">
                  <c:v>Buy,Buy,Neutro</c:v>
                </c:pt>
                <c:pt idx="128">
                  <c:v>Buy,Buy,Buy</c:v>
                </c:pt>
                <c:pt idx="129">
                  <c:v>Buy,Buy,Neutro</c:v>
                </c:pt>
                <c:pt idx="130">
                  <c:v>Buy,Buy,Neutro</c:v>
                </c:pt>
                <c:pt idx="131">
                  <c:v>Buy,Buy,Neutro</c:v>
                </c:pt>
                <c:pt idx="132">
                  <c:v>Sell,Strong Sell,Buy</c:v>
                </c:pt>
                <c:pt idx="133">
                  <c:v>Sell,Strong Sell,Neutro</c:v>
                </c:pt>
                <c:pt idx="134">
                  <c:v>Sell,Strong Sell,Neutro</c:v>
                </c:pt>
                <c:pt idx="135">
                  <c:v>Sell,Strong Sell,Buy</c:v>
                </c:pt>
                <c:pt idx="136">
                  <c:v>Buy,Strong Buy,Neutro</c:v>
                </c:pt>
                <c:pt idx="137">
                  <c:v>Strong Buy,Strong Buy,Buy</c:v>
                </c:pt>
                <c:pt idx="138">
                  <c:v>Sell,Sell,Sell</c:v>
                </c:pt>
                <c:pt idx="139">
                  <c:v>Sell,Strong Sell,Neutro</c:v>
                </c:pt>
                <c:pt idx="140">
                  <c:v>Sell,Strong Sell,Buy</c:v>
                </c:pt>
                <c:pt idx="141">
                  <c:v>Sell,Strong Sell,Buy</c:v>
                </c:pt>
                <c:pt idx="142">
                  <c:v>Neutro,Sell,Neutro</c:v>
                </c:pt>
                <c:pt idx="143">
                  <c:v>Buy,Buy,Buy</c:v>
                </c:pt>
                <c:pt idx="144">
                  <c:v>Buy,Strong Buy,Neutro</c:v>
                </c:pt>
                <c:pt idx="145">
                  <c:v>Buy,Strong Buy,Neutro</c:v>
                </c:pt>
                <c:pt idx="146">
                  <c:v>Sell,Strong Sell,Neutro</c:v>
                </c:pt>
                <c:pt idx="147">
                  <c:v>Buy,Buy,Buy</c:v>
                </c:pt>
                <c:pt idx="148">
                  <c:v>Buy,Neutro,Buy</c:v>
                </c:pt>
                <c:pt idx="149">
                  <c:v>Buy,Strong Buy,Neutro</c:v>
                </c:pt>
                <c:pt idx="150">
                  <c:v>Sell,Strong Sell,Neutro</c:v>
                </c:pt>
                <c:pt idx="151">
                  <c:v>Sell,Strong Sell,Neutro</c:v>
                </c:pt>
                <c:pt idx="152">
                  <c:v>Sell,Strong Sell,Sell</c:v>
                </c:pt>
                <c:pt idx="153">
                  <c:v>Buy,Strong Buy,Buy</c:v>
                </c:pt>
                <c:pt idx="154">
                  <c:v>Sell,Strong Sell,Neutro</c:v>
                </c:pt>
                <c:pt idx="155">
                  <c:v>Buy,Sell,Strong Buy</c:v>
                </c:pt>
                <c:pt idx="156">
                  <c:v>Buy,Strong Buy,Buy</c:v>
                </c:pt>
                <c:pt idx="157">
                  <c:v>Sell,Strong Sell,Buy</c:v>
                </c:pt>
                <c:pt idx="158">
                  <c:v>Buy,Buy,Neutro</c:v>
                </c:pt>
                <c:pt idx="159">
                  <c:v>Buy,Strong Buy,Neutro</c:v>
                </c:pt>
                <c:pt idx="160">
                  <c:v>Buy,Strong Buy,Sell</c:v>
                </c:pt>
                <c:pt idx="161">
                  <c:v>Strong Buy,Strong Buy,Buy</c:v>
                </c:pt>
                <c:pt idx="162">
                  <c:v>Buy,Strong Buy,Neutro</c:v>
                </c:pt>
                <c:pt idx="163">
                  <c:v>Sell,Strong Sell,Buy</c:v>
                </c:pt>
                <c:pt idx="164">
                  <c:v>Buy,Strong Buy,Buy</c:v>
                </c:pt>
                <c:pt idx="165">
                  <c:v>Sell,Strong Sell,Buy</c:v>
                </c:pt>
                <c:pt idx="166">
                  <c:v>Sell,Strong Sell,Neutro</c:v>
                </c:pt>
                <c:pt idx="167">
                  <c:v>Sell,Strong Sell,Buy</c:v>
                </c:pt>
                <c:pt idx="168">
                  <c:v>Buy,Buy,Buy</c:v>
                </c:pt>
                <c:pt idx="169">
                  <c:v>Sell,Strong Sell,Buy</c:v>
                </c:pt>
                <c:pt idx="170">
                  <c:v>Sell,Strong Sell,Neutro</c:v>
                </c:pt>
                <c:pt idx="171">
                  <c:v>Neutro,Sell,Neutro</c:v>
                </c:pt>
                <c:pt idx="172">
                  <c:v>Sell,Sell,Neutro</c:v>
                </c:pt>
                <c:pt idx="173">
                  <c:v>Buy,Strong Buy,Buy</c:v>
                </c:pt>
                <c:pt idx="174">
                  <c:v>Sell,Strong Sell,Neutro</c:v>
                </c:pt>
                <c:pt idx="175">
                  <c:v>Buy,Buy,Buy</c:v>
                </c:pt>
                <c:pt idx="176">
                  <c:v>Sell,Strong Sell,Neutro</c:v>
                </c:pt>
                <c:pt idx="177">
                  <c:v>Buy,Buy,Buy</c:v>
                </c:pt>
                <c:pt idx="178">
                  <c:v>Sell,Strong Sell,Neutro</c:v>
                </c:pt>
                <c:pt idx="179">
                  <c:v>Sell,Strong Sell,Neutro</c:v>
                </c:pt>
                <c:pt idx="180">
                  <c:v>Buy,Strong Buy,Neutro</c:v>
                </c:pt>
                <c:pt idx="181">
                  <c:v>Sell,Strong Sell,Buy</c:v>
                </c:pt>
                <c:pt idx="182">
                  <c:v>Sell,Sell,Neutro</c:v>
                </c:pt>
                <c:pt idx="183">
                  <c:v>Sell,Strong Sell,Neutro</c:v>
                </c:pt>
                <c:pt idx="184">
                  <c:v>Buy,Buy,Buy</c:v>
                </c:pt>
                <c:pt idx="185">
                  <c:v>Buy,Buy,Buy</c:v>
                </c:pt>
                <c:pt idx="186">
                  <c:v>Strong Buy,Strong Buy,Buy</c:v>
                </c:pt>
                <c:pt idx="187">
                  <c:v>Buy,Strong Buy,Neutro</c:v>
                </c:pt>
                <c:pt idx="188">
                  <c:v>Sell,Strong Sell,Buy</c:v>
                </c:pt>
                <c:pt idx="189">
                  <c:v>Strong Buy,Strong Buy,Buy</c:v>
                </c:pt>
                <c:pt idx="190">
                  <c:v>Neutro,Sell,Neutro</c:v>
                </c:pt>
                <c:pt idx="191">
                  <c:v>Neutro,Sell,Buy</c:v>
                </c:pt>
                <c:pt idx="192">
                  <c:v>Sell,Strong Sell,Buy</c:v>
                </c:pt>
                <c:pt idx="193">
                  <c:v>Strong Buy,Strong Buy,Buy</c:v>
                </c:pt>
                <c:pt idx="194">
                  <c:v>Strong Buy,Strong Buy,Buy</c:v>
                </c:pt>
                <c:pt idx="195">
                  <c:v>Sell,Strong Sell,Neutro</c:v>
                </c:pt>
                <c:pt idx="196">
                  <c:v>Neutro,Sell,Buy</c:v>
                </c:pt>
                <c:pt idx="197">
                  <c:v>Buy,Strong Buy,Neutro</c:v>
                </c:pt>
                <c:pt idx="198">
                  <c:v>Neutro,Sell,Buy</c:v>
                </c:pt>
                <c:pt idx="199">
                  <c:v>Strong Sell,Strong Sell,Sell</c:v>
                </c:pt>
                <c:pt idx="200">
                  <c:v>Buy,Buy,Buy</c:v>
                </c:pt>
                <c:pt idx="201">
                  <c:v>Sell,Strong Sell,Buy</c:v>
                </c:pt>
                <c:pt idx="202">
                  <c:v>Neutro,Neutro,Neutro</c:v>
                </c:pt>
                <c:pt idx="203">
                  <c:v>Strong Sell,Strong Sell,Sell</c:v>
                </c:pt>
                <c:pt idx="204">
                  <c:v>Buy,Strong Buy,Buy</c:v>
                </c:pt>
                <c:pt idx="205">
                  <c:v>Sell,Strong Sell,Neutro</c:v>
                </c:pt>
                <c:pt idx="206">
                  <c:v>Sell,Strong Sell,Neutro</c:v>
                </c:pt>
                <c:pt idx="207">
                  <c:v>Buy,Buy,Buy</c:v>
                </c:pt>
                <c:pt idx="208">
                  <c:v>Buy,Strong Buy,Buy</c:v>
                </c:pt>
                <c:pt idx="209">
                  <c:v>Buy,Strong Buy,Buy</c:v>
                </c:pt>
                <c:pt idx="210">
                  <c:v>Buy,Buy,Buy</c:v>
                </c:pt>
                <c:pt idx="211">
                  <c:v>Sell,Strong Sell,Neutro</c:v>
                </c:pt>
                <c:pt idx="212">
                  <c:v>Buy,Strong Buy,Neutro</c:v>
                </c:pt>
                <c:pt idx="213">
                  <c:v>Sell,Strong Sell,Buy</c:v>
                </c:pt>
                <c:pt idx="214">
                  <c:v>Neutro,Neutro,Buy</c:v>
                </c:pt>
                <c:pt idx="215">
                  <c:v>Sell,Strong Sell,Buy</c:v>
                </c:pt>
                <c:pt idx="216">
                  <c:v>Sell,Sell,Neutro</c:v>
                </c:pt>
                <c:pt idx="217">
                  <c:v>Strong Sell,Strong Sell,Sell</c:v>
                </c:pt>
                <c:pt idx="218">
                  <c:v>Buy,Buy,Buy</c:v>
                </c:pt>
                <c:pt idx="219">
                  <c:v>Sell,Strong Sell,Neutro</c:v>
                </c:pt>
                <c:pt idx="220">
                  <c:v>Sell,Strong Sell,Buy</c:v>
                </c:pt>
                <c:pt idx="221">
                  <c:v>Strong Buy,Strong Buy,Buy</c:v>
                </c:pt>
                <c:pt idx="222">
                  <c:v>Neutro,Neutro,Neutro</c:v>
                </c:pt>
                <c:pt idx="223">
                  <c:v>Strong Buy,Strong Buy,Buy</c:v>
                </c:pt>
                <c:pt idx="224">
                  <c:v>Strong Sell,Strong Sell,Neutro</c:v>
                </c:pt>
                <c:pt idx="225">
                  <c:v>Sell,Strong Sell,Neutro</c:v>
                </c:pt>
                <c:pt idx="226">
                  <c:v>Strong Buy,Strong Buy,Buy</c:v>
                </c:pt>
                <c:pt idx="227">
                  <c:v>Sell,Sell,Neutro</c:v>
                </c:pt>
                <c:pt idx="228">
                  <c:v>Sell,Strong Sell,Buy</c:v>
                </c:pt>
                <c:pt idx="229">
                  <c:v>Neutro,Neutro,Sell</c:v>
                </c:pt>
                <c:pt idx="230">
                  <c:v>Sell,Strong Sell,Neutro</c:v>
                </c:pt>
                <c:pt idx="231">
                  <c:v>Sell,Sell,Neutro</c:v>
                </c:pt>
                <c:pt idx="232">
                  <c:v>Neutro,Sell,Neutro</c:v>
                </c:pt>
                <c:pt idx="233">
                  <c:v>Neutro,Sell,Neutro</c:v>
                </c:pt>
                <c:pt idx="234">
                  <c:v>Sell,Strong Sell,Neutro</c:v>
                </c:pt>
                <c:pt idx="235">
                  <c:v>Strong Buy,Strong Buy,Buy</c:v>
                </c:pt>
                <c:pt idx="236">
                  <c:v>Neutro,Sell,Buy</c:v>
                </c:pt>
                <c:pt idx="237">
                  <c:v>Sell,Strong Sell,Buy</c:v>
                </c:pt>
                <c:pt idx="238">
                  <c:v>Buy,Strong Buy,Neutro</c:v>
                </c:pt>
                <c:pt idx="239">
                  <c:v>Sell,Strong Sell,Neutro</c:v>
                </c:pt>
                <c:pt idx="240">
                  <c:v>Strong Sell,Strong Sell,Neutro</c:v>
                </c:pt>
                <c:pt idx="241">
                  <c:v>Sell,Strong Sell,Neutro</c:v>
                </c:pt>
                <c:pt idx="242">
                  <c:v>Sell,Strong Sell,Neutro</c:v>
                </c:pt>
                <c:pt idx="243">
                  <c:v>Sell,Strong Sell,Neutro</c:v>
                </c:pt>
                <c:pt idx="244">
                  <c:v>Sell,Strong Sell,Buy</c:v>
                </c:pt>
                <c:pt idx="245">
                  <c:v>Neutro,Sell,Buy</c:v>
                </c:pt>
                <c:pt idx="246">
                  <c:v>Sell,Strong Sell,Neutro</c:v>
                </c:pt>
                <c:pt idx="247">
                  <c:v>Sell,Strong Sell,Neutro</c:v>
                </c:pt>
                <c:pt idx="248">
                  <c:v>Strong Sell,Strong Sell,Sell</c:v>
                </c:pt>
                <c:pt idx="249">
                  <c:v>Strong Buy,Strong Buy,Neutro</c:v>
                </c:pt>
                <c:pt idx="250">
                  <c:v>Sell,Sell,Sell</c:v>
                </c:pt>
                <c:pt idx="251">
                  <c:v>Sell,Strong Sell,Neutro</c:v>
                </c:pt>
                <c:pt idx="252">
                  <c:v>Neutro,Sell,Neutro</c:v>
                </c:pt>
                <c:pt idx="253">
                  <c:v>Buy,Buy,Neutro</c:v>
                </c:pt>
                <c:pt idx="254">
                  <c:v>Neutro,Sell,Neutro</c:v>
                </c:pt>
                <c:pt idx="255">
                  <c:v>Strong Buy,Strong Buy,Buy</c:v>
                </c:pt>
                <c:pt idx="256">
                  <c:v>Strong Buy,Strong Buy,Neutro</c:v>
                </c:pt>
                <c:pt idx="257">
                  <c:v>Sell,Strong Sell,Neutro</c:v>
                </c:pt>
                <c:pt idx="258">
                  <c:v>Sell,Strong Sell,Neutro</c:v>
                </c:pt>
                <c:pt idx="259">
                  <c:v>Sell,Strong Sell,Neutro</c:v>
                </c:pt>
                <c:pt idx="260">
                  <c:v>Neutro,Neutro,Neutro</c:v>
                </c:pt>
                <c:pt idx="261">
                  <c:v>Sell,Strong Sell,Buy</c:v>
                </c:pt>
                <c:pt idx="262">
                  <c:v>Buy,Strong Buy,Sell</c:v>
                </c:pt>
                <c:pt idx="263">
                  <c:v>Strong Buy,Strong Buy,Buy</c:v>
                </c:pt>
                <c:pt idx="264">
                  <c:v>Strong Buy,Strong Buy,Buy</c:v>
                </c:pt>
                <c:pt idx="265">
                  <c:v>Sell,Sell,Neutro</c:v>
                </c:pt>
                <c:pt idx="266">
                  <c:v>Sell,Strong Sell,Buy</c:v>
                </c:pt>
                <c:pt idx="267">
                  <c:v>Neutro,Sell,Buy</c:v>
                </c:pt>
                <c:pt idx="268">
                  <c:v>Sell,Sell,Neutro</c:v>
                </c:pt>
                <c:pt idx="269">
                  <c:v>Buy,Strong Buy,Sell</c:v>
                </c:pt>
                <c:pt idx="270">
                  <c:v>Sell,Strong Sell,Buy</c:v>
                </c:pt>
                <c:pt idx="271">
                  <c:v>Sell,Strong Sell,Neutro</c:v>
                </c:pt>
                <c:pt idx="272">
                  <c:v>Sell,Strong Sell,Neutro</c:v>
                </c:pt>
                <c:pt idx="273">
                  <c:v>Sell,Strong Sell,Neutro</c:v>
                </c:pt>
                <c:pt idx="274">
                  <c:v>Strong Buy,Strong Buy,Buy</c:v>
                </c:pt>
                <c:pt idx="275">
                  <c:v>Neutro,Buy,Sell</c:v>
                </c:pt>
                <c:pt idx="276">
                  <c:v>Sell,Strong Sell,Neutro</c:v>
                </c:pt>
                <c:pt idx="277">
                  <c:v>Sell,Strong Sell,Neutro</c:v>
                </c:pt>
                <c:pt idx="278">
                  <c:v>Buy,Buy,Buy</c:v>
                </c:pt>
                <c:pt idx="279">
                  <c:v>Strong Buy,Strong Buy,Buy</c:v>
                </c:pt>
                <c:pt idx="280">
                  <c:v>Strong Sell,Strong Sell,Sell</c:v>
                </c:pt>
                <c:pt idx="281">
                  <c:v>Buy,Sell,Buy</c:v>
                </c:pt>
                <c:pt idx="282">
                  <c:v>Buy,Buy,Buy</c:v>
                </c:pt>
                <c:pt idx="283">
                  <c:v>Buy,Buy,Buy</c:v>
                </c:pt>
                <c:pt idx="284">
                  <c:v>Buy,Strong Buy,Buy</c:v>
                </c:pt>
                <c:pt idx="285">
                  <c:v>Sell,Strong Sell,Buy</c:v>
                </c:pt>
                <c:pt idx="286">
                  <c:v>Sell,Strong Sell,Neutro</c:v>
                </c:pt>
                <c:pt idx="287">
                  <c:v>Sell,Strong Sell,Neutro</c:v>
                </c:pt>
                <c:pt idx="288">
                  <c:v>Buy,Buy,Buy</c:v>
                </c:pt>
                <c:pt idx="289">
                  <c:v>Sell,Strong Sell,Neutro</c:v>
                </c:pt>
                <c:pt idx="290">
                  <c:v>Strong Buy,Strong Buy,Buy</c:v>
                </c:pt>
                <c:pt idx="291">
                  <c:v>Buy,Buy,Buy</c:v>
                </c:pt>
                <c:pt idx="292">
                  <c:v>Neutro,Buy,Neutro</c:v>
                </c:pt>
                <c:pt idx="293">
                  <c:v>Sell,Strong Sell,Neutro</c:v>
                </c:pt>
                <c:pt idx="294">
                  <c:v>Sell,Strong Sell,Buy</c:v>
                </c:pt>
                <c:pt idx="295">
                  <c:v>Buy,Strong Buy,Sell</c:v>
                </c:pt>
                <c:pt idx="296">
                  <c:v>Neutro,Neutro,Neutro</c:v>
                </c:pt>
                <c:pt idx="297">
                  <c:v>Sell,Strong Sell,Neutro</c:v>
                </c:pt>
                <c:pt idx="298">
                  <c:v>Buy,Buy,Buy</c:v>
                </c:pt>
                <c:pt idx="299">
                  <c:v>Neutro,Neutro,Neutro</c:v>
                </c:pt>
                <c:pt idx="300">
                  <c:v>Strong Sell,Strong Sell,Sell</c:v>
                </c:pt>
                <c:pt idx="301">
                  <c:v>Sell,Sell,Neutro</c:v>
                </c:pt>
                <c:pt idx="302">
                  <c:v>Buy,Strong Buy,Buy</c:v>
                </c:pt>
                <c:pt idx="303">
                  <c:v>Neutro,Sell,Neutro</c:v>
                </c:pt>
                <c:pt idx="304">
                  <c:v>Strong Buy,Strong Buy,Neutro</c:v>
                </c:pt>
                <c:pt idx="305">
                  <c:v>Neutro,Sell,Neutro</c:v>
                </c:pt>
                <c:pt idx="306">
                  <c:v>Buy,Strong Buy,Sell</c:v>
                </c:pt>
                <c:pt idx="307">
                  <c:v>Buy,Strong Buy,Buy</c:v>
                </c:pt>
                <c:pt idx="308">
                  <c:v>Neutro,Buy,Sell</c:v>
                </c:pt>
                <c:pt idx="309">
                  <c:v>Sell,Strong Sell,Neutro</c:v>
                </c:pt>
                <c:pt idx="310">
                  <c:v>Sell,Sell,Buy</c:v>
                </c:pt>
                <c:pt idx="311">
                  <c:v>Buy,Strong Buy,Neutro</c:v>
                </c:pt>
                <c:pt idx="312">
                  <c:v>Sell,Strong Sell,Neutro</c:v>
                </c:pt>
                <c:pt idx="313">
                  <c:v>Sell,Strong Sell,Neutro</c:v>
                </c:pt>
              </c:strCache>
            </c:strRef>
          </c:xVal>
          <c:yVal>
            <c:numRef>
              <c:f>Merge1!$Z$2:$Z$316</c:f>
              <c:numCache>
                <c:formatCode>0.00%</c:formatCode>
                <c:ptCount val="314"/>
                <c:pt idx="0">
                  <c:v>0.60070000000000001</c:v>
                </c:pt>
                <c:pt idx="1">
                  <c:v>0.37659999999999999</c:v>
                </c:pt>
                <c:pt idx="2">
                  <c:v>0.2366</c:v>
                </c:pt>
                <c:pt idx="3">
                  <c:v>0.22700000000000001</c:v>
                </c:pt>
                <c:pt idx="4">
                  <c:v>0.17780000000000001</c:v>
                </c:pt>
                <c:pt idx="5">
                  <c:v>0.1767</c:v>
                </c:pt>
                <c:pt idx="6">
                  <c:v>0.16569999999999999</c:v>
                </c:pt>
                <c:pt idx="7">
                  <c:v>0.14080000000000001</c:v>
                </c:pt>
                <c:pt idx="8">
                  <c:v>0.13639999999999999</c:v>
                </c:pt>
                <c:pt idx="9">
                  <c:v>0.13639999999999999</c:v>
                </c:pt>
                <c:pt idx="10">
                  <c:v>0.1353</c:v>
                </c:pt>
                <c:pt idx="11">
                  <c:v>0.1288</c:v>
                </c:pt>
                <c:pt idx="12">
                  <c:v>0.1244</c:v>
                </c:pt>
                <c:pt idx="13">
                  <c:v>0.1139</c:v>
                </c:pt>
                <c:pt idx="14">
                  <c:v>0.1123</c:v>
                </c:pt>
                <c:pt idx="15">
                  <c:v>0.1104</c:v>
                </c:pt>
                <c:pt idx="16">
                  <c:v>0.10630000000000001</c:v>
                </c:pt>
                <c:pt idx="17">
                  <c:v>0.1045</c:v>
                </c:pt>
                <c:pt idx="18">
                  <c:v>0.1023</c:v>
                </c:pt>
                <c:pt idx="19">
                  <c:v>0.10009999999999999</c:v>
                </c:pt>
                <c:pt idx="20">
                  <c:v>9.9400000000000002E-2</c:v>
                </c:pt>
                <c:pt idx="21">
                  <c:v>9.4899999999999998E-2</c:v>
                </c:pt>
                <c:pt idx="22">
                  <c:v>9.4799999999999995E-2</c:v>
                </c:pt>
                <c:pt idx="23">
                  <c:v>9.4799999999999995E-2</c:v>
                </c:pt>
                <c:pt idx="24">
                  <c:v>9.2100000000000001E-2</c:v>
                </c:pt>
                <c:pt idx="25">
                  <c:v>9.06E-2</c:v>
                </c:pt>
                <c:pt idx="26">
                  <c:v>9.01E-2</c:v>
                </c:pt>
                <c:pt idx="27">
                  <c:v>9.01E-2</c:v>
                </c:pt>
                <c:pt idx="28">
                  <c:v>8.9499999999999996E-2</c:v>
                </c:pt>
                <c:pt idx="29">
                  <c:v>8.8900000000000007E-2</c:v>
                </c:pt>
                <c:pt idx="30">
                  <c:v>8.8499999999999995E-2</c:v>
                </c:pt>
                <c:pt idx="31">
                  <c:v>8.8099999999999998E-2</c:v>
                </c:pt>
                <c:pt idx="32">
                  <c:v>8.6999999999999994E-2</c:v>
                </c:pt>
                <c:pt idx="33">
                  <c:v>8.5599999999999996E-2</c:v>
                </c:pt>
                <c:pt idx="34">
                  <c:v>8.5599999999999996E-2</c:v>
                </c:pt>
                <c:pt idx="35">
                  <c:v>8.2699999999999996E-2</c:v>
                </c:pt>
                <c:pt idx="36">
                  <c:v>8.09E-2</c:v>
                </c:pt>
                <c:pt idx="37">
                  <c:v>7.8700000000000006E-2</c:v>
                </c:pt>
                <c:pt idx="38">
                  <c:v>7.8700000000000006E-2</c:v>
                </c:pt>
                <c:pt idx="39">
                  <c:v>7.7399999999999997E-2</c:v>
                </c:pt>
                <c:pt idx="40">
                  <c:v>7.5399999999999995E-2</c:v>
                </c:pt>
                <c:pt idx="41">
                  <c:v>7.51E-2</c:v>
                </c:pt>
                <c:pt idx="42">
                  <c:v>7.3999999999999996E-2</c:v>
                </c:pt>
                <c:pt idx="43">
                  <c:v>6.9699999999999998E-2</c:v>
                </c:pt>
                <c:pt idx="44">
                  <c:v>6.7400000000000002E-2</c:v>
                </c:pt>
                <c:pt idx="45">
                  <c:v>6.7299999999999999E-2</c:v>
                </c:pt>
                <c:pt idx="46">
                  <c:v>6.6699999999999995E-2</c:v>
                </c:pt>
                <c:pt idx="47">
                  <c:v>6.59E-2</c:v>
                </c:pt>
                <c:pt idx="48">
                  <c:v>6.5500000000000003E-2</c:v>
                </c:pt>
                <c:pt idx="49">
                  <c:v>6.5199999999999994E-2</c:v>
                </c:pt>
                <c:pt idx="50">
                  <c:v>6.5100000000000005E-2</c:v>
                </c:pt>
                <c:pt idx="51">
                  <c:v>6.4899999999999999E-2</c:v>
                </c:pt>
                <c:pt idx="52">
                  <c:v>6.4799999999999996E-2</c:v>
                </c:pt>
                <c:pt idx="53">
                  <c:v>6.4799999999999996E-2</c:v>
                </c:pt>
                <c:pt idx="54">
                  <c:v>6.4699999999999994E-2</c:v>
                </c:pt>
                <c:pt idx="55">
                  <c:v>6.4100000000000004E-2</c:v>
                </c:pt>
                <c:pt idx="56">
                  <c:v>6.3899999999999998E-2</c:v>
                </c:pt>
                <c:pt idx="57">
                  <c:v>6.3500000000000001E-2</c:v>
                </c:pt>
                <c:pt idx="58">
                  <c:v>6.3399999999999998E-2</c:v>
                </c:pt>
                <c:pt idx="59">
                  <c:v>6.2600000000000003E-2</c:v>
                </c:pt>
                <c:pt idx="60">
                  <c:v>6.13E-2</c:v>
                </c:pt>
                <c:pt idx="61">
                  <c:v>6.0900000000000003E-2</c:v>
                </c:pt>
                <c:pt idx="62">
                  <c:v>6.0699999999999997E-2</c:v>
                </c:pt>
                <c:pt idx="63">
                  <c:v>6.0299999999999999E-2</c:v>
                </c:pt>
                <c:pt idx="64">
                  <c:v>5.8999999999999997E-2</c:v>
                </c:pt>
                <c:pt idx="65">
                  <c:v>5.7700000000000001E-2</c:v>
                </c:pt>
                <c:pt idx="66">
                  <c:v>5.7700000000000001E-2</c:v>
                </c:pt>
                <c:pt idx="67">
                  <c:v>5.7000000000000002E-2</c:v>
                </c:pt>
                <c:pt idx="68">
                  <c:v>5.67E-2</c:v>
                </c:pt>
                <c:pt idx="69">
                  <c:v>5.6300000000000003E-2</c:v>
                </c:pt>
                <c:pt idx="70">
                  <c:v>5.62E-2</c:v>
                </c:pt>
                <c:pt idx="71">
                  <c:v>5.62E-2</c:v>
                </c:pt>
                <c:pt idx="72">
                  <c:v>5.6000000000000001E-2</c:v>
                </c:pt>
                <c:pt idx="73">
                  <c:v>5.5899999999999998E-2</c:v>
                </c:pt>
                <c:pt idx="74">
                  <c:v>5.4300000000000001E-2</c:v>
                </c:pt>
                <c:pt idx="75">
                  <c:v>5.3699999999999998E-2</c:v>
                </c:pt>
                <c:pt idx="76">
                  <c:v>5.3100000000000001E-2</c:v>
                </c:pt>
                <c:pt idx="77">
                  <c:v>5.3100000000000001E-2</c:v>
                </c:pt>
                <c:pt idx="78">
                  <c:v>5.2400000000000002E-2</c:v>
                </c:pt>
                <c:pt idx="79">
                  <c:v>5.2400000000000002E-2</c:v>
                </c:pt>
                <c:pt idx="80">
                  <c:v>5.1999999999999998E-2</c:v>
                </c:pt>
                <c:pt idx="81">
                  <c:v>5.1400000000000001E-2</c:v>
                </c:pt>
                <c:pt idx="82">
                  <c:v>5.0799999999999998E-2</c:v>
                </c:pt>
                <c:pt idx="83">
                  <c:v>5.0500000000000003E-2</c:v>
                </c:pt>
                <c:pt idx="84">
                  <c:v>5.0299999999999997E-2</c:v>
                </c:pt>
                <c:pt idx="85">
                  <c:v>0.05</c:v>
                </c:pt>
                <c:pt idx="86">
                  <c:v>0.05</c:v>
                </c:pt>
                <c:pt idx="87">
                  <c:v>4.9799999999999997E-2</c:v>
                </c:pt>
                <c:pt idx="88">
                  <c:v>4.9799999999999997E-2</c:v>
                </c:pt>
                <c:pt idx="89">
                  <c:v>4.8599999999999997E-2</c:v>
                </c:pt>
                <c:pt idx="90">
                  <c:v>4.8000000000000001E-2</c:v>
                </c:pt>
                <c:pt idx="91">
                  <c:v>4.7600000000000003E-2</c:v>
                </c:pt>
                <c:pt idx="92">
                  <c:v>4.7100000000000003E-2</c:v>
                </c:pt>
                <c:pt idx="93">
                  <c:v>4.5100000000000001E-2</c:v>
                </c:pt>
                <c:pt idx="94">
                  <c:v>4.4699999999999997E-2</c:v>
                </c:pt>
                <c:pt idx="95">
                  <c:v>4.3999999999999997E-2</c:v>
                </c:pt>
                <c:pt idx="96">
                  <c:v>4.3999999999999997E-2</c:v>
                </c:pt>
                <c:pt idx="97">
                  <c:v>4.3799999999999999E-2</c:v>
                </c:pt>
                <c:pt idx="98">
                  <c:v>4.2999999999999997E-2</c:v>
                </c:pt>
                <c:pt idx="99">
                  <c:v>4.2299999999999997E-2</c:v>
                </c:pt>
                <c:pt idx="100">
                  <c:v>4.2000000000000003E-2</c:v>
                </c:pt>
                <c:pt idx="101">
                  <c:v>4.19E-2</c:v>
                </c:pt>
                <c:pt idx="102">
                  <c:v>4.1300000000000003E-2</c:v>
                </c:pt>
                <c:pt idx="103">
                  <c:v>3.9800000000000002E-2</c:v>
                </c:pt>
                <c:pt idx="104">
                  <c:v>3.9399999999999998E-2</c:v>
                </c:pt>
                <c:pt idx="105">
                  <c:v>3.9199999999999999E-2</c:v>
                </c:pt>
                <c:pt idx="106">
                  <c:v>3.85E-2</c:v>
                </c:pt>
                <c:pt idx="107">
                  <c:v>3.85E-2</c:v>
                </c:pt>
                <c:pt idx="108">
                  <c:v>3.8199999999999998E-2</c:v>
                </c:pt>
                <c:pt idx="109">
                  <c:v>3.8100000000000002E-2</c:v>
                </c:pt>
                <c:pt idx="110">
                  <c:v>3.73E-2</c:v>
                </c:pt>
                <c:pt idx="111">
                  <c:v>3.6700000000000003E-2</c:v>
                </c:pt>
                <c:pt idx="112">
                  <c:v>3.6499999999999998E-2</c:v>
                </c:pt>
                <c:pt idx="113">
                  <c:v>3.5999999999999997E-2</c:v>
                </c:pt>
                <c:pt idx="114">
                  <c:v>3.56E-2</c:v>
                </c:pt>
                <c:pt idx="115">
                  <c:v>3.5200000000000002E-2</c:v>
                </c:pt>
                <c:pt idx="116">
                  <c:v>3.49E-2</c:v>
                </c:pt>
                <c:pt idx="117">
                  <c:v>3.4799999999999998E-2</c:v>
                </c:pt>
                <c:pt idx="118">
                  <c:v>3.4299999999999997E-2</c:v>
                </c:pt>
                <c:pt idx="119">
                  <c:v>3.4200000000000001E-2</c:v>
                </c:pt>
                <c:pt idx="120">
                  <c:v>3.3799999999999997E-2</c:v>
                </c:pt>
                <c:pt idx="121">
                  <c:v>3.3000000000000002E-2</c:v>
                </c:pt>
                <c:pt idx="122">
                  <c:v>3.27E-2</c:v>
                </c:pt>
                <c:pt idx="123">
                  <c:v>3.27E-2</c:v>
                </c:pt>
                <c:pt idx="124">
                  <c:v>3.2500000000000001E-2</c:v>
                </c:pt>
                <c:pt idx="125">
                  <c:v>3.2099999999999997E-2</c:v>
                </c:pt>
                <c:pt idx="126">
                  <c:v>3.1699999999999999E-2</c:v>
                </c:pt>
                <c:pt idx="127">
                  <c:v>3.1699999999999999E-2</c:v>
                </c:pt>
                <c:pt idx="128">
                  <c:v>3.1600000000000003E-2</c:v>
                </c:pt>
                <c:pt idx="129">
                  <c:v>3.1399999999999997E-2</c:v>
                </c:pt>
                <c:pt idx="130">
                  <c:v>3.1199999999999999E-2</c:v>
                </c:pt>
                <c:pt idx="131">
                  <c:v>3.0599999999999999E-2</c:v>
                </c:pt>
                <c:pt idx="132">
                  <c:v>3.0499999999999999E-2</c:v>
                </c:pt>
                <c:pt idx="133">
                  <c:v>3.0200000000000001E-2</c:v>
                </c:pt>
                <c:pt idx="134">
                  <c:v>3.0099999999999998E-2</c:v>
                </c:pt>
                <c:pt idx="135">
                  <c:v>2.92E-2</c:v>
                </c:pt>
                <c:pt idx="136">
                  <c:v>2.9000000000000001E-2</c:v>
                </c:pt>
                <c:pt idx="137">
                  <c:v>2.86E-2</c:v>
                </c:pt>
                <c:pt idx="138">
                  <c:v>2.8299999999999999E-2</c:v>
                </c:pt>
                <c:pt idx="139">
                  <c:v>2.81E-2</c:v>
                </c:pt>
                <c:pt idx="140">
                  <c:v>2.81E-2</c:v>
                </c:pt>
                <c:pt idx="141">
                  <c:v>2.7799999999999998E-2</c:v>
                </c:pt>
                <c:pt idx="142">
                  <c:v>2.75E-2</c:v>
                </c:pt>
                <c:pt idx="143">
                  <c:v>2.7300000000000001E-2</c:v>
                </c:pt>
                <c:pt idx="144">
                  <c:v>2.7300000000000001E-2</c:v>
                </c:pt>
                <c:pt idx="145">
                  <c:v>2.7199999999999998E-2</c:v>
                </c:pt>
                <c:pt idx="146">
                  <c:v>2.7E-2</c:v>
                </c:pt>
                <c:pt idx="147">
                  <c:v>2.69E-2</c:v>
                </c:pt>
                <c:pt idx="148">
                  <c:v>2.6700000000000002E-2</c:v>
                </c:pt>
                <c:pt idx="149">
                  <c:v>2.64E-2</c:v>
                </c:pt>
                <c:pt idx="150">
                  <c:v>2.63E-2</c:v>
                </c:pt>
                <c:pt idx="151">
                  <c:v>2.6200000000000001E-2</c:v>
                </c:pt>
                <c:pt idx="152">
                  <c:v>2.5600000000000001E-2</c:v>
                </c:pt>
                <c:pt idx="153">
                  <c:v>2.5499999999999998E-2</c:v>
                </c:pt>
                <c:pt idx="154">
                  <c:v>2.5399999999999999E-2</c:v>
                </c:pt>
                <c:pt idx="155">
                  <c:v>2.53E-2</c:v>
                </c:pt>
                <c:pt idx="156">
                  <c:v>2.53E-2</c:v>
                </c:pt>
                <c:pt idx="157">
                  <c:v>2.52E-2</c:v>
                </c:pt>
                <c:pt idx="158">
                  <c:v>2.5100000000000001E-2</c:v>
                </c:pt>
                <c:pt idx="159">
                  <c:v>2.5100000000000001E-2</c:v>
                </c:pt>
                <c:pt idx="160">
                  <c:v>2.4899999999999999E-2</c:v>
                </c:pt>
                <c:pt idx="161">
                  <c:v>2.4799999999999999E-2</c:v>
                </c:pt>
                <c:pt idx="162">
                  <c:v>2.46E-2</c:v>
                </c:pt>
                <c:pt idx="163">
                  <c:v>2.4500000000000001E-2</c:v>
                </c:pt>
                <c:pt idx="164">
                  <c:v>2.4199999999999999E-2</c:v>
                </c:pt>
                <c:pt idx="165">
                  <c:v>2.41E-2</c:v>
                </c:pt>
                <c:pt idx="166">
                  <c:v>2.4E-2</c:v>
                </c:pt>
                <c:pt idx="167">
                  <c:v>2.3800000000000002E-2</c:v>
                </c:pt>
                <c:pt idx="168">
                  <c:v>2.3599999999999999E-2</c:v>
                </c:pt>
                <c:pt idx="169">
                  <c:v>2.35E-2</c:v>
                </c:pt>
                <c:pt idx="170">
                  <c:v>2.35E-2</c:v>
                </c:pt>
                <c:pt idx="171">
                  <c:v>2.3400000000000001E-2</c:v>
                </c:pt>
                <c:pt idx="172">
                  <c:v>2.3199999999999998E-2</c:v>
                </c:pt>
                <c:pt idx="173">
                  <c:v>2.3099999999999999E-2</c:v>
                </c:pt>
                <c:pt idx="174">
                  <c:v>2.2800000000000001E-2</c:v>
                </c:pt>
                <c:pt idx="175">
                  <c:v>2.23E-2</c:v>
                </c:pt>
                <c:pt idx="176">
                  <c:v>2.2200000000000001E-2</c:v>
                </c:pt>
                <c:pt idx="177">
                  <c:v>2.2100000000000002E-2</c:v>
                </c:pt>
                <c:pt idx="178">
                  <c:v>2.2100000000000002E-2</c:v>
                </c:pt>
                <c:pt idx="179">
                  <c:v>2.2100000000000002E-2</c:v>
                </c:pt>
                <c:pt idx="180">
                  <c:v>2.1899999999999999E-2</c:v>
                </c:pt>
                <c:pt idx="181">
                  <c:v>2.1700000000000001E-2</c:v>
                </c:pt>
                <c:pt idx="182">
                  <c:v>2.1700000000000001E-2</c:v>
                </c:pt>
                <c:pt idx="183">
                  <c:v>2.12E-2</c:v>
                </c:pt>
                <c:pt idx="184">
                  <c:v>2.07E-2</c:v>
                </c:pt>
                <c:pt idx="185">
                  <c:v>2.06E-2</c:v>
                </c:pt>
                <c:pt idx="186">
                  <c:v>2.06E-2</c:v>
                </c:pt>
                <c:pt idx="187">
                  <c:v>2.06E-2</c:v>
                </c:pt>
                <c:pt idx="188">
                  <c:v>2.06E-2</c:v>
                </c:pt>
                <c:pt idx="189">
                  <c:v>2.0500000000000001E-2</c:v>
                </c:pt>
                <c:pt idx="190">
                  <c:v>2.0500000000000001E-2</c:v>
                </c:pt>
                <c:pt idx="191">
                  <c:v>2.0299999999999999E-2</c:v>
                </c:pt>
                <c:pt idx="192">
                  <c:v>2.0299999999999999E-2</c:v>
                </c:pt>
                <c:pt idx="193">
                  <c:v>2.01E-2</c:v>
                </c:pt>
                <c:pt idx="194">
                  <c:v>0.02</c:v>
                </c:pt>
                <c:pt idx="195">
                  <c:v>1.9900000000000001E-2</c:v>
                </c:pt>
                <c:pt idx="196">
                  <c:v>1.9800000000000002E-2</c:v>
                </c:pt>
                <c:pt idx="197">
                  <c:v>1.9699999999999999E-2</c:v>
                </c:pt>
                <c:pt idx="198">
                  <c:v>1.9699999999999999E-2</c:v>
                </c:pt>
                <c:pt idx="199">
                  <c:v>1.9599999999999999E-2</c:v>
                </c:pt>
                <c:pt idx="200">
                  <c:v>1.9300000000000001E-2</c:v>
                </c:pt>
                <c:pt idx="201">
                  <c:v>1.9300000000000001E-2</c:v>
                </c:pt>
                <c:pt idx="202">
                  <c:v>1.9199999999999998E-2</c:v>
                </c:pt>
                <c:pt idx="203">
                  <c:v>1.9099999999999999E-2</c:v>
                </c:pt>
                <c:pt idx="204">
                  <c:v>1.9E-2</c:v>
                </c:pt>
                <c:pt idx="205">
                  <c:v>1.9E-2</c:v>
                </c:pt>
                <c:pt idx="206">
                  <c:v>1.89E-2</c:v>
                </c:pt>
                <c:pt idx="207">
                  <c:v>1.84E-2</c:v>
                </c:pt>
                <c:pt idx="208">
                  <c:v>1.83E-2</c:v>
                </c:pt>
                <c:pt idx="209">
                  <c:v>1.7999999999999999E-2</c:v>
                </c:pt>
                <c:pt idx="210">
                  <c:v>1.7999999999999999E-2</c:v>
                </c:pt>
                <c:pt idx="211">
                  <c:v>1.78E-2</c:v>
                </c:pt>
                <c:pt idx="212">
                  <c:v>1.77E-2</c:v>
                </c:pt>
                <c:pt idx="213">
                  <c:v>1.7500000000000002E-2</c:v>
                </c:pt>
                <c:pt idx="214">
                  <c:v>1.7500000000000002E-2</c:v>
                </c:pt>
                <c:pt idx="215">
                  <c:v>1.7500000000000002E-2</c:v>
                </c:pt>
                <c:pt idx="216">
                  <c:v>1.7100000000000001E-2</c:v>
                </c:pt>
                <c:pt idx="217">
                  <c:v>1.6799999999999999E-2</c:v>
                </c:pt>
                <c:pt idx="218">
                  <c:v>1.6799999999999999E-2</c:v>
                </c:pt>
                <c:pt idx="219">
                  <c:v>1.6799999999999999E-2</c:v>
                </c:pt>
                <c:pt idx="220">
                  <c:v>1.67E-2</c:v>
                </c:pt>
                <c:pt idx="221">
                  <c:v>1.66E-2</c:v>
                </c:pt>
                <c:pt idx="222">
                  <c:v>1.6500000000000001E-2</c:v>
                </c:pt>
                <c:pt idx="223">
                  <c:v>1.6400000000000001E-2</c:v>
                </c:pt>
                <c:pt idx="224">
                  <c:v>1.6400000000000001E-2</c:v>
                </c:pt>
                <c:pt idx="225">
                  <c:v>1.6199999999999999E-2</c:v>
                </c:pt>
                <c:pt idx="226">
                  <c:v>1.5900000000000001E-2</c:v>
                </c:pt>
                <c:pt idx="227">
                  <c:v>1.5699999999999999E-2</c:v>
                </c:pt>
                <c:pt idx="228">
                  <c:v>1.55E-2</c:v>
                </c:pt>
                <c:pt idx="229">
                  <c:v>1.5299999999999999E-2</c:v>
                </c:pt>
                <c:pt idx="230">
                  <c:v>1.4999999999999999E-2</c:v>
                </c:pt>
                <c:pt idx="231">
                  <c:v>1.4500000000000001E-2</c:v>
                </c:pt>
                <c:pt idx="232">
                  <c:v>1.4200000000000001E-2</c:v>
                </c:pt>
                <c:pt idx="233">
                  <c:v>1.4E-2</c:v>
                </c:pt>
                <c:pt idx="234">
                  <c:v>1.4E-2</c:v>
                </c:pt>
                <c:pt idx="235">
                  <c:v>1.4E-2</c:v>
                </c:pt>
                <c:pt idx="236">
                  <c:v>1.3899999999999999E-2</c:v>
                </c:pt>
                <c:pt idx="237">
                  <c:v>1.3899999999999999E-2</c:v>
                </c:pt>
                <c:pt idx="238">
                  <c:v>1.29E-2</c:v>
                </c:pt>
                <c:pt idx="239">
                  <c:v>1.2500000000000001E-2</c:v>
                </c:pt>
                <c:pt idx="240">
                  <c:v>1.24E-2</c:v>
                </c:pt>
                <c:pt idx="241">
                  <c:v>1.2E-2</c:v>
                </c:pt>
                <c:pt idx="242">
                  <c:v>1.1900000000000001E-2</c:v>
                </c:pt>
                <c:pt idx="243">
                  <c:v>1.1900000000000001E-2</c:v>
                </c:pt>
                <c:pt idx="244">
                  <c:v>1.1900000000000001E-2</c:v>
                </c:pt>
                <c:pt idx="245">
                  <c:v>1.18E-2</c:v>
                </c:pt>
                <c:pt idx="246">
                  <c:v>1.1599999999999999E-2</c:v>
                </c:pt>
                <c:pt idx="247">
                  <c:v>1.1599999999999999E-2</c:v>
                </c:pt>
                <c:pt idx="248">
                  <c:v>1.1599999999999999E-2</c:v>
                </c:pt>
                <c:pt idx="249">
                  <c:v>1.15E-2</c:v>
                </c:pt>
                <c:pt idx="250">
                  <c:v>1.15E-2</c:v>
                </c:pt>
                <c:pt idx="251">
                  <c:v>1.1299999999999999E-2</c:v>
                </c:pt>
                <c:pt idx="252">
                  <c:v>1.12E-2</c:v>
                </c:pt>
                <c:pt idx="253">
                  <c:v>1.11E-2</c:v>
                </c:pt>
                <c:pt idx="254">
                  <c:v>1.0999999999999999E-2</c:v>
                </c:pt>
                <c:pt idx="255">
                  <c:v>1.09E-2</c:v>
                </c:pt>
                <c:pt idx="256">
                  <c:v>1.01E-2</c:v>
                </c:pt>
                <c:pt idx="257">
                  <c:v>0.01</c:v>
                </c:pt>
                <c:pt idx="258">
                  <c:v>9.7999999999999997E-3</c:v>
                </c:pt>
                <c:pt idx="259">
                  <c:v>9.7000000000000003E-3</c:v>
                </c:pt>
                <c:pt idx="260">
                  <c:v>9.4999999999999998E-3</c:v>
                </c:pt>
                <c:pt idx="261">
                  <c:v>9.2999999999999992E-3</c:v>
                </c:pt>
                <c:pt idx="262">
                  <c:v>9.2999999999999992E-3</c:v>
                </c:pt>
                <c:pt idx="263">
                  <c:v>9.1999999999999998E-3</c:v>
                </c:pt>
                <c:pt idx="264">
                  <c:v>9.1999999999999998E-3</c:v>
                </c:pt>
                <c:pt idx="265">
                  <c:v>8.9999999999999993E-3</c:v>
                </c:pt>
                <c:pt idx="266">
                  <c:v>8.8999999999999999E-3</c:v>
                </c:pt>
                <c:pt idx="267">
                  <c:v>8.8000000000000005E-3</c:v>
                </c:pt>
                <c:pt idx="268">
                  <c:v>8.5000000000000006E-3</c:v>
                </c:pt>
                <c:pt idx="269">
                  <c:v>8.5000000000000006E-3</c:v>
                </c:pt>
                <c:pt idx="270">
                  <c:v>8.3000000000000001E-3</c:v>
                </c:pt>
                <c:pt idx="271">
                  <c:v>8.2000000000000007E-3</c:v>
                </c:pt>
                <c:pt idx="272">
                  <c:v>8.2000000000000007E-3</c:v>
                </c:pt>
                <c:pt idx="273">
                  <c:v>8.2000000000000007E-3</c:v>
                </c:pt>
                <c:pt idx="274">
                  <c:v>7.7999999999999996E-3</c:v>
                </c:pt>
                <c:pt idx="275">
                  <c:v>7.7000000000000002E-3</c:v>
                </c:pt>
                <c:pt idx="276">
                  <c:v>7.4999999999999997E-3</c:v>
                </c:pt>
                <c:pt idx="277">
                  <c:v>7.1999999999999998E-3</c:v>
                </c:pt>
                <c:pt idx="278">
                  <c:v>7.1000000000000004E-3</c:v>
                </c:pt>
                <c:pt idx="279">
                  <c:v>7.0000000000000001E-3</c:v>
                </c:pt>
                <c:pt idx="280">
                  <c:v>7.0000000000000001E-3</c:v>
                </c:pt>
                <c:pt idx="281">
                  <c:v>6.7999999999999996E-3</c:v>
                </c:pt>
                <c:pt idx="282">
                  <c:v>6.7999999999999996E-3</c:v>
                </c:pt>
                <c:pt idx="283">
                  <c:v>6.7000000000000002E-3</c:v>
                </c:pt>
                <c:pt idx="284">
                  <c:v>6.6E-3</c:v>
                </c:pt>
                <c:pt idx="285">
                  <c:v>6.4999999999999997E-3</c:v>
                </c:pt>
                <c:pt idx="286">
                  <c:v>6.4000000000000003E-3</c:v>
                </c:pt>
                <c:pt idx="287">
                  <c:v>6.3E-3</c:v>
                </c:pt>
                <c:pt idx="288">
                  <c:v>5.8999999999999999E-3</c:v>
                </c:pt>
                <c:pt idx="289">
                  <c:v>5.8999999999999999E-3</c:v>
                </c:pt>
                <c:pt idx="290">
                  <c:v>5.7999999999999996E-3</c:v>
                </c:pt>
                <c:pt idx="291">
                  <c:v>5.7000000000000002E-3</c:v>
                </c:pt>
                <c:pt idx="292">
                  <c:v>5.4000000000000003E-3</c:v>
                </c:pt>
                <c:pt idx="293">
                  <c:v>5.4000000000000003E-3</c:v>
                </c:pt>
                <c:pt idx="294">
                  <c:v>5.3E-3</c:v>
                </c:pt>
                <c:pt idx="295">
                  <c:v>5.3E-3</c:v>
                </c:pt>
                <c:pt idx="296">
                  <c:v>5.1999999999999998E-3</c:v>
                </c:pt>
                <c:pt idx="297">
                  <c:v>4.8999999999999998E-3</c:v>
                </c:pt>
                <c:pt idx="298">
                  <c:v>4.8999999999999998E-3</c:v>
                </c:pt>
                <c:pt idx="299">
                  <c:v>4.7999999999999996E-3</c:v>
                </c:pt>
                <c:pt idx="300">
                  <c:v>4.7000000000000002E-3</c:v>
                </c:pt>
                <c:pt idx="301">
                  <c:v>4.4999999999999997E-3</c:v>
                </c:pt>
                <c:pt idx="302">
                  <c:v>4.1000000000000003E-3</c:v>
                </c:pt>
                <c:pt idx="303">
                  <c:v>4.1000000000000003E-3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3.8999999999999998E-3</c:v>
                </c:pt>
                <c:pt idx="307">
                  <c:v>3.8999999999999998E-3</c:v>
                </c:pt>
                <c:pt idx="308">
                  <c:v>3.7000000000000002E-3</c:v>
                </c:pt>
                <c:pt idx="309">
                  <c:v>3.5000000000000001E-3</c:v>
                </c:pt>
                <c:pt idx="310">
                  <c:v>3.5000000000000001E-3</c:v>
                </c:pt>
                <c:pt idx="311">
                  <c:v>3.3E-3</c:v>
                </c:pt>
                <c:pt idx="312">
                  <c:v>3.2000000000000002E-3</c:v>
                </c:pt>
                <c:pt idx="313">
                  <c:v>3.2000000000000002E-3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4-4105-A17F-620DE79D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884352"/>
        <c:axId val="1989884768"/>
      </c:scatterChart>
      <c:valAx>
        <c:axId val="198988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9884768"/>
        <c:crosses val="autoZero"/>
        <c:crossBetween val="midCat"/>
      </c:valAx>
      <c:valAx>
        <c:axId val="19898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988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Hoja1!$A$1:$A$30</c:f>
              <c:strCache>
                <c:ptCount val="30"/>
                <c:pt idx="0">
                  <c:v>Buy,Buy,Buy</c:v>
                </c:pt>
                <c:pt idx="1">
                  <c:v>Buy,Buy,Neutro</c:v>
                </c:pt>
                <c:pt idx="2">
                  <c:v>Buy,Buy,Sell</c:v>
                </c:pt>
                <c:pt idx="3">
                  <c:v>Buy,Neutro,Buy</c:v>
                </c:pt>
                <c:pt idx="4">
                  <c:v>Buy,Sell,Buy</c:v>
                </c:pt>
                <c:pt idx="5">
                  <c:v>Buy,Sell,Strong Buy</c:v>
                </c:pt>
                <c:pt idx="6">
                  <c:v>Buy,Strong Buy,Buy</c:v>
                </c:pt>
                <c:pt idx="7">
                  <c:v>Buy,Strong Buy,Neutro</c:v>
                </c:pt>
                <c:pt idx="8">
                  <c:v>Buy,Strong Buy,Sell</c:v>
                </c:pt>
                <c:pt idx="9">
                  <c:v>Buy,Strong Sell,Strong Buy</c:v>
                </c:pt>
                <c:pt idx="10">
                  <c:v>Neutro,Buy,Neutro</c:v>
                </c:pt>
                <c:pt idx="11">
                  <c:v>Neutro,Buy,Sell</c:v>
                </c:pt>
                <c:pt idx="12">
                  <c:v>Neutro,Neutro,Buy</c:v>
                </c:pt>
                <c:pt idx="13">
                  <c:v>Neutro,Neutro,Neutro</c:v>
                </c:pt>
                <c:pt idx="14">
                  <c:v>Neutro,Neutro,Sell</c:v>
                </c:pt>
                <c:pt idx="15">
                  <c:v>Neutro,Sell,Buy</c:v>
                </c:pt>
                <c:pt idx="16">
                  <c:v>Neutro,Sell,Neutro</c:v>
                </c:pt>
                <c:pt idx="17">
                  <c:v>Neutro,Strong Sell,Buy</c:v>
                </c:pt>
                <c:pt idx="18">
                  <c:v>Sell,Neutro,Sell</c:v>
                </c:pt>
                <c:pt idx="19">
                  <c:v>Sell,Sell,Buy</c:v>
                </c:pt>
                <c:pt idx="20">
                  <c:v>Sell,Sell,Neutro</c:v>
                </c:pt>
                <c:pt idx="21">
                  <c:v>Sell,Sell,Sell</c:v>
                </c:pt>
                <c:pt idx="22">
                  <c:v>Sell,Strong Sell,Buy</c:v>
                </c:pt>
                <c:pt idx="23">
                  <c:v>Sell,Strong Sell,Neutro</c:v>
                </c:pt>
                <c:pt idx="24">
                  <c:v>Sell,Strong Sell,Sell</c:v>
                </c:pt>
                <c:pt idx="25">
                  <c:v>Sell,Strong Sell,Strong Buy</c:v>
                </c:pt>
                <c:pt idx="26">
                  <c:v>Strong Buy,Strong Buy,Buy</c:v>
                </c:pt>
                <c:pt idx="27">
                  <c:v>Strong Buy,Strong Buy,Neutro</c:v>
                </c:pt>
                <c:pt idx="28">
                  <c:v>Strong Sell,Strong Sell,Neutro</c:v>
                </c:pt>
                <c:pt idx="29">
                  <c:v>Strong Sell,Strong Sell,Sell</c:v>
                </c:pt>
              </c:strCache>
            </c:strRef>
          </c:xVal>
          <c:yVal>
            <c:numRef>
              <c:f>Hoja1!$C$1:$C$30</c:f>
              <c:numCache>
                <c:formatCode>General</c:formatCode>
                <c:ptCount val="30"/>
                <c:pt idx="0">
                  <c:v>0.56780000000000019</c:v>
                </c:pt>
                <c:pt idx="1">
                  <c:v>0.38030000000000003</c:v>
                </c:pt>
                <c:pt idx="2">
                  <c:v>0</c:v>
                </c:pt>
                <c:pt idx="3">
                  <c:v>7.4300000000000005E-2</c:v>
                </c:pt>
                <c:pt idx="4">
                  <c:v>6.7999999999999996E-3</c:v>
                </c:pt>
                <c:pt idx="5">
                  <c:v>0.16169999999999998</c:v>
                </c:pt>
                <c:pt idx="6">
                  <c:v>0.45530000000000004</c:v>
                </c:pt>
                <c:pt idx="7">
                  <c:v>0.8408000000000001</c:v>
                </c:pt>
                <c:pt idx="8">
                  <c:v>5.1899999999999995E-2</c:v>
                </c:pt>
                <c:pt idx="9">
                  <c:v>0</c:v>
                </c:pt>
                <c:pt idx="10">
                  <c:v>5.4000000000000003E-3</c:v>
                </c:pt>
                <c:pt idx="11">
                  <c:v>1.14E-2</c:v>
                </c:pt>
                <c:pt idx="12">
                  <c:v>8.2199999999999995E-2</c:v>
                </c:pt>
                <c:pt idx="13">
                  <c:v>0.12249999999999998</c:v>
                </c:pt>
                <c:pt idx="14">
                  <c:v>1.5299999999999999E-2</c:v>
                </c:pt>
                <c:pt idx="15">
                  <c:v>0.41479999999999995</c:v>
                </c:pt>
                <c:pt idx="16">
                  <c:v>0.2359</c:v>
                </c:pt>
                <c:pt idx="17">
                  <c:v>8.8099999999999998E-2</c:v>
                </c:pt>
                <c:pt idx="18">
                  <c:v>0</c:v>
                </c:pt>
                <c:pt idx="19">
                  <c:v>0.19259999999999999</c:v>
                </c:pt>
                <c:pt idx="20">
                  <c:v>0.24890000000000001</c:v>
                </c:pt>
                <c:pt idx="21">
                  <c:v>3.9800000000000002E-2</c:v>
                </c:pt>
                <c:pt idx="22">
                  <c:v>1.9643000000000002</c:v>
                </c:pt>
                <c:pt idx="23">
                  <c:v>1.8437000000000003</c:v>
                </c:pt>
                <c:pt idx="24">
                  <c:v>0.27810000000000001</c:v>
                </c:pt>
                <c:pt idx="25">
                  <c:v>5.3100000000000001E-2</c:v>
                </c:pt>
                <c:pt idx="26">
                  <c:v>0.59300000000000008</c:v>
                </c:pt>
                <c:pt idx="27">
                  <c:v>0.1043</c:v>
                </c:pt>
                <c:pt idx="28">
                  <c:v>7.1799999999999989E-2</c:v>
                </c:pt>
                <c:pt idx="29">
                  <c:v>0.24100000000000005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94-4E34-B037-BB2584CA6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27536"/>
        <c:axId val="301128368"/>
      </c:scatterChart>
      <c:valAx>
        <c:axId val="30112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1128368"/>
        <c:crosses val="autoZero"/>
        <c:crossBetween val="midCat"/>
      </c:valAx>
      <c:valAx>
        <c:axId val="3011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112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RSI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Merge1!$J$2:$J$316</c:f>
              <c:numCache>
                <c:formatCode>General</c:formatCode>
                <c:ptCount val="314"/>
                <c:pt idx="0">
                  <c:v>36.65</c:v>
                </c:pt>
                <c:pt idx="1">
                  <c:v>60.16</c:v>
                </c:pt>
                <c:pt idx="2">
                  <c:v>60.92</c:v>
                </c:pt>
                <c:pt idx="3">
                  <c:v>40.24</c:v>
                </c:pt>
                <c:pt idx="4">
                  <c:v>48.45</c:v>
                </c:pt>
                <c:pt idx="5">
                  <c:v>45.64</c:v>
                </c:pt>
                <c:pt idx="6">
                  <c:v>49.51</c:v>
                </c:pt>
                <c:pt idx="7">
                  <c:v>41.86</c:v>
                </c:pt>
                <c:pt idx="8">
                  <c:v>79.08</c:v>
                </c:pt>
                <c:pt idx="9">
                  <c:v>23.28</c:v>
                </c:pt>
                <c:pt idx="10">
                  <c:v>45.12</c:v>
                </c:pt>
                <c:pt idx="11">
                  <c:v>34.47</c:v>
                </c:pt>
                <c:pt idx="12">
                  <c:v>33.72</c:v>
                </c:pt>
                <c:pt idx="13">
                  <c:v>37.43</c:v>
                </c:pt>
                <c:pt idx="14">
                  <c:v>67.180000000000007</c:v>
                </c:pt>
                <c:pt idx="15">
                  <c:v>42.43</c:v>
                </c:pt>
                <c:pt idx="16">
                  <c:v>27.15</c:v>
                </c:pt>
                <c:pt idx="17">
                  <c:v>32.49</c:v>
                </c:pt>
                <c:pt idx="18">
                  <c:v>45.81</c:v>
                </c:pt>
                <c:pt idx="19">
                  <c:v>40.76</c:v>
                </c:pt>
                <c:pt idx="20">
                  <c:v>34.15</c:v>
                </c:pt>
                <c:pt idx="21">
                  <c:v>40.049999999999997</c:v>
                </c:pt>
                <c:pt idx="22">
                  <c:v>51.43</c:v>
                </c:pt>
                <c:pt idx="23">
                  <c:v>34.549999999999997</c:v>
                </c:pt>
                <c:pt idx="24">
                  <c:v>43.14</c:v>
                </c:pt>
                <c:pt idx="25">
                  <c:v>61.18</c:v>
                </c:pt>
                <c:pt idx="26">
                  <c:v>27.01</c:v>
                </c:pt>
                <c:pt idx="27">
                  <c:v>44.34</c:v>
                </c:pt>
                <c:pt idx="28">
                  <c:v>54.04</c:v>
                </c:pt>
                <c:pt idx="29">
                  <c:v>55.42</c:v>
                </c:pt>
                <c:pt idx="30">
                  <c:v>52.29</c:v>
                </c:pt>
                <c:pt idx="31">
                  <c:v>31.32</c:v>
                </c:pt>
                <c:pt idx="32">
                  <c:v>32.479999999999997</c:v>
                </c:pt>
                <c:pt idx="33">
                  <c:v>55.49</c:v>
                </c:pt>
                <c:pt idx="34">
                  <c:v>40.28</c:v>
                </c:pt>
                <c:pt idx="35">
                  <c:v>39.43</c:v>
                </c:pt>
                <c:pt idx="36">
                  <c:v>35.86</c:v>
                </c:pt>
                <c:pt idx="37">
                  <c:v>64.67</c:v>
                </c:pt>
                <c:pt idx="38">
                  <c:v>63.19</c:v>
                </c:pt>
                <c:pt idx="39">
                  <c:v>39.46</c:v>
                </c:pt>
                <c:pt idx="40">
                  <c:v>41.1</c:v>
                </c:pt>
                <c:pt idx="41">
                  <c:v>46.85</c:v>
                </c:pt>
                <c:pt idx="42">
                  <c:v>89.28</c:v>
                </c:pt>
                <c:pt idx="43">
                  <c:v>44.09</c:v>
                </c:pt>
                <c:pt idx="44">
                  <c:v>65.86</c:v>
                </c:pt>
                <c:pt idx="45">
                  <c:v>50.68</c:v>
                </c:pt>
                <c:pt idx="46">
                  <c:v>37.72</c:v>
                </c:pt>
                <c:pt idx="47">
                  <c:v>36.08</c:v>
                </c:pt>
                <c:pt idx="48">
                  <c:v>19.8</c:v>
                </c:pt>
                <c:pt idx="49">
                  <c:v>42.04</c:v>
                </c:pt>
                <c:pt idx="50">
                  <c:v>58.59</c:v>
                </c:pt>
                <c:pt idx="51">
                  <c:v>43.55</c:v>
                </c:pt>
                <c:pt idx="52">
                  <c:v>32.31</c:v>
                </c:pt>
                <c:pt idx="53">
                  <c:v>55.96</c:v>
                </c:pt>
                <c:pt idx="54">
                  <c:v>46.91</c:v>
                </c:pt>
                <c:pt idx="55">
                  <c:v>41.15</c:v>
                </c:pt>
                <c:pt idx="56">
                  <c:v>28.1</c:v>
                </c:pt>
                <c:pt idx="57">
                  <c:v>45.49</c:v>
                </c:pt>
                <c:pt idx="58">
                  <c:v>41.65</c:v>
                </c:pt>
                <c:pt idx="59">
                  <c:v>37.29</c:v>
                </c:pt>
                <c:pt idx="60">
                  <c:v>40.9</c:v>
                </c:pt>
                <c:pt idx="61">
                  <c:v>33.590000000000003</c:v>
                </c:pt>
                <c:pt idx="62">
                  <c:v>45.83</c:v>
                </c:pt>
                <c:pt idx="63">
                  <c:v>50.05</c:v>
                </c:pt>
                <c:pt idx="64">
                  <c:v>60.76</c:v>
                </c:pt>
                <c:pt idx="65">
                  <c:v>43.54</c:v>
                </c:pt>
                <c:pt idx="66">
                  <c:v>40.270000000000003</c:v>
                </c:pt>
                <c:pt idx="67">
                  <c:v>23.87</c:v>
                </c:pt>
                <c:pt idx="68">
                  <c:v>46.69</c:v>
                </c:pt>
                <c:pt idx="69">
                  <c:v>74.260000000000005</c:v>
                </c:pt>
                <c:pt idx="70">
                  <c:v>46.6</c:v>
                </c:pt>
                <c:pt idx="71">
                  <c:v>49.87</c:v>
                </c:pt>
                <c:pt idx="72">
                  <c:v>40.11</c:v>
                </c:pt>
                <c:pt idx="73">
                  <c:v>55.84</c:v>
                </c:pt>
                <c:pt idx="74">
                  <c:v>68.010000000000005</c:v>
                </c:pt>
                <c:pt idx="75">
                  <c:v>34.700000000000003</c:v>
                </c:pt>
                <c:pt idx="76">
                  <c:v>39.31</c:v>
                </c:pt>
                <c:pt idx="77">
                  <c:v>34.47</c:v>
                </c:pt>
                <c:pt idx="78">
                  <c:v>42.8</c:v>
                </c:pt>
                <c:pt idx="79">
                  <c:v>61.25</c:v>
                </c:pt>
                <c:pt idx="80">
                  <c:v>41.35</c:v>
                </c:pt>
                <c:pt idx="81">
                  <c:v>46.22</c:v>
                </c:pt>
                <c:pt idx="82">
                  <c:v>30.95</c:v>
                </c:pt>
                <c:pt idx="83">
                  <c:v>59.42</c:v>
                </c:pt>
                <c:pt idx="84">
                  <c:v>32.75</c:v>
                </c:pt>
                <c:pt idx="85">
                  <c:v>32.950000000000003</c:v>
                </c:pt>
                <c:pt idx="86">
                  <c:v>22.2</c:v>
                </c:pt>
                <c:pt idx="87">
                  <c:v>49.5</c:v>
                </c:pt>
                <c:pt idx="88">
                  <c:v>33.229999999999997</c:v>
                </c:pt>
                <c:pt idx="89">
                  <c:v>65.81</c:v>
                </c:pt>
                <c:pt idx="90">
                  <c:v>60.01</c:v>
                </c:pt>
                <c:pt idx="91">
                  <c:v>38.19</c:v>
                </c:pt>
                <c:pt idx="92">
                  <c:v>22.98</c:v>
                </c:pt>
                <c:pt idx="93">
                  <c:v>39.909999999999997</c:v>
                </c:pt>
                <c:pt idx="94">
                  <c:v>43.63</c:v>
                </c:pt>
                <c:pt idx="95">
                  <c:v>25.67</c:v>
                </c:pt>
                <c:pt idx="96">
                  <c:v>88.17</c:v>
                </c:pt>
                <c:pt idx="97">
                  <c:v>37.619999999999997</c:v>
                </c:pt>
                <c:pt idx="98">
                  <c:v>28.81</c:v>
                </c:pt>
                <c:pt idx="99">
                  <c:v>58.26</c:v>
                </c:pt>
                <c:pt idx="100">
                  <c:v>36.979999999999997</c:v>
                </c:pt>
                <c:pt idx="101">
                  <c:v>59.99</c:v>
                </c:pt>
                <c:pt idx="102">
                  <c:v>20.46</c:v>
                </c:pt>
                <c:pt idx="103">
                  <c:v>48.4</c:v>
                </c:pt>
                <c:pt idx="104">
                  <c:v>34.78</c:v>
                </c:pt>
                <c:pt idx="105">
                  <c:v>47.38</c:v>
                </c:pt>
                <c:pt idx="106">
                  <c:v>47.55</c:v>
                </c:pt>
                <c:pt idx="107">
                  <c:v>35.35</c:v>
                </c:pt>
                <c:pt idx="108">
                  <c:v>44.88</c:v>
                </c:pt>
                <c:pt idx="109">
                  <c:v>47.03</c:v>
                </c:pt>
                <c:pt idx="110">
                  <c:v>84.28</c:v>
                </c:pt>
                <c:pt idx="111">
                  <c:v>54.29</c:v>
                </c:pt>
                <c:pt idx="112">
                  <c:v>42.01</c:v>
                </c:pt>
                <c:pt idx="113">
                  <c:v>34.840000000000003</c:v>
                </c:pt>
                <c:pt idx="114">
                  <c:v>38.06</c:v>
                </c:pt>
                <c:pt idx="115">
                  <c:v>57.75</c:v>
                </c:pt>
                <c:pt idx="116">
                  <c:v>56.69</c:v>
                </c:pt>
                <c:pt idx="117">
                  <c:v>21.9</c:v>
                </c:pt>
                <c:pt idx="118">
                  <c:v>53.49</c:v>
                </c:pt>
                <c:pt idx="119">
                  <c:v>50.17</c:v>
                </c:pt>
                <c:pt idx="120">
                  <c:v>59.91</c:v>
                </c:pt>
                <c:pt idx="121">
                  <c:v>26.87</c:v>
                </c:pt>
                <c:pt idx="122">
                  <c:v>51.94</c:v>
                </c:pt>
                <c:pt idx="123">
                  <c:v>60.41</c:v>
                </c:pt>
                <c:pt idx="124">
                  <c:v>49.54</c:v>
                </c:pt>
                <c:pt idx="125">
                  <c:v>46.19</c:v>
                </c:pt>
                <c:pt idx="126">
                  <c:v>32.049999999999997</c:v>
                </c:pt>
                <c:pt idx="127">
                  <c:v>62.83</c:v>
                </c:pt>
                <c:pt idx="128">
                  <c:v>52.85</c:v>
                </c:pt>
                <c:pt idx="129">
                  <c:v>54.07</c:v>
                </c:pt>
                <c:pt idx="130">
                  <c:v>55.41</c:v>
                </c:pt>
                <c:pt idx="131">
                  <c:v>58.03</c:v>
                </c:pt>
                <c:pt idx="132">
                  <c:v>37</c:v>
                </c:pt>
                <c:pt idx="133">
                  <c:v>32.83</c:v>
                </c:pt>
                <c:pt idx="134">
                  <c:v>24.83</c:v>
                </c:pt>
                <c:pt idx="135">
                  <c:v>27.91</c:v>
                </c:pt>
                <c:pt idx="136">
                  <c:v>55.83</c:v>
                </c:pt>
                <c:pt idx="137">
                  <c:v>52.83</c:v>
                </c:pt>
                <c:pt idx="138">
                  <c:v>46.77</c:v>
                </c:pt>
                <c:pt idx="139">
                  <c:v>47.28</c:v>
                </c:pt>
                <c:pt idx="140">
                  <c:v>42.78</c:v>
                </c:pt>
                <c:pt idx="141">
                  <c:v>26.25</c:v>
                </c:pt>
                <c:pt idx="142">
                  <c:v>51.4</c:v>
                </c:pt>
                <c:pt idx="143">
                  <c:v>54.07</c:v>
                </c:pt>
                <c:pt idx="144">
                  <c:v>68.78</c:v>
                </c:pt>
                <c:pt idx="145">
                  <c:v>54.31</c:v>
                </c:pt>
                <c:pt idx="146">
                  <c:v>41.19</c:v>
                </c:pt>
                <c:pt idx="147">
                  <c:v>62.34</c:v>
                </c:pt>
                <c:pt idx="148">
                  <c:v>51.01</c:v>
                </c:pt>
                <c:pt idx="149">
                  <c:v>75.319999999999993</c:v>
                </c:pt>
                <c:pt idx="150">
                  <c:v>37.72</c:v>
                </c:pt>
                <c:pt idx="151">
                  <c:v>37.18</c:v>
                </c:pt>
                <c:pt idx="152">
                  <c:v>43.33</c:v>
                </c:pt>
                <c:pt idx="153">
                  <c:v>62.32</c:v>
                </c:pt>
                <c:pt idx="154">
                  <c:v>44.18</c:v>
                </c:pt>
                <c:pt idx="155">
                  <c:v>14.22</c:v>
                </c:pt>
                <c:pt idx="156">
                  <c:v>63.38</c:v>
                </c:pt>
                <c:pt idx="157">
                  <c:v>47.44</c:v>
                </c:pt>
                <c:pt idx="158">
                  <c:v>51.42</c:v>
                </c:pt>
                <c:pt idx="159">
                  <c:v>67.23</c:v>
                </c:pt>
                <c:pt idx="160">
                  <c:v>60.9</c:v>
                </c:pt>
                <c:pt idx="161">
                  <c:v>90.64</c:v>
                </c:pt>
                <c:pt idx="162">
                  <c:v>65</c:v>
                </c:pt>
                <c:pt idx="163">
                  <c:v>42.86</c:v>
                </c:pt>
                <c:pt idx="164">
                  <c:v>57.89</c:v>
                </c:pt>
                <c:pt idx="165">
                  <c:v>41.12</c:v>
                </c:pt>
                <c:pt idx="166">
                  <c:v>28.35</c:v>
                </c:pt>
                <c:pt idx="167">
                  <c:v>29.58</c:v>
                </c:pt>
                <c:pt idx="168">
                  <c:v>56.7</c:v>
                </c:pt>
                <c:pt idx="169">
                  <c:v>34.69</c:v>
                </c:pt>
                <c:pt idx="170">
                  <c:v>27.57</c:v>
                </c:pt>
                <c:pt idx="171">
                  <c:v>49.67</c:v>
                </c:pt>
                <c:pt idx="172">
                  <c:v>45.38</c:v>
                </c:pt>
                <c:pt idx="173">
                  <c:v>56.57</c:v>
                </c:pt>
                <c:pt idx="174">
                  <c:v>46.9</c:v>
                </c:pt>
                <c:pt idx="175">
                  <c:v>56.45</c:v>
                </c:pt>
                <c:pt idx="176">
                  <c:v>40.76</c:v>
                </c:pt>
                <c:pt idx="177">
                  <c:v>53.56</c:v>
                </c:pt>
                <c:pt idx="178">
                  <c:v>32.71</c:v>
                </c:pt>
                <c:pt idx="179">
                  <c:v>36.78</c:v>
                </c:pt>
                <c:pt idx="180">
                  <c:v>58.41</c:v>
                </c:pt>
                <c:pt idx="181">
                  <c:v>46.49</c:v>
                </c:pt>
                <c:pt idx="182">
                  <c:v>46.35</c:v>
                </c:pt>
                <c:pt idx="183">
                  <c:v>35.18</c:v>
                </c:pt>
                <c:pt idx="184">
                  <c:v>48.74</c:v>
                </c:pt>
                <c:pt idx="185">
                  <c:v>49.52</c:v>
                </c:pt>
                <c:pt idx="186">
                  <c:v>69.459999999999994</c:v>
                </c:pt>
                <c:pt idx="187">
                  <c:v>81.099999999999994</c:v>
                </c:pt>
                <c:pt idx="188">
                  <c:v>34.36</c:v>
                </c:pt>
                <c:pt idx="189">
                  <c:v>61.99</c:v>
                </c:pt>
                <c:pt idx="190">
                  <c:v>49.6</c:v>
                </c:pt>
                <c:pt idx="191">
                  <c:v>42.95</c:v>
                </c:pt>
                <c:pt idx="192">
                  <c:v>24.73</c:v>
                </c:pt>
                <c:pt idx="193">
                  <c:v>92.74</c:v>
                </c:pt>
                <c:pt idx="194">
                  <c:v>65.569999999999993</c:v>
                </c:pt>
                <c:pt idx="195">
                  <c:v>37.04</c:v>
                </c:pt>
                <c:pt idx="196">
                  <c:v>48.07</c:v>
                </c:pt>
                <c:pt idx="197">
                  <c:v>64.95</c:v>
                </c:pt>
                <c:pt idx="198">
                  <c:v>37.409999999999997</c:v>
                </c:pt>
                <c:pt idx="199">
                  <c:v>36</c:v>
                </c:pt>
                <c:pt idx="200">
                  <c:v>54.07</c:v>
                </c:pt>
                <c:pt idx="201">
                  <c:v>21.08</c:v>
                </c:pt>
                <c:pt idx="202">
                  <c:v>54.03</c:v>
                </c:pt>
                <c:pt idx="203">
                  <c:v>41.12</c:v>
                </c:pt>
                <c:pt idx="204">
                  <c:v>59.59</c:v>
                </c:pt>
                <c:pt idx="205">
                  <c:v>40.36</c:v>
                </c:pt>
                <c:pt idx="206">
                  <c:v>43.36</c:v>
                </c:pt>
                <c:pt idx="207">
                  <c:v>57.36</c:v>
                </c:pt>
                <c:pt idx="208">
                  <c:v>57.4</c:v>
                </c:pt>
                <c:pt idx="209">
                  <c:v>45.29</c:v>
                </c:pt>
                <c:pt idx="210">
                  <c:v>57.76</c:v>
                </c:pt>
                <c:pt idx="211">
                  <c:v>30.47</c:v>
                </c:pt>
                <c:pt idx="212">
                  <c:v>53.23</c:v>
                </c:pt>
                <c:pt idx="213">
                  <c:v>32.49</c:v>
                </c:pt>
                <c:pt idx="214">
                  <c:v>50.63</c:v>
                </c:pt>
                <c:pt idx="215">
                  <c:v>46.67</c:v>
                </c:pt>
                <c:pt idx="216">
                  <c:v>50.49</c:v>
                </c:pt>
                <c:pt idx="217">
                  <c:v>41.71</c:v>
                </c:pt>
                <c:pt idx="218">
                  <c:v>50.69</c:v>
                </c:pt>
                <c:pt idx="219">
                  <c:v>36.79</c:v>
                </c:pt>
                <c:pt idx="220">
                  <c:v>36.08</c:v>
                </c:pt>
                <c:pt idx="221">
                  <c:v>78.03</c:v>
                </c:pt>
                <c:pt idx="222">
                  <c:v>51.29</c:v>
                </c:pt>
                <c:pt idx="223">
                  <c:v>71.34</c:v>
                </c:pt>
                <c:pt idx="224">
                  <c:v>31.27</c:v>
                </c:pt>
                <c:pt idx="225">
                  <c:v>34.880000000000003</c:v>
                </c:pt>
                <c:pt idx="226">
                  <c:v>60.16</c:v>
                </c:pt>
                <c:pt idx="227">
                  <c:v>38.58</c:v>
                </c:pt>
                <c:pt idx="228">
                  <c:v>36.07</c:v>
                </c:pt>
                <c:pt idx="229">
                  <c:v>52.53</c:v>
                </c:pt>
                <c:pt idx="230">
                  <c:v>33.700000000000003</c:v>
                </c:pt>
                <c:pt idx="231">
                  <c:v>42.21</c:v>
                </c:pt>
                <c:pt idx="232">
                  <c:v>48.21</c:v>
                </c:pt>
                <c:pt idx="233">
                  <c:v>46.91</c:v>
                </c:pt>
                <c:pt idx="234">
                  <c:v>29.85</c:v>
                </c:pt>
                <c:pt idx="235">
                  <c:v>59.88</c:v>
                </c:pt>
                <c:pt idx="236">
                  <c:v>49.49</c:v>
                </c:pt>
                <c:pt idx="237">
                  <c:v>43.73</c:v>
                </c:pt>
                <c:pt idx="238">
                  <c:v>71.83</c:v>
                </c:pt>
                <c:pt idx="239">
                  <c:v>15.54</c:v>
                </c:pt>
                <c:pt idx="240">
                  <c:v>44.53</c:v>
                </c:pt>
                <c:pt idx="241">
                  <c:v>41.97</c:v>
                </c:pt>
                <c:pt idx="242">
                  <c:v>36.119999999999997</c:v>
                </c:pt>
                <c:pt idx="243">
                  <c:v>37.21</c:v>
                </c:pt>
                <c:pt idx="244">
                  <c:v>26.52</c:v>
                </c:pt>
                <c:pt idx="245">
                  <c:v>35.81</c:v>
                </c:pt>
                <c:pt idx="246">
                  <c:v>32.67</c:v>
                </c:pt>
                <c:pt idx="247">
                  <c:v>48.66</c:v>
                </c:pt>
                <c:pt idx="248">
                  <c:v>40.35</c:v>
                </c:pt>
                <c:pt idx="249">
                  <c:v>77.3</c:v>
                </c:pt>
                <c:pt idx="250">
                  <c:v>49.73</c:v>
                </c:pt>
                <c:pt idx="251">
                  <c:v>38.770000000000003</c:v>
                </c:pt>
                <c:pt idx="252">
                  <c:v>44.77</c:v>
                </c:pt>
                <c:pt idx="253">
                  <c:v>49.26</c:v>
                </c:pt>
                <c:pt idx="254">
                  <c:v>51.26</c:v>
                </c:pt>
                <c:pt idx="255">
                  <c:v>65.739999999999995</c:v>
                </c:pt>
                <c:pt idx="256">
                  <c:v>72.63</c:v>
                </c:pt>
                <c:pt idx="257">
                  <c:v>35.799999999999997</c:v>
                </c:pt>
                <c:pt idx="258">
                  <c:v>47.11</c:v>
                </c:pt>
                <c:pt idx="259">
                  <c:v>32.590000000000003</c:v>
                </c:pt>
                <c:pt idx="260">
                  <c:v>46.04</c:v>
                </c:pt>
                <c:pt idx="261">
                  <c:v>32.43</c:v>
                </c:pt>
                <c:pt idx="262">
                  <c:v>59.98</c:v>
                </c:pt>
                <c:pt idx="263">
                  <c:v>66.290000000000006</c:v>
                </c:pt>
                <c:pt idx="264">
                  <c:v>75.650000000000006</c:v>
                </c:pt>
                <c:pt idx="265">
                  <c:v>41.27</c:v>
                </c:pt>
                <c:pt idx="266">
                  <c:v>44.95</c:v>
                </c:pt>
                <c:pt idx="267">
                  <c:v>47.02</c:v>
                </c:pt>
                <c:pt idx="268">
                  <c:v>42.68</c:v>
                </c:pt>
                <c:pt idx="269">
                  <c:v>49.95</c:v>
                </c:pt>
                <c:pt idx="270">
                  <c:v>41.16</c:v>
                </c:pt>
                <c:pt idx="271">
                  <c:v>43.7</c:v>
                </c:pt>
                <c:pt idx="272">
                  <c:v>42.45</c:v>
                </c:pt>
                <c:pt idx="273">
                  <c:v>41.52</c:v>
                </c:pt>
                <c:pt idx="274">
                  <c:v>57.01</c:v>
                </c:pt>
                <c:pt idx="275">
                  <c:v>57.77</c:v>
                </c:pt>
                <c:pt idx="276">
                  <c:v>34.630000000000003</c:v>
                </c:pt>
                <c:pt idx="277">
                  <c:v>43.51</c:v>
                </c:pt>
                <c:pt idx="278">
                  <c:v>56.53</c:v>
                </c:pt>
                <c:pt idx="279">
                  <c:v>65.52</c:v>
                </c:pt>
                <c:pt idx="280">
                  <c:v>39.270000000000003</c:v>
                </c:pt>
                <c:pt idx="281">
                  <c:v>49.94</c:v>
                </c:pt>
                <c:pt idx="282">
                  <c:v>62.72</c:v>
                </c:pt>
                <c:pt idx="283">
                  <c:v>57.34</c:v>
                </c:pt>
                <c:pt idx="284">
                  <c:v>62.88</c:v>
                </c:pt>
                <c:pt idx="285">
                  <c:v>44.24</c:v>
                </c:pt>
                <c:pt idx="286">
                  <c:v>31.38</c:v>
                </c:pt>
                <c:pt idx="287">
                  <c:v>41.03</c:v>
                </c:pt>
                <c:pt idx="288">
                  <c:v>62.45</c:v>
                </c:pt>
                <c:pt idx="289">
                  <c:v>33.590000000000003</c:v>
                </c:pt>
                <c:pt idx="290">
                  <c:v>60.04</c:v>
                </c:pt>
                <c:pt idx="291">
                  <c:v>58.05</c:v>
                </c:pt>
                <c:pt idx="292">
                  <c:v>56.99</c:v>
                </c:pt>
                <c:pt idx="293">
                  <c:v>41.84</c:v>
                </c:pt>
                <c:pt idx="294">
                  <c:v>39.92</c:v>
                </c:pt>
                <c:pt idx="295">
                  <c:v>53.37</c:v>
                </c:pt>
                <c:pt idx="296">
                  <c:v>52.15</c:v>
                </c:pt>
                <c:pt idx="297">
                  <c:v>40</c:v>
                </c:pt>
                <c:pt idx="298">
                  <c:v>55.6</c:v>
                </c:pt>
                <c:pt idx="299">
                  <c:v>47.2</c:v>
                </c:pt>
                <c:pt idx="300">
                  <c:v>32.85</c:v>
                </c:pt>
                <c:pt idx="301">
                  <c:v>46.31</c:v>
                </c:pt>
                <c:pt idx="302">
                  <c:v>50.41</c:v>
                </c:pt>
                <c:pt idx="303">
                  <c:v>48.39</c:v>
                </c:pt>
                <c:pt idx="304">
                  <c:v>71.010000000000005</c:v>
                </c:pt>
                <c:pt idx="305">
                  <c:v>49.96</c:v>
                </c:pt>
                <c:pt idx="306">
                  <c:v>57.6</c:v>
                </c:pt>
                <c:pt idx="307">
                  <c:v>63.37</c:v>
                </c:pt>
                <c:pt idx="308">
                  <c:v>52.04</c:v>
                </c:pt>
                <c:pt idx="309">
                  <c:v>32.29</c:v>
                </c:pt>
                <c:pt idx="310">
                  <c:v>47.19</c:v>
                </c:pt>
                <c:pt idx="311">
                  <c:v>64.83</c:v>
                </c:pt>
                <c:pt idx="312">
                  <c:v>45.61</c:v>
                </c:pt>
                <c:pt idx="313">
                  <c:v>40.43</c:v>
                </c:pt>
              </c:numCache>
            </c:numRef>
          </c:xVal>
          <c:yVal>
            <c:numRef>
              <c:f>Merge1!$Z$2:$Z$316</c:f>
              <c:numCache>
                <c:formatCode>0.00%</c:formatCode>
                <c:ptCount val="314"/>
                <c:pt idx="0">
                  <c:v>0.60070000000000001</c:v>
                </c:pt>
                <c:pt idx="1">
                  <c:v>0.37659999999999999</c:v>
                </c:pt>
                <c:pt idx="2">
                  <c:v>0.2366</c:v>
                </c:pt>
                <c:pt idx="3">
                  <c:v>0.22700000000000001</c:v>
                </c:pt>
                <c:pt idx="4">
                  <c:v>0.17780000000000001</c:v>
                </c:pt>
                <c:pt idx="5">
                  <c:v>0.1767</c:v>
                </c:pt>
                <c:pt idx="6">
                  <c:v>0.16569999999999999</c:v>
                </c:pt>
                <c:pt idx="7">
                  <c:v>0.14080000000000001</c:v>
                </c:pt>
                <c:pt idx="8">
                  <c:v>0.13639999999999999</c:v>
                </c:pt>
                <c:pt idx="9">
                  <c:v>0.13639999999999999</c:v>
                </c:pt>
                <c:pt idx="10">
                  <c:v>0.1353</c:v>
                </c:pt>
                <c:pt idx="11">
                  <c:v>0.1288</c:v>
                </c:pt>
                <c:pt idx="12">
                  <c:v>0.1244</c:v>
                </c:pt>
                <c:pt idx="13">
                  <c:v>0.1139</c:v>
                </c:pt>
                <c:pt idx="14">
                  <c:v>0.1123</c:v>
                </c:pt>
                <c:pt idx="15">
                  <c:v>0.1104</c:v>
                </c:pt>
                <c:pt idx="16">
                  <c:v>0.10630000000000001</c:v>
                </c:pt>
                <c:pt idx="17">
                  <c:v>0.1045</c:v>
                </c:pt>
                <c:pt idx="18">
                  <c:v>0.1023</c:v>
                </c:pt>
                <c:pt idx="19">
                  <c:v>0.10009999999999999</c:v>
                </c:pt>
                <c:pt idx="20">
                  <c:v>9.9400000000000002E-2</c:v>
                </c:pt>
                <c:pt idx="21">
                  <c:v>9.4899999999999998E-2</c:v>
                </c:pt>
                <c:pt idx="22">
                  <c:v>9.4799999999999995E-2</c:v>
                </c:pt>
                <c:pt idx="23">
                  <c:v>9.4799999999999995E-2</c:v>
                </c:pt>
                <c:pt idx="24">
                  <c:v>9.2100000000000001E-2</c:v>
                </c:pt>
                <c:pt idx="25">
                  <c:v>9.06E-2</c:v>
                </c:pt>
                <c:pt idx="26">
                  <c:v>9.01E-2</c:v>
                </c:pt>
                <c:pt idx="27">
                  <c:v>9.01E-2</c:v>
                </c:pt>
                <c:pt idx="28">
                  <c:v>8.9499999999999996E-2</c:v>
                </c:pt>
                <c:pt idx="29">
                  <c:v>8.8900000000000007E-2</c:v>
                </c:pt>
                <c:pt idx="30">
                  <c:v>8.8499999999999995E-2</c:v>
                </c:pt>
                <c:pt idx="31">
                  <c:v>8.8099999999999998E-2</c:v>
                </c:pt>
                <c:pt idx="32">
                  <c:v>8.6999999999999994E-2</c:v>
                </c:pt>
                <c:pt idx="33">
                  <c:v>8.5599999999999996E-2</c:v>
                </c:pt>
                <c:pt idx="34">
                  <c:v>8.5599999999999996E-2</c:v>
                </c:pt>
                <c:pt idx="35">
                  <c:v>8.2699999999999996E-2</c:v>
                </c:pt>
                <c:pt idx="36">
                  <c:v>8.09E-2</c:v>
                </c:pt>
                <c:pt idx="37">
                  <c:v>7.8700000000000006E-2</c:v>
                </c:pt>
                <c:pt idx="38">
                  <c:v>7.8700000000000006E-2</c:v>
                </c:pt>
                <c:pt idx="39">
                  <c:v>7.7399999999999997E-2</c:v>
                </c:pt>
                <c:pt idx="40">
                  <c:v>7.5399999999999995E-2</c:v>
                </c:pt>
                <c:pt idx="41">
                  <c:v>7.51E-2</c:v>
                </c:pt>
                <c:pt idx="42">
                  <c:v>7.3999999999999996E-2</c:v>
                </c:pt>
                <c:pt idx="43">
                  <c:v>6.9699999999999998E-2</c:v>
                </c:pt>
                <c:pt idx="44">
                  <c:v>6.7400000000000002E-2</c:v>
                </c:pt>
                <c:pt idx="45">
                  <c:v>6.7299999999999999E-2</c:v>
                </c:pt>
                <c:pt idx="46">
                  <c:v>6.6699999999999995E-2</c:v>
                </c:pt>
                <c:pt idx="47">
                  <c:v>6.59E-2</c:v>
                </c:pt>
                <c:pt idx="48">
                  <c:v>6.5500000000000003E-2</c:v>
                </c:pt>
                <c:pt idx="49">
                  <c:v>6.5199999999999994E-2</c:v>
                </c:pt>
                <c:pt idx="50">
                  <c:v>6.5100000000000005E-2</c:v>
                </c:pt>
                <c:pt idx="51">
                  <c:v>6.4899999999999999E-2</c:v>
                </c:pt>
                <c:pt idx="52">
                  <c:v>6.4799999999999996E-2</c:v>
                </c:pt>
                <c:pt idx="53">
                  <c:v>6.4799999999999996E-2</c:v>
                </c:pt>
                <c:pt idx="54">
                  <c:v>6.4699999999999994E-2</c:v>
                </c:pt>
                <c:pt idx="55">
                  <c:v>6.4100000000000004E-2</c:v>
                </c:pt>
                <c:pt idx="56">
                  <c:v>6.3899999999999998E-2</c:v>
                </c:pt>
                <c:pt idx="57">
                  <c:v>6.3500000000000001E-2</c:v>
                </c:pt>
                <c:pt idx="58">
                  <c:v>6.3399999999999998E-2</c:v>
                </c:pt>
                <c:pt idx="59">
                  <c:v>6.2600000000000003E-2</c:v>
                </c:pt>
                <c:pt idx="60">
                  <c:v>6.13E-2</c:v>
                </c:pt>
                <c:pt idx="61">
                  <c:v>6.0900000000000003E-2</c:v>
                </c:pt>
                <c:pt idx="62">
                  <c:v>6.0699999999999997E-2</c:v>
                </c:pt>
                <c:pt idx="63">
                  <c:v>6.0299999999999999E-2</c:v>
                </c:pt>
                <c:pt idx="64">
                  <c:v>5.8999999999999997E-2</c:v>
                </c:pt>
                <c:pt idx="65">
                  <c:v>5.7700000000000001E-2</c:v>
                </c:pt>
                <c:pt idx="66">
                  <c:v>5.7700000000000001E-2</c:v>
                </c:pt>
                <c:pt idx="67">
                  <c:v>5.7000000000000002E-2</c:v>
                </c:pt>
                <c:pt idx="68">
                  <c:v>5.67E-2</c:v>
                </c:pt>
                <c:pt idx="69">
                  <c:v>5.6300000000000003E-2</c:v>
                </c:pt>
                <c:pt idx="70">
                  <c:v>5.62E-2</c:v>
                </c:pt>
                <c:pt idx="71">
                  <c:v>5.62E-2</c:v>
                </c:pt>
                <c:pt idx="72">
                  <c:v>5.6000000000000001E-2</c:v>
                </c:pt>
                <c:pt idx="73">
                  <c:v>5.5899999999999998E-2</c:v>
                </c:pt>
                <c:pt idx="74">
                  <c:v>5.4300000000000001E-2</c:v>
                </c:pt>
                <c:pt idx="75">
                  <c:v>5.3699999999999998E-2</c:v>
                </c:pt>
                <c:pt idx="76">
                  <c:v>5.3100000000000001E-2</c:v>
                </c:pt>
                <c:pt idx="77">
                  <c:v>5.3100000000000001E-2</c:v>
                </c:pt>
                <c:pt idx="78">
                  <c:v>5.2400000000000002E-2</c:v>
                </c:pt>
                <c:pt idx="79">
                  <c:v>5.2400000000000002E-2</c:v>
                </c:pt>
                <c:pt idx="80">
                  <c:v>5.1999999999999998E-2</c:v>
                </c:pt>
                <c:pt idx="81">
                  <c:v>5.1400000000000001E-2</c:v>
                </c:pt>
                <c:pt idx="82">
                  <c:v>5.0799999999999998E-2</c:v>
                </c:pt>
                <c:pt idx="83">
                  <c:v>5.0500000000000003E-2</c:v>
                </c:pt>
                <c:pt idx="84">
                  <c:v>5.0299999999999997E-2</c:v>
                </c:pt>
                <c:pt idx="85">
                  <c:v>0.05</c:v>
                </c:pt>
                <c:pt idx="86">
                  <c:v>0.05</c:v>
                </c:pt>
                <c:pt idx="87">
                  <c:v>4.9799999999999997E-2</c:v>
                </c:pt>
                <c:pt idx="88">
                  <c:v>4.9799999999999997E-2</c:v>
                </c:pt>
                <c:pt idx="89">
                  <c:v>4.8599999999999997E-2</c:v>
                </c:pt>
                <c:pt idx="90">
                  <c:v>4.8000000000000001E-2</c:v>
                </c:pt>
                <c:pt idx="91">
                  <c:v>4.7600000000000003E-2</c:v>
                </c:pt>
                <c:pt idx="92">
                  <c:v>4.7100000000000003E-2</c:v>
                </c:pt>
                <c:pt idx="93">
                  <c:v>4.5100000000000001E-2</c:v>
                </c:pt>
                <c:pt idx="94">
                  <c:v>4.4699999999999997E-2</c:v>
                </c:pt>
                <c:pt idx="95">
                  <c:v>4.3999999999999997E-2</c:v>
                </c:pt>
                <c:pt idx="96">
                  <c:v>4.3999999999999997E-2</c:v>
                </c:pt>
                <c:pt idx="97">
                  <c:v>4.3799999999999999E-2</c:v>
                </c:pt>
                <c:pt idx="98">
                  <c:v>4.2999999999999997E-2</c:v>
                </c:pt>
                <c:pt idx="99">
                  <c:v>4.2299999999999997E-2</c:v>
                </c:pt>
                <c:pt idx="100">
                  <c:v>4.2000000000000003E-2</c:v>
                </c:pt>
                <c:pt idx="101">
                  <c:v>4.19E-2</c:v>
                </c:pt>
                <c:pt idx="102">
                  <c:v>4.1300000000000003E-2</c:v>
                </c:pt>
                <c:pt idx="103">
                  <c:v>3.9800000000000002E-2</c:v>
                </c:pt>
                <c:pt idx="104">
                  <c:v>3.9399999999999998E-2</c:v>
                </c:pt>
                <c:pt idx="105">
                  <c:v>3.9199999999999999E-2</c:v>
                </c:pt>
                <c:pt idx="106">
                  <c:v>3.85E-2</c:v>
                </c:pt>
                <c:pt idx="107">
                  <c:v>3.85E-2</c:v>
                </c:pt>
                <c:pt idx="108">
                  <c:v>3.8199999999999998E-2</c:v>
                </c:pt>
                <c:pt idx="109">
                  <c:v>3.8100000000000002E-2</c:v>
                </c:pt>
                <c:pt idx="110">
                  <c:v>3.73E-2</c:v>
                </c:pt>
                <c:pt idx="111">
                  <c:v>3.6700000000000003E-2</c:v>
                </c:pt>
                <c:pt idx="112">
                  <c:v>3.6499999999999998E-2</c:v>
                </c:pt>
                <c:pt idx="113">
                  <c:v>3.5999999999999997E-2</c:v>
                </c:pt>
                <c:pt idx="114">
                  <c:v>3.56E-2</c:v>
                </c:pt>
                <c:pt idx="115">
                  <c:v>3.5200000000000002E-2</c:v>
                </c:pt>
                <c:pt idx="116">
                  <c:v>3.49E-2</c:v>
                </c:pt>
                <c:pt idx="117">
                  <c:v>3.4799999999999998E-2</c:v>
                </c:pt>
                <c:pt idx="118">
                  <c:v>3.4299999999999997E-2</c:v>
                </c:pt>
                <c:pt idx="119">
                  <c:v>3.4200000000000001E-2</c:v>
                </c:pt>
                <c:pt idx="120">
                  <c:v>3.3799999999999997E-2</c:v>
                </c:pt>
                <c:pt idx="121">
                  <c:v>3.3000000000000002E-2</c:v>
                </c:pt>
                <c:pt idx="122">
                  <c:v>3.27E-2</c:v>
                </c:pt>
                <c:pt idx="123">
                  <c:v>3.27E-2</c:v>
                </c:pt>
                <c:pt idx="124">
                  <c:v>3.2500000000000001E-2</c:v>
                </c:pt>
                <c:pt idx="125">
                  <c:v>3.2099999999999997E-2</c:v>
                </c:pt>
                <c:pt idx="126">
                  <c:v>3.1699999999999999E-2</c:v>
                </c:pt>
                <c:pt idx="127">
                  <c:v>3.1699999999999999E-2</c:v>
                </c:pt>
                <c:pt idx="128">
                  <c:v>3.1600000000000003E-2</c:v>
                </c:pt>
                <c:pt idx="129">
                  <c:v>3.1399999999999997E-2</c:v>
                </c:pt>
                <c:pt idx="130">
                  <c:v>3.1199999999999999E-2</c:v>
                </c:pt>
                <c:pt idx="131">
                  <c:v>3.0599999999999999E-2</c:v>
                </c:pt>
                <c:pt idx="132">
                  <c:v>3.0499999999999999E-2</c:v>
                </c:pt>
                <c:pt idx="133">
                  <c:v>3.0200000000000001E-2</c:v>
                </c:pt>
                <c:pt idx="134">
                  <c:v>3.0099999999999998E-2</c:v>
                </c:pt>
                <c:pt idx="135">
                  <c:v>2.92E-2</c:v>
                </c:pt>
                <c:pt idx="136">
                  <c:v>2.9000000000000001E-2</c:v>
                </c:pt>
                <c:pt idx="137">
                  <c:v>2.86E-2</c:v>
                </c:pt>
                <c:pt idx="138">
                  <c:v>2.8299999999999999E-2</c:v>
                </c:pt>
                <c:pt idx="139">
                  <c:v>2.81E-2</c:v>
                </c:pt>
                <c:pt idx="140">
                  <c:v>2.81E-2</c:v>
                </c:pt>
                <c:pt idx="141">
                  <c:v>2.7799999999999998E-2</c:v>
                </c:pt>
                <c:pt idx="142">
                  <c:v>2.75E-2</c:v>
                </c:pt>
                <c:pt idx="143">
                  <c:v>2.7300000000000001E-2</c:v>
                </c:pt>
                <c:pt idx="144">
                  <c:v>2.7300000000000001E-2</c:v>
                </c:pt>
                <c:pt idx="145">
                  <c:v>2.7199999999999998E-2</c:v>
                </c:pt>
                <c:pt idx="146">
                  <c:v>2.7E-2</c:v>
                </c:pt>
                <c:pt idx="147">
                  <c:v>2.69E-2</c:v>
                </c:pt>
                <c:pt idx="148">
                  <c:v>2.6700000000000002E-2</c:v>
                </c:pt>
                <c:pt idx="149">
                  <c:v>2.64E-2</c:v>
                </c:pt>
                <c:pt idx="150">
                  <c:v>2.63E-2</c:v>
                </c:pt>
                <c:pt idx="151">
                  <c:v>2.6200000000000001E-2</c:v>
                </c:pt>
                <c:pt idx="152">
                  <c:v>2.5600000000000001E-2</c:v>
                </c:pt>
                <c:pt idx="153">
                  <c:v>2.5499999999999998E-2</c:v>
                </c:pt>
                <c:pt idx="154">
                  <c:v>2.5399999999999999E-2</c:v>
                </c:pt>
                <c:pt idx="155">
                  <c:v>2.53E-2</c:v>
                </c:pt>
                <c:pt idx="156">
                  <c:v>2.53E-2</c:v>
                </c:pt>
                <c:pt idx="157">
                  <c:v>2.52E-2</c:v>
                </c:pt>
                <c:pt idx="158">
                  <c:v>2.5100000000000001E-2</c:v>
                </c:pt>
                <c:pt idx="159">
                  <c:v>2.5100000000000001E-2</c:v>
                </c:pt>
                <c:pt idx="160">
                  <c:v>2.4899999999999999E-2</c:v>
                </c:pt>
                <c:pt idx="161">
                  <c:v>2.4799999999999999E-2</c:v>
                </c:pt>
                <c:pt idx="162">
                  <c:v>2.46E-2</c:v>
                </c:pt>
                <c:pt idx="163">
                  <c:v>2.4500000000000001E-2</c:v>
                </c:pt>
                <c:pt idx="164">
                  <c:v>2.4199999999999999E-2</c:v>
                </c:pt>
                <c:pt idx="165">
                  <c:v>2.41E-2</c:v>
                </c:pt>
                <c:pt idx="166">
                  <c:v>2.4E-2</c:v>
                </c:pt>
                <c:pt idx="167">
                  <c:v>2.3800000000000002E-2</c:v>
                </c:pt>
                <c:pt idx="168">
                  <c:v>2.3599999999999999E-2</c:v>
                </c:pt>
                <c:pt idx="169">
                  <c:v>2.35E-2</c:v>
                </c:pt>
                <c:pt idx="170">
                  <c:v>2.35E-2</c:v>
                </c:pt>
                <c:pt idx="171">
                  <c:v>2.3400000000000001E-2</c:v>
                </c:pt>
                <c:pt idx="172">
                  <c:v>2.3199999999999998E-2</c:v>
                </c:pt>
                <c:pt idx="173">
                  <c:v>2.3099999999999999E-2</c:v>
                </c:pt>
                <c:pt idx="174">
                  <c:v>2.2800000000000001E-2</c:v>
                </c:pt>
                <c:pt idx="175">
                  <c:v>2.23E-2</c:v>
                </c:pt>
                <c:pt idx="176">
                  <c:v>2.2200000000000001E-2</c:v>
                </c:pt>
                <c:pt idx="177">
                  <c:v>2.2100000000000002E-2</c:v>
                </c:pt>
                <c:pt idx="178">
                  <c:v>2.2100000000000002E-2</c:v>
                </c:pt>
                <c:pt idx="179">
                  <c:v>2.2100000000000002E-2</c:v>
                </c:pt>
                <c:pt idx="180">
                  <c:v>2.1899999999999999E-2</c:v>
                </c:pt>
                <c:pt idx="181">
                  <c:v>2.1700000000000001E-2</c:v>
                </c:pt>
                <c:pt idx="182">
                  <c:v>2.1700000000000001E-2</c:v>
                </c:pt>
                <c:pt idx="183">
                  <c:v>2.12E-2</c:v>
                </c:pt>
                <c:pt idx="184">
                  <c:v>2.07E-2</c:v>
                </c:pt>
                <c:pt idx="185">
                  <c:v>2.06E-2</c:v>
                </c:pt>
                <c:pt idx="186">
                  <c:v>2.06E-2</c:v>
                </c:pt>
                <c:pt idx="187">
                  <c:v>2.06E-2</c:v>
                </c:pt>
                <c:pt idx="188">
                  <c:v>2.06E-2</c:v>
                </c:pt>
                <c:pt idx="189">
                  <c:v>2.0500000000000001E-2</c:v>
                </c:pt>
                <c:pt idx="190">
                  <c:v>2.0500000000000001E-2</c:v>
                </c:pt>
                <c:pt idx="191">
                  <c:v>2.0299999999999999E-2</c:v>
                </c:pt>
                <c:pt idx="192">
                  <c:v>2.0299999999999999E-2</c:v>
                </c:pt>
                <c:pt idx="193">
                  <c:v>2.01E-2</c:v>
                </c:pt>
                <c:pt idx="194">
                  <c:v>0.02</c:v>
                </c:pt>
                <c:pt idx="195">
                  <c:v>1.9900000000000001E-2</c:v>
                </c:pt>
                <c:pt idx="196">
                  <c:v>1.9800000000000002E-2</c:v>
                </c:pt>
                <c:pt idx="197">
                  <c:v>1.9699999999999999E-2</c:v>
                </c:pt>
                <c:pt idx="198">
                  <c:v>1.9699999999999999E-2</c:v>
                </c:pt>
                <c:pt idx="199">
                  <c:v>1.9599999999999999E-2</c:v>
                </c:pt>
                <c:pt idx="200">
                  <c:v>1.9300000000000001E-2</c:v>
                </c:pt>
                <c:pt idx="201">
                  <c:v>1.9300000000000001E-2</c:v>
                </c:pt>
                <c:pt idx="202">
                  <c:v>1.9199999999999998E-2</c:v>
                </c:pt>
                <c:pt idx="203">
                  <c:v>1.9099999999999999E-2</c:v>
                </c:pt>
                <c:pt idx="204">
                  <c:v>1.9E-2</c:v>
                </c:pt>
                <c:pt idx="205">
                  <c:v>1.9E-2</c:v>
                </c:pt>
                <c:pt idx="206">
                  <c:v>1.89E-2</c:v>
                </c:pt>
                <c:pt idx="207">
                  <c:v>1.84E-2</c:v>
                </c:pt>
                <c:pt idx="208">
                  <c:v>1.83E-2</c:v>
                </c:pt>
                <c:pt idx="209">
                  <c:v>1.7999999999999999E-2</c:v>
                </c:pt>
                <c:pt idx="210">
                  <c:v>1.7999999999999999E-2</c:v>
                </c:pt>
                <c:pt idx="211">
                  <c:v>1.78E-2</c:v>
                </c:pt>
                <c:pt idx="212">
                  <c:v>1.77E-2</c:v>
                </c:pt>
                <c:pt idx="213">
                  <c:v>1.7500000000000002E-2</c:v>
                </c:pt>
                <c:pt idx="214">
                  <c:v>1.7500000000000002E-2</c:v>
                </c:pt>
                <c:pt idx="215">
                  <c:v>1.7500000000000002E-2</c:v>
                </c:pt>
                <c:pt idx="216">
                  <c:v>1.7100000000000001E-2</c:v>
                </c:pt>
                <c:pt idx="217">
                  <c:v>1.6799999999999999E-2</c:v>
                </c:pt>
                <c:pt idx="218">
                  <c:v>1.6799999999999999E-2</c:v>
                </c:pt>
                <c:pt idx="219">
                  <c:v>1.6799999999999999E-2</c:v>
                </c:pt>
                <c:pt idx="220">
                  <c:v>1.67E-2</c:v>
                </c:pt>
                <c:pt idx="221">
                  <c:v>1.66E-2</c:v>
                </c:pt>
                <c:pt idx="222">
                  <c:v>1.6500000000000001E-2</c:v>
                </c:pt>
                <c:pt idx="223">
                  <c:v>1.6400000000000001E-2</c:v>
                </c:pt>
                <c:pt idx="224">
                  <c:v>1.6400000000000001E-2</c:v>
                </c:pt>
                <c:pt idx="225">
                  <c:v>1.6199999999999999E-2</c:v>
                </c:pt>
                <c:pt idx="226">
                  <c:v>1.5900000000000001E-2</c:v>
                </c:pt>
                <c:pt idx="227">
                  <c:v>1.5699999999999999E-2</c:v>
                </c:pt>
                <c:pt idx="228">
                  <c:v>1.55E-2</c:v>
                </c:pt>
                <c:pt idx="229">
                  <c:v>1.5299999999999999E-2</c:v>
                </c:pt>
                <c:pt idx="230">
                  <c:v>1.4999999999999999E-2</c:v>
                </c:pt>
                <c:pt idx="231">
                  <c:v>1.4500000000000001E-2</c:v>
                </c:pt>
                <c:pt idx="232">
                  <c:v>1.4200000000000001E-2</c:v>
                </c:pt>
                <c:pt idx="233">
                  <c:v>1.4E-2</c:v>
                </c:pt>
                <c:pt idx="234">
                  <c:v>1.4E-2</c:v>
                </c:pt>
                <c:pt idx="235">
                  <c:v>1.4E-2</c:v>
                </c:pt>
                <c:pt idx="236">
                  <c:v>1.3899999999999999E-2</c:v>
                </c:pt>
                <c:pt idx="237">
                  <c:v>1.3899999999999999E-2</c:v>
                </c:pt>
                <c:pt idx="238">
                  <c:v>1.29E-2</c:v>
                </c:pt>
                <c:pt idx="239">
                  <c:v>1.2500000000000001E-2</c:v>
                </c:pt>
                <c:pt idx="240">
                  <c:v>1.24E-2</c:v>
                </c:pt>
                <c:pt idx="241">
                  <c:v>1.2E-2</c:v>
                </c:pt>
                <c:pt idx="242">
                  <c:v>1.1900000000000001E-2</c:v>
                </c:pt>
                <c:pt idx="243">
                  <c:v>1.1900000000000001E-2</c:v>
                </c:pt>
                <c:pt idx="244">
                  <c:v>1.1900000000000001E-2</c:v>
                </c:pt>
                <c:pt idx="245">
                  <c:v>1.18E-2</c:v>
                </c:pt>
                <c:pt idx="246">
                  <c:v>1.1599999999999999E-2</c:v>
                </c:pt>
                <c:pt idx="247">
                  <c:v>1.1599999999999999E-2</c:v>
                </c:pt>
                <c:pt idx="248">
                  <c:v>1.1599999999999999E-2</c:v>
                </c:pt>
                <c:pt idx="249">
                  <c:v>1.15E-2</c:v>
                </c:pt>
                <c:pt idx="250">
                  <c:v>1.15E-2</c:v>
                </c:pt>
                <c:pt idx="251">
                  <c:v>1.1299999999999999E-2</c:v>
                </c:pt>
                <c:pt idx="252">
                  <c:v>1.12E-2</c:v>
                </c:pt>
                <c:pt idx="253">
                  <c:v>1.11E-2</c:v>
                </c:pt>
                <c:pt idx="254">
                  <c:v>1.0999999999999999E-2</c:v>
                </c:pt>
                <c:pt idx="255">
                  <c:v>1.09E-2</c:v>
                </c:pt>
                <c:pt idx="256">
                  <c:v>1.01E-2</c:v>
                </c:pt>
                <c:pt idx="257">
                  <c:v>0.01</c:v>
                </c:pt>
                <c:pt idx="258">
                  <c:v>9.7999999999999997E-3</c:v>
                </c:pt>
                <c:pt idx="259">
                  <c:v>9.7000000000000003E-3</c:v>
                </c:pt>
                <c:pt idx="260">
                  <c:v>9.4999999999999998E-3</c:v>
                </c:pt>
                <c:pt idx="261">
                  <c:v>9.2999999999999992E-3</c:v>
                </c:pt>
                <c:pt idx="262">
                  <c:v>9.2999999999999992E-3</c:v>
                </c:pt>
                <c:pt idx="263">
                  <c:v>9.1999999999999998E-3</c:v>
                </c:pt>
                <c:pt idx="264">
                  <c:v>9.1999999999999998E-3</c:v>
                </c:pt>
                <c:pt idx="265">
                  <c:v>8.9999999999999993E-3</c:v>
                </c:pt>
                <c:pt idx="266">
                  <c:v>8.8999999999999999E-3</c:v>
                </c:pt>
                <c:pt idx="267">
                  <c:v>8.8000000000000005E-3</c:v>
                </c:pt>
                <c:pt idx="268">
                  <c:v>8.5000000000000006E-3</c:v>
                </c:pt>
                <c:pt idx="269">
                  <c:v>8.5000000000000006E-3</c:v>
                </c:pt>
                <c:pt idx="270">
                  <c:v>8.3000000000000001E-3</c:v>
                </c:pt>
                <c:pt idx="271">
                  <c:v>8.2000000000000007E-3</c:v>
                </c:pt>
                <c:pt idx="272">
                  <c:v>8.2000000000000007E-3</c:v>
                </c:pt>
                <c:pt idx="273">
                  <c:v>8.2000000000000007E-3</c:v>
                </c:pt>
                <c:pt idx="274">
                  <c:v>7.7999999999999996E-3</c:v>
                </c:pt>
                <c:pt idx="275">
                  <c:v>7.7000000000000002E-3</c:v>
                </c:pt>
                <c:pt idx="276">
                  <c:v>7.4999999999999997E-3</c:v>
                </c:pt>
                <c:pt idx="277">
                  <c:v>7.1999999999999998E-3</c:v>
                </c:pt>
                <c:pt idx="278">
                  <c:v>7.1000000000000004E-3</c:v>
                </c:pt>
                <c:pt idx="279">
                  <c:v>7.0000000000000001E-3</c:v>
                </c:pt>
                <c:pt idx="280">
                  <c:v>7.0000000000000001E-3</c:v>
                </c:pt>
                <c:pt idx="281">
                  <c:v>6.7999999999999996E-3</c:v>
                </c:pt>
                <c:pt idx="282">
                  <c:v>6.7999999999999996E-3</c:v>
                </c:pt>
                <c:pt idx="283">
                  <c:v>6.7000000000000002E-3</c:v>
                </c:pt>
                <c:pt idx="284">
                  <c:v>6.6E-3</c:v>
                </c:pt>
                <c:pt idx="285">
                  <c:v>6.4999999999999997E-3</c:v>
                </c:pt>
                <c:pt idx="286">
                  <c:v>6.4000000000000003E-3</c:v>
                </c:pt>
                <c:pt idx="287">
                  <c:v>6.3E-3</c:v>
                </c:pt>
                <c:pt idx="288">
                  <c:v>5.8999999999999999E-3</c:v>
                </c:pt>
                <c:pt idx="289">
                  <c:v>5.8999999999999999E-3</c:v>
                </c:pt>
                <c:pt idx="290">
                  <c:v>5.7999999999999996E-3</c:v>
                </c:pt>
                <c:pt idx="291">
                  <c:v>5.7000000000000002E-3</c:v>
                </c:pt>
                <c:pt idx="292">
                  <c:v>5.4000000000000003E-3</c:v>
                </c:pt>
                <c:pt idx="293">
                  <c:v>5.4000000000000003E-3</c:v>
                </c:pt>
                <c:pt idx="294">
                  <c:v>5.3E-3</c:v>
                </c:pt>
                <c:pt idx="295">
                  <c:v>5.3E-3</c:v>
                </c:pt>
                <c:pt idx="296">
                  <c:v>5.1999999999999998E-3</c:v>
                </c:pt>
                <c:pt idx="297">
                  <c:v>4.8999999999999998E-3</c:v>
                </c:pt>
                <c:pt idx="298">
                  <c:v>4.8999999999999998E-3</c:v>
                </c:pt>
                <c:pt idx="299">
                  <c:v>4.7999999999999996E-3</c:v>
                </c:pt>
                <c:pt idx="300">
                  <c:v>4.7000000000000002E-3</c:v>
                </c:pt>
                <c:pt idx="301">
                  <c:v>4.4999999999999997E-3</c:v>
                </c:pt>
                <c:pt idx="302">
                  <c:v>4.1000000000000003E-3</c:v>
                </c:pt>
                <c:pt idx="303">
                  <c:v>4.1000000000000003E-3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3.8999999999999998E-3</c:v>
                </c:pt>
                <c:pt idx="307">
                  <c:v>3.8999999999999998E-3</c:v>
                </c:pt>
                <c:pt idx="308">
                  <c:v>3.7000000000000002E-3</c:v>
                </c:pt>
                <c:pt idx="309">
                  <c:v>3.5000000000000001E-3</c:v>
                </c:pt>
                <c:pt idx="310">
                  <c:v>3.5000000000000001E-3</c:v>
                </c:pt>
                <c:pt idx="311">
                  <c:v>3.3E-3</c:v>
                </c:pt>
                <c:pt idx="312">
                  <c:v>3.2000000000000002E-3</c:v>
                </c:pt>
                <c:pt idx="313">
                  <c:v>3.2000000000000002E-3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B-4253-AD44-0D10F9421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65248"/>
        <c:axId val="296065664"/>
      </c:scatterChart>
      <c:valAx>
        <c:axId val="29606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6065664"/>
        <c:crosses val="autoZero"/>
        <c:crossBetween val="midCat"/>
      </c:valAx>
      <c:valAx>
        <c:axId val="2960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606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Correlacion de volatilidad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Merge1!$K$2:$K$316</c:f>
              <c:numCache>
                <c:formatCode>0%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1.03E-2</c:v>
                </c:pt>
                <c:pt idx="18">
                  <c:v>0</c:v>
                </c:pt>
                <c:pt idx="19">
                  <c:v>2.7000000000000001E-3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2.3699999999999999E-2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8.8099999999999998E-2</c:v>
                </c:pt>
                <c:pt idx="32">
                  <c:v>2.4400000000000002E-2</c:v>
                </c:pt>
                <c:pt idx="33">
                  <c:v>0</c:v>
                </c:pt>
                <c:pt idx="34">
                  <c:v>2.3999999999999998E-3</c:v>
                </c:pt>
                <c:pt idx="35">
                  <c:v>0</c:v>
                </c:pt>
                <c:pt idx="36">
                  <c:v>0</c:v>
                </c:pt>
                <c:pt idx="37">
                  <c:v>2.0000000000000001E-4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3.8999999999999998E-3</c:v>
                </c:pt>
                <c:pt idx="44">
                  <c:v>2.3E-3</c:v>
                </c:pt>
                <c:pt idx="45">
                  <c:v>4.5999999999999999E-3</c:v>
                </c:pt>
                <c:pt idx="46">
                  <c:v>6.7000000000000002E-3</c:v>
                </c:pt>
                <c:pt idx="47">
                  <c:v>2.0000000000000001E-4</c:v>
                </c:pt>
                <c:pt idx="48">
                  <c:v>0</c:v>
                </c:pt>
                <c:pt idx="49">
                  <c:v>0</c:v>
                </c:pt>
                <c:pt idx="50">
                  <c:v>2.0000000000000001E-4</c:v>
                </c:pt>
                <c:pt idx="51">
                  <c:v>0</c:v>
                </c:pt>
                <c:pt idx="52">
                  <c:v>3.3E-3</c:v>
                </c:pt>
                <c:pt idx="53">
                  <c:v>3.0999999999999999E-3</c:v>
                </c:pt>
                <c:pt idx="54">
                  <c:v>5.9999999999999995E-4</c:v>
                </c:pt>
                <c:pt idx="55">
                  <c:v>0</c:v>
                </c:pt>
                <c:pt idx="56">
                  <c:v>9.0300000000000005E-2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5.0099999999999999E-2</c:v>
                </c:pt>
                <c:pt idx="61">
                  <c:v>0</c:v>
                </c:pt>
                <c:pt idx="62">
                  <c:v>4.8399999999999999E-2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2.9999999999999997E-4</c:v>
                </c:pt>
                <c:pt idx="69">
                  <c:v>0</c:v>
                </c:pt>
                <c:pt idx="70">
                  <c:v>0</c:v>
                </c:pt>
                <c:pt idx="71">
                  <c:v>2.3300000000000001E-2</c:v>
                </c:pt>
                <c:pt idx="72">
                  <c:v>0</c:v>
                </c:pt>
                <c:pt idx="73">
                  <c:v>0</c:v>
                </c:pt>
                <c:pt idx="74">
                  <c:v>2.98E-2</c:v>
                </c:pt>
                <c:pt idx="75">
                  <c:v>0</c:v>
                </c:pt>
                <c:pt idx="76">
                  <c:v>0</c:v>
                </c:pt>
                <c:pt idx="77">
                  <c:v>5.0999999999999997E-2</c:v>
                </c:pt>
                <c:pt idx="78">
                  <c:v>0</c:v>
                </c:pt>
                <c:pt idx="79">
                  <c:v>8.9999999999999998E-4</c:v>
                </c:pt>
                <c:pt idx="80">
                  <c:v>0</c:v>
                </c:pt>
                <c:pt idx="81">
                  <c:v>5.1000000000000004E-3</c:v>
                </c:pt>
                <c:pt idx="82">
                  <c:v>0</c:v>
                </c:pt>
                <c:pt idx="83">
                  <c:v>0</c:v>
                </c:pt>
                <c:pt idx="84">
                  <c:v>4.4600000000000001E-2</c:v>
                </c:pt>
                <c:pt idx="85">
                  <c:v>1.44E-2</c:v>
                </c:pt>
                <c:pt idx="86">
                  <c:v>0</c:v>
                </c:pt>
                <c:pt idx="87">
                  <c:v>7.1300000000000002E-2</c:v>
                </c:pt>
                <c:pt idx="88">
                  <c:v>0</c:v>
                </c:pt>
                <c:pt idx="89">
                  <c:v>0</c:v>
                </c:pt>
                <c:pt idx="90">
                  <c:v>1.1999999999999999E-3</c:v>
                </c:pt>
                <c:pt idx="91">
                  <c:v>3.1899999999999998E-2</c:v>
                </c:pt>
                <c:pt idx="92">
                  <c:v>0</c:v>
                </c:pt>
                <c:pt idx="93">
                  <c:v>1.1000000000000001E-3</c:v>
                </c:pt>
                <c:pt idx="94">
                  <c:v>0</c:v>
                </c:pt>
                <c:pt idx="95">
                  <c:v>0</c:v>
                </c:pt>
                <c:pt idx="96">
                  <c:v>1.12E-2</c:v>
                </c:pt>
                <c:pt idx="97">
                  <c:v>0</c:v>
                </c:pt>
                <c:pt idx="98">
                  <c:v>1.9300000000000001E-2</c:v>
                </c:pt>
                <c:pt idx="99">
                  <c:v>0</c:v>
                </c:pt>
                <c:pt idx="100">
                  <c:v>0</c:v>
                </c:pt>
                <c:pt idx="101">
                  <c:v>9.4999999999999998E-3</c:v>
                </c:pt>
                <c:pt idx="102">
                  <c:v>2.8999999999999998E-3</c:v>
                </c:pt>
                <c:pt idx="103">
                  <c:v>4.2700000000000002E-2</c:v>
                </c:pt>
                <c:pt idx="104">
                  <c:v>8.0999999999999996E-3</c:v>
                </c:pt>
                <c:pt idx="105">
                  <c:v>3.9899999999999998E-2</c:v>
                </c:pt>
                <c:pt idx="106">
                  <c:v>4.7999999999999996E-3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1.01E-2</c:v>
                </c:pt>
                <c:pt idx="112">
                  <c:v>5.4999999999999997E-3</c:v>
                </c:pt>
                <c:pt idx="113">
                  <c:v>0</c:v>
                </c:pt>
                <c:pt idx="114">
                  <c:v>4.0000000000000001E-3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1.5E-3</c:v>
                </c:pt>
                <c:pt idx="120">
                  <c:v>1.6199999999999999E-2</c:v>
                </c:pt>
                <c:pt idx="121">
                  <c:v>0</c:v>
                </c:pt>
                <c:pt idx="122">
                  <c:v>0</c:v>
                </c:pt>
                <c:pt idx="123">
                  <c:v>6.7999999999999996E-3</c:v>
                </c:pt>
                <c:pt idx="124">
                  <c:v>5.7000000000000002E-3</c:v>
                </c:pt>
                <c:pt idx="125">
                  <c:v>2.0000000000000001E-4</c:v>
                </c:pt>
                <c:pt idx="126">
                  <c:v>2.8E-3</c:v>
                </c:pt>
                <c:pt idx="127">
                  <c:v>0</c:v>
                </c:pt>
                <c:pt idx="128">
                  <c:v>1.8E-3</c:v>
                </c:pt>
                <c:pt idx="129">
                  <c:v>4.2500000000000003E-2</c:v>
                </c:pt>
                <c:pt idx="130">
                  <c:v>1.5E-3</c:v>
                </c:pt>
                <c:pt idx="131">
                  <c:v>1.3299999999999999E-2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8.5000000000000006E-3</c:v>
                </c:pt>
                <c:pt idx="137">
                  <c:v>0</c:v>
                </c:pt>
                <c:pt idx="138">
                  <c:v>4.3E-3</c:v>
                </c:pt>
                <c:pt idx="139">
                  <c:v>3.9899999999999998E-2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8.3599999999999994E-2</c:v>
                </c:pt>
                <c:pt idx="144">
                  <c:v>3.2800000000000003E-2</c:v>
                </c:pt>
                <c:pt idx="145">
                  <c:v>2.41E-2</c:v>
                </c:pt>
                <c:pt idx="146">
                  <c:v>0</c:v>
                </c:pt>
                <c:pt idx="147">
                  <c:v>1.8200000000000001E-2</c:v>
                </c:pt>
                <c:pt idx="148">
                  <c:v>3.27E-2</c:v>
                </c:pt>
                <c:pt idx="149">
                  <c:v>1.49E-2</c:v>
                </c:pt>
                <c:pt idx="150">
                  <c:v>6.6E-3</c:v>
                </c:pt>
                <c:pt idx="151">
                  <c:v>7.4399999999999994E-2</c:v>
                </c:pt>
                <c:pt idx="152">
                  <c:v>6.4000000000000003E-3</c:v>
                </c:pt>
                <c:pt idx="153">
                  <c:v>0.04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1.7600000000000001E-2</c:v>
                </c:pt>
                <c:pt idx="159">
                  <c:v>5.21E-2</c:v>
                </c:pt>
                <c:pt idx="160">
                  <c:v>6.0000000000000001E-3</c:v>
                </c:pt>
                <c:pt idx="161">
                  <c:v>3.0999999999999999E-3</c:v>
                </c:pt>
                <c:pt idx="162">
                  <c:v>0</c:v>
                </c:pt>
                <c:pt idx="163">
                  <c:v>3.4000000000000002E-2</c:v>
                </c:pt>
                <c:pt idx="164">
                  <c:v>1.9599999999999999E-2</c:v>
                </c:pt>
                <c:pt idx="165">
                  <c:v>8.6E-3</c:v>
                </c:pt>
                <c:pt idx="166">
                  <c:v>1.8E-3</c:v>
                </c:pt>
                <c:pt idx="167">
                  <c:v>9.1000000000000004E-3</c:v>
                </c:pt>
                <c:pt idx="168">
                  <c:v>1.21E-2</c:v>
                </c:pt>
                <c:pt idx="169">
                  <c:v>0</c:v>
                </c:pt>
                <c:pt idx="170">
                  <c:v>4.3E-3</c:v>
                </c:pt>
                <c:pt idx="171">
                  <c:v>3.1699999999999999E-2</c:v>
                </c:pt>
                <c:pt idx="172">
                  <c:v>0</c:v>
                </c:pt>
                <c:pt idx="173">
                  <c:v>3.5000000000000001E-3</c:v>
                </c:pt>
                <c:pt idx="174">
                  <c:v>0</c:v>
                </c:pt>
                <c:pt idx="175">
                  <c:v>1.44E-2</c:v>
                </c:pt>
                <c:pt idx="176">
                  <c:v>0</c:v>
                </c:pt>
                <c:pt idx="177">
                  <c:v>4.8800000000000003E-2</c:v>
                </c:pt>
                <c:pt idx="178">
                  <c:v>2E-3</c:v>
                </c:pt>
                <c:pt idx="179">
                  <c:v>0</c:v>
                </c:pt>
                <c:pt idx="180">
                  <c:v>2.4799999999999999E-2</c:v>
                </c:pt>
                <c:pt idx="181">
                  <c:v>1.2999999999999999E-3</c:v>
                </c:pt>
                <c:pt idx="182">
                  <c:v>5.9400000000000001E-2</c:v>
                </c:pt>
                <c:pt idx="183">
                  <c:v>0</c:v>
                </c:pt>
                <c:pt idx="184">
                  <c:v>4.53E-2</c:v>
                </c:pt>
                <c:pt idx="185">
                  <c:v>0</c:v>
                </c:pt>
                <c:pt idx="186">
                  <c:v>7.9000000000000008E-3</c:v>
                </c:pt>
                <c:pt idx="187">
                  <c:v>3.4599999999999999E-2</c:v>
                </c:pt>
                <c:pt idx="188">
                  <c:v>0</c:v>
                </c:pt>
                <c:pt idx="189">
                  <c:v>2.4299999999999999E-2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2.1100000000000001E-2</c:v>
                </c:pt>
                <c:pt idx="194">
                  <c:v>1.49E-2</c:v>
                </c:pt>
                <c:pt idx="195">
                  <c:v>0</c:v>
                </c:pt>
                <c:pt idx="196">
                  <c:v>0</c:v>
                </c:pt>
                <c:pt idx="197">
                  <c:v>2.8500000000000001E-2</c:v>
                </c:pt>
                <c:pt idx="198">
                  <c:v>0</c:v>
                </c:pt>
                <c:pt idx="199">
                  <c:v>3.3999999999999998E-3</c:v>
                </c:pt>
                <c:pt idx="200">
                  <c:v>1.37E-2</c:v>
                </c:pt>
                <c:pt idx="201">
                  <c:v>0</c:v>
                </c:pt>
                <c:pt idx="202">
                  <c:v>2.98E-2</c:v>
                </c:pt>
                <c:pt idx="203">
                  <c:v>8.8000000000000005E-3</c:v>
                </c:pt>
                <c:pt idx="204">
                  <c:v>1.8E-3</c:v>
                </c:pt>
                <c:pt idx="205">
                  <c:v>2.9999999999999997E-4</c:v>
                </c:pt>
                <c:pt idx="206">
                  <c:v>0</c:v>
                </c:pt>
                <c:pt idx="207">
                  <c:v>4.4999999999999997E-3</c:v>
                </c:pt>
                <c:pt idx="208">
                  <c:v>0</c:v>
                </c:pt>
                <c:pt idx="209">
                  <c:v>0</c:v>
                </c:pt>
                <c:pt idx="210">
                  <c:v>5.7000000000000002E-3</c:v>
                </c:pt>
                <c:pt idx="211">
                  <c:v>0</c:v>
                </c:pt>
                <c:pt idx="212">
                  <c:v>2.5999999999999999E-3</c:v>
                </c:pt>
                <c:pt idx="213">
                  <c:v>0</c:v>
                </c:pt>
                <c:pt idx="214">
                  <c:v>0</c:v>
                </c:pt>
                <c:pt idx="215">
                  <c:v>1.7500000000000002E-2</c:v>
                </c:pt>
                <c:pt idx="216">
                  <c:v>0</c:v>
                </c:pt>
                <c:pt idx="217">
                  <c:v>2.6499999999999999E-2</c:v>
                </c:pt>
                <c:pt idx="218">
                  <c:v>0</c:v>
                </c:pt>
                <c:pt idx="219">
                  <c:v>5.0000000000000001E-4</c:v>
                </c:pt>
                <c:pt idx="220">
                  <c:v>0</c:v>
                </c:pt>
                <c:pt idx="221">
                  <c:v>0.01</c:v>
                </c:pt>
                <c:pt idx="222">
                  <c:v>5.7999999999999996E-3</c:v>
                </c:pt>
                <c:pt idx="223">
                  <c:v>4.1200000000000001E-2</c:v>
                </c:pt>
                <c:pt idx="224">
                  <c:v>2.0000000000000001E-4</c:v>
                </c:pt>
                <c:pt idx="225">
                  <c:v>0</c:v>
                </c:pt>
                <c:pt idx="226">
                  <c:v>5.3E-3</c:v>
                </c:pt>
                <c:pt idx="227">
                  <c:v>0</c:v>
                </c:pt>
                <c:pt idx="228">
                  <c:v>0</c:v>
                </c:pt>
                <c:pt idx="229">
                  <c:v>9.1999999999999998E-3</c:v>
                </c:pt>
                <c:pt idx="230">
                  <c:v>2.2700000000000001E-2</c:v>
                </c:pt>
                <c:pt idx="231">
                  <c:v>0</c:v>
                </c:pt>
                <c:pt idx="232">
                  <c:v>1.9599999999999999E-2</c:v>
                </c:pt>
                <c:pt idx="233">
                  <c:v>1.3599999999999999E-2</c:v>
                </c:pt>
                <c:pt idx="234">
                  <c:v>0</c:v>
                </c:pt>
                <c:pt idx="235">
                  <c:v>7.9000000000000008E-3</c:v>
                </c:pt>
                <c:pt idx="236">
                  <c:v>3.0800000000000001E-2</c:v>
                </c:pt>
                <c:pt idx="237">
                  <c:v>3.09E-2</c:v>
                </c:pt>
                <c:pt idx="238">
                  <c:v>0</c:v>
                </c:pt>
                <c:pt idx="239">
                  <c:v>4.6800000000000001E-2</c:v>
                </c:pt>
                <c:pt idx="240">
                  <c:v>3.85E-2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5.1900000000000002E-2</c:v>
                </c:pt>
                <c:pt idx="247">
                  <c:v>4.4000000000000003E-3</c:v>
                </c:pt>
                <c:pt idx="248">
                  <c:v>2.1899999999999999E-2</c:v>
                </c:pt>
                <c:pt idx="249">
                  <c:v>2.52E-2</c:v>
                </c:pt>
                <c:pt idx="250">
                  <c:v>0</c:v>
                </c:pt>
                <c:pt idx="251">
                  <c:v>0</c:v>
                </c:pt>
                <c:pt idx="252">
                  <c:v>2.63E-2</c:v>
                </c:pt>
                <c:pt idx="253">
                  <c:v>5.0900000000000001E-2</c:v>
                </c:pt>
                <c:pt idx="254">
                  <c:v>3.7699999999999997E-2</c:v>
                </c:pt>
                <c:pt idx="255">
                  <c:v>1.6199999999999999E-2</c:v>
                </c:pt>
                <c:pt idx="256">
                  <c:v>1.2699999999999999E-2</c:v>
                </c:pt>
                <c:pt idx="257">
                  <c:v>0</c:v>
                </c:pt>
                <c:pt idx="258">
                  <c:v>1.0800000000000001E-2</c:v>
                </c:pt>
                <c:pt idx="259">
                  <c:v>0</c:v>
                </c:pt>
                <c:pt idx="260">
                  <c:v>3.2399999999999998E-2</c:v>
                </c:pt>
                <c:pt idx="261">
                  <c:v>0</c:v>
                </c:pt>
                <c:pt idx="262">
                  <c:v>2.3099999999999999E-2</c:v>
                </c:pt>
                <c:pt idx="263">
                  <c:v>1.29E-2</c:v>
                </c:pt>
                <c:pt idx="264">
                  <c:v>4.7899999999999998E-2</c:v>
                </c:pt>
                <c:pt idx="265">
                  <c:v>3.6600000000000001E-2</c:v>
                </c:pt>
                <c:pt idx="266">
                  <c:v>5.3699999999999998E-2</c:v>
                </c:pt>
                <c:pt idx="267">
                  <c:v>4.3E-3</c:v>
                </c:pt>
                <c:pt idx="268">
                  <c:v>1.5599999999999999E-2</c:v>
                </c:pt>
                <c:pt idx="269">
                  <c:v>4.1700000000000001E-2</c:v>
                </c:pt>
                <c:pt idx="270">
                  <c:v>8.3000000000000001E-3</c:v>
                </c:pt>
                <c:pt idx="271">
                  <c:v>0</c:v>
                </c:pt>
                <c:pt idx="272">
                  <c:v>0</c:v>
                </c:pt>
                <c:pt idx="273">
                  <c:v>1.17E-2</c:v>
                </c:pt>
                <c:pt idx="274">
                  <c:v>1.24E-2</c:v>
                </c:pt>
                <c:pt idx="275">
                  <c:v>1.23E-2</c:v>
                </c:pt>
                <c:pt idx="276">
                  <c:v>2.7099999999999999E-2</c:v>
                </c:pt>
                <c:pt idx="277">
                  <c:v>1.89E-2</c:v>
                </c:pt>
                <c:pt idx="278">
                  <c:v>1.8599999999999998E-2</c:v>
                </c:pt>
                <c:pt idx="279">
                  <c:v>6.9999999999999999E-4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3.09E-2</c:v>
                </c:pt>
                <c:pt idx="284">
                  <c:v>1.21E-2</c:v>
                </c:pt>
                <c:pt idx="285">
                  <c:v>1.5599999999999999E-2</c:v>
                </c:pt>
                <c:pt idx="286">
                  <c:v>0</c:v>
                </c:pt>
                <c:pt idx="287">
                  <c:v>3.8999999999999998E-3</c:v>
                </c:pt>
                <c:pt idx="288">
                  <c:v>4.1700000000000001E-2</c:v>
                </c:pt>
                <c:pt idx="289">
                  <c:v>0</c:v>
                </c:pt>
                <c:pt idx="290">
                  <c:v>4.1000000000000003E-3</c:v>
                </c:pt>
                <c:pt idx="291">
                  <c:v>1.0800000000000001E-2</c:v>
                </c:pt>
                <c:pt idx="292">
                  <c:v>4.8399999999999999E-2</c:v>
                </c:pt>
                <c:pt idx="293">
                  <c:v>0</c:v>
                </c:pt>
                <c:pt idx="294">
                  <c:v>8.2000000000000007E-3</c:v>
                </c:pt>
                <c:pt idx="295">
                  <c:v>6.0000000000000001E-3</c:v>
                </c:pt>
                <c:pt idx="296">
                  <c:v>3.1300000000000001E-2</c:v>
                </c:pt>
                <c:pt idx="297">
                  <c:v>0</c:v>
                </c:pt>
                <c:pt idx="298">
                  <c:v>2.0299999999999999E-2</c:v>
                </c:pt>
                <c:pt idx="299">
                  <c:v>1.7899999999999999E-2</c:v>
                </c:pt>
                <c:pt idx="300">
                  <c:v>0</c:v>
                </c:pt>
                <c:pt idx="301">
                  <c:v>2.1499999999999998E-2</c:v>
                </c:pt>
                <c:pt idx="302">
                  <c:v>1.54E-2</c:v>
                </c:pt>
                <c:pt idx="303">
                  <c:v>2.1899999999999999E-2</c:v>
                </c:pt>
                <c:pt idx="304">
                  <c:v>3.5700000000000003E-2</c:v>
                </c:pt>
                <c:pt idx="305">
                  <c:v>1.04E-2</c:v>
                </c:pt>
                <c:pt idx="306">
                  <c:v>3.73E-2</c:v>
                </c:pt>
                <c:pt idx="307">
                  <c:v>8.0999999999999996E-3</c:v>
                </c:pt>
                <c:pt idx="308">
                  <c:v>0</c:v>
                </c:pt>
                <c:pt idx="309">
                  <c:v>2.5499999999999998E-2</c:v>
                </c:pt>
                <c:pt idx="310">
                  <c:v>1.09E-2</c:v>
                </c:pt>
                <c:pt idx="311">
                  <c:v>4.7999999999999996E-3</c:v>
                </c:pt>
                <c:pt idx="312">
                  <c:v>1.5E-3</c:v>
                </c:pt>
                <c:pt idx="313">
                  <c:v>1.4999999999999999E-2</c:v>
                </c:pt>
              </c:numCache>
            </c:numRef>
          </c:xVal>
          <c:yVal>
            <c:numRef>
              <c:f>Merge1!$Z$2:$Z$316</c:f>
              <c:numCache>
                <c:formatCode>0.00%</c:formatCode>
                <c:ptCount val="314"/>
                <c:pt idx="0">
                  <c:v>0.60070000000000001</c:v>
                </c:pt>
                <c:pt idx="1">
                  <c:v>0.37659999999999999</c:v>
                </c:pt>
                <c:pt idx="2">
                  <c:v>0.2366</c:v>
                </c:pt>
                <c:pt idx="3">
                  <c:v>0.22700000000000001</c:v>
                </c:pt>
                <c:pt idx="4">
                  <c:v>0.17780000000000001</c:v>
                </c:pt>
                <c:pt idx="5">
                  <c:v>0.1767</c:v>
                </c:pt>
                <c:pt idx="6">
                  <c:v>0.16569999999999999</c:v>
                </c:pt>
                <c:pt idx="7">
                  <c:v>0.14080000000000001</c:v>
                </c:pt>
                <c:pt idx="8">
                  <c:v>0.13639999999999999</c:v>
                </c:pt>
                <c:pt idx="9">
                  <c:v>0.13639999999999999</c:v>
                </c:pt>
                <c:pt idx="10">
                  <c:v>0.1353</c:v>
                </c:pt>
                <c:pt idx="11">
                  <c:v>0.1288</c:v>
                </c:pt>
                <c:pt idx="12">
                  <c:v>0.1244</c:v>
                </c:pt>
                <c:pt idx="13">
                  <c:v>0.1139</c:v>
                </c:pt>
                <c:pt idx="14">
                  <c:v>0.1123</c:v>
                </c:pt>
                <c:pt idx="15">
                  <c:v>0.1104</c:v>
                </c:pt>
                <c:pt idx="16">
                  <c:v>0.10630000000000001</c:v>
                </c:pt>
                <c:pt idx="17">
                  <c:v>0.1045</c:v>
                </c:pt>
                <c:pt idx="18">
                  <c:v>0.1023</c:v>
                </c:pt>
                <c:pt idx="19">
                  <c:v>0.10009999999999999</c:v>
                </c:pt>
                <c:pt idx="20">
                  <c:v>9.9400000000000002E-2</c:v>
                </c:pt>
                <c:pt idx="21">
                  <c:v>9.4899999999999998E-2</c:v>
                </c:pt>
                <c:pt idx="22">
                  <c:v>9.4799999999999995E-2</c:v>
                </c:pt>
                <c:pt idx="23">
                  <c:v>9.4799999999999995E-2</c:v>
                </c:pt>
                <c:pt idx="24">
                  <c:v>9.2100000000000001E-2</c:v>
                </c:pt>
                <c:pt idx="25">
                  <c:v>9.06E-2</c:v>
                </c:pt>
                <c:pt idx="26">
                  <c:v>9.01E-2</c:v>
                </c:pt>
                <c:pt idx="27">
                  <c:v>9.01E-2</c:v>
                </c:pt>
                <c:pt idx="28">
                  <c:v>8.9499999999999996E-2</c:v>
                </c:pt>
                <c:pt idx="29">
                  <c:v>8.8900000000000007E-2</c:v>
                </c:pt>
                <c:pt idx="30">
                  <c:v>8.8499999999999995E-2</c:v>
                </c:pt>
                <c:pt idx="31">
                  <c:v>8.8099999999999998E-2</c:v>
                </c:pt>
                <c:pt idx="32">
                  <c:v>8.6999999999999994E-2</c:v>
                </c:pt>
                <c:pt idx="33">
                  <c:v>8.5599999999999996E-2</c:v>
                </c:pt>
                <c:pt idx="34">
                  <c:v>8.5599999999999996E-2</c:v>
                </c:pt>
                <c:pt idx="35">
                  <c:v>8.2699999999999996E-2</c:v>
                </c:pt>
                <c:pt idx="36">
                  <c:v>8.09E-2</c:v>
                </c:pt>
                <c:pt idx="37">
                  <c:v>7.8700000000000006E-2</c:v>
                </c:pt>
                <c:pt idx="38">
                  <c:v>7.8700000000000006E-2</c:v>
                </c:pt>
                <c:pt idx="39">
                  <c:v>7.7399999999999997E-2</c:v>
                </c:pt>
                <c:pt idx="40">
                  <c:v>7.5399999999999995E-2</c:v>
                </c:pt>
                <c:pt idx="41">
                  <c:v>7.51E-2</c:v>
                </c:pt>
                <c:pt idx="42">
                  <c:v>7.3999999999999996E-2</c:v>
                </c:pt>
                <c:pt idx="43">
                  <c:v>6.9699999999999998E-2</c:v>
                </c:pt>
                <c:pt idx="44">
                  <c:v>6.7400000000000002E-2</c:v>
                </c:pt>
                <c:pt idx="45">
                  <c:v>6.7299999999999999E-2</c:v>
                </c:pt>
                <c:pt idx="46">
                  <c:v>6.6699999999999995E-2</c:v>
                </c:pt>
                <c:pt idx="47">
                  <c:v>6.59E-2</c:v>
                </c:pt>
                <c:pt idx="48">
                  <c:v>6.5500000000000003E-2</c:v>
                </c:pt>
                <c:pt idx="49">
                  <c:v>6.5199999999999994E-2</c:v>
                </c:pt>
                <c:pt idx="50">
                  <c:v>6.5100000000000005E-2</c:v>
                </c:pt>
                <c:pt idx="51">
                  <c:v>6.4899999999999999E-2</c:v>
                </c:pt>
                <c:pt idx="52">
                  <c:v>6.4799999999999996E-2</c:v>
                </c:pt>
                <c:pt idx="53">
                  <c:v>6.4799999999999996E-2</c:v>
                </c:pt>
                <c:pt idx="54">
                  <c:v>6.4699999999999994E-2</c:v>
                </c:pt>
                <c:pt idx="55">
                  <c:v>6.4100000000000004E-2</c:v>
                </c:pt>
                <c:pt idx="56">
                  <c:v>6.3899999999999998E-2</c:v>
                </c:pt>
                <c:pt idx="57">
                  <c:v>6.3500000000000001E-2</c:v>
                </c:pt>
                <c:pt idx="58">
                  <c:v>6.3399999999999998E-2</c:v>
                </c:pt>
                <c:pt idx="59">
                  <c:v>6.2600000000000003E-2</c:v>
                </c:pt>
                <c:pt idx="60">
                  <c:v>6.13E-2</c:v>
                </c:pt>
                <c:pt idx="61">
                  <c:v>6.0900000000000003E-2</c:v>
                </c:pt>
                <c:pt idx="62">
                  <c:v>6.0699999999999997E-2</c:v>
                </c:pt>
                <c:pt idx="63">
                  <c:v>6.0299999999999999E-2</c:v>
                </c:pt>
                <c:pt idx="64">
                  <c:v>5.8999999999999997E-2</c:v>
                </c:pt>
                <c:pt idx="65">
                  <c:v>5.7700000000000001E-2</c:v>
                </c:pt>
                <c:pt idx="66">
                  <c:v>5.7700000000000001E-2</c:v>
                </c:pt>
                <c:pt idx="67">
                  <c:v>5.7000000000000002E-2</c:v>
                </c:pt>
                <c:pt idx="68">
                  <c:v>5.67E-2</c:v>
                </c:pt>
                <c:pt idx="69">
                  <c:v>5.6300000000000003E-2</c:v>
                </c:pt>
                <c:pt idx="70">
                  <c:v>5.62E-2</c:v>
                </c:pt>
                <c:pt idx="71">
                  <c:v>5.62E-2</c:v>
                </c:pt>
                <c:pt idx="72">
                  <c:v>5.6000000000000001E-2</c:v>
                </c:pt>
                <c:pt idx="73">
                  <c:v>5.5899999999999998E-2</c:v>
                </c:pt>
                <c:pt idx="74">
                  <c:v>5.4300000000000001E-2</c:v>
                </c:pt>
                <c:pt idx="75">
                  <c:v>5.3699999999999998E-2</c:v>
                </c:pt>
                <c:pt idx="76">
                  <c:v>5.3100000000000001E-2</c:v>
                </c:pt>
                <c:pt idx="77">
                  <c:v>5.3100000000000001E-2</c:v>
                </c:pt>
                <c:pt idx="78">
                  <c:v>5.2400000000000002E-2</c:v>
                </c:pt>
                <c:pt idx="79">
                  <c:v>5.2400000000000002E-2</c:v>
                </c:pt>
                <c:pt idx="80">
                  <c:v>5.1999999999999998E-2</c:v>
                </c:pt>
                <c:pt idx="81">
                  <c:v>5.1400000000000001E-2</c:v>
                </c:pt>
                <c:pt idx="82">
                  <c:v>5.0799999999999998E-2</c:v>
                </c:pt>
                <c:pt idx="83">
                  <c:v>5.0500000000000003E-2</c:v>
                </c:pt>
                <c:pt idx="84">
                  <c:v>5.0299999999999997E-2</c:v>
                </c:pt>
                <c:pt idx="85">
                  <c:v>0.05</c:v>
                </c:pt>
                <c:pt idx="86">
                  <c:v>0.05</c:v>
                </c:pt>
                <c:pt idx="87">
                  <c:v>4.9799999999999997E-2</c:v>
                </c:pt>
                <c:pt idx="88">
                  <c:v>4.9799999999999997E-2</c:v>
                </c:pt>
                <c:pt idx="89">
                  <c:v>4.8599999999999997E-2</c:v>
                </c:pt>
                <c:pt idx="90">
                  <c:v>4.8000000000000001E-2</c:v>
                </c:pt>
                <c:pt idx="91">
                  <c:v>4.7600000000000003E-2</c:v>
                </c:pt>
                <c:pt idx="92">
                  <c:v>4.7100000000000003E-2</c:v>
                </c:pt>
                <c:pt idx="93">
                  <c:v>4.5100000000000001E-2</c:v>
                </c:pt>
                <c:pt idx="94">
                  <c:v>4.4699999999999997E-2</c:v>
                </c:pt>
                <c:pt idx="95">
                  <c:v>4.3999999999999997E-2</c:v>
                </c:pt>
                <c:pt idx="96">
                  <c:v>4.3999999999999997E-2</c:v>
                </c:pt>
                <c:pt idx="97">
                  <c:v>4.3799999999999999E-2</c:v>
                </c:pt>
                <c:pt idx="98">
                  <c:v>4.2999999999999997E-2</c:v>
                </c:pt>
                <c:pt idx="99">
                  <c:v>4.2299999999999997E-2</c:v>
                </c:pt>
                <c:pt idx="100">
                  <c:v>4.2000000000000003E-2</c:v>
                </c:pt>
                <c:pt idx="101">
                  <c:v>4.19E-2</c:v>
                </c:pt>
                <c:pt idx="102">
                  <c:v>4.1300000000000003E-2</c:v>
                </c:pt>
                <c:pt idx="103">
                  <c:v>3.9800000000000002E-2</c:v>
                </c:pt>
                <c:pt idx="104">
                  <c:v>3.9399999999999998E-2</c:v>
                </c:pt>
                <c:pt idx="105">
                  <c:v>3.9199999999999999E-2</c:v>
                </c:pt>
                <c:pt idx="106">
                  <c:v>3.85E-2</c:v>
                </c:pt>
                <c:pt idx="107">
                  <c:v>3.85E-2</c:v>
                </c:pt>
                <c:pt idx="108">
                  <c:v>3.8199999999999998E-2</c:v>
                </c:pt>
                <c:pt idx="109">
                  <c:v>3.8100000000000002E-2</c:v>
                </c:pt>
                <c:pt idx="110">
                  <c:v>3.73E-2</c:v>
                </c:pt>
                <c:pt idx="111">
                  <c:v>3.6700000000000003E-2</c:v>
                </c:pt>
                <c:pt idx="112">
                  <c:v>3.6499999999999998E-2</c:v>
                </c:pt>
                <c:pt idx="113">
                  <c:v>3.5999999999999997E-2</c:v>
                </c:pt>
                <c:pt idx="114">
                  <c:v>3.56E-2</c:v>
                </c:pt>
                <c:pt idx="115">
                  <c:v>3.5200000000000002E-2</c:v>
                </c:pt>
                <c:pt idx="116">
                  <c:v>3.49E-2</c:v>
                </c:pt>
                <c:pt idx="117">
                  <c:v>3.4799999999999998E-2</c:v>
                </c:pt>
                <c:pt idx="118">
                  <c:v>3.4299999999999997E-2</c:v>
                </c:pt>
                <c:pt idx="119">
                  <c:v>3.4200000000000001E-2</c:v>
                </c:pt>
                <c:pt idx="120">
                  <c:v>3.3799999999999997E-2</c:v>
                </c:pt>
                <c:pt idx="121">
                  <c:v>3.3000000000000002E-2</c:v>
                </c:pt>
                <c:pt idx="122">
                  <c:v>3.27E-2</c:v>
                </c:pt>
                <c:pt idx="123">
                  <c:v>3.27E-2</c:v>
                </c:pt>
                <c:pt idx="124">
                  <c:v>3.2500000000000001E-2</c:v>
                </c:pt>
                <c:pt idx="125">
                  <c:v>3.2099999999999997E-2</c:v>
                </c:pt>
                <c:pt idx="126">
                  <c:v>3.1699999999999999E-2</c:v>
                </c:pt>
                <c:pt idx="127">
                  <c:v>3.1699999999999999E-2</c:v>
                </c:pt>
                <c:pt idx="128">
                  <c:v>3.1600000000000003E-2</c:v>
                </c:pt>
                <c:pt idx="129">
                  <c:v>3.1399999999999997E-2</c:v>
                </c:pt>
                <c:pt idx="130">
                  <c:v>3.1199999999999999E-2</c:v>
                </c:pt>
                <c:pt idx="131">
                  <c:v>3.0599999999999999E-2</c:v>
                </c:pt>
                <c:pt idx="132">
                  <c:v>3.0499999999999999E-2</c:v>
                </c:pt>
                <c:pt idx="133">
                  <c:v>3.0200000000000001E-2</c:v>
                </c:pt>
                <c:pt idx="134">
                  <c:v>3.0099999999999998E-2</c:v>
                </c:pt>
                <c:pt idx="135">
                  <c:v>2.92E-2</c:v>
                </c:pt>
                <c:pt idx="136">
                  <c:v>2.9000000000000001E-2</c:v>
                </c:pt>
                <c:pt idx="137">
                  <c:v>2.86E-2</c:v>
                </c:pt>
                <c:pt idx="138">
                  <c:v>2.8299999999999999E-2</c:v>
                </c:pt>
                <c:pt idx="139">
                  <c:v>2.81E-2</c:v>
                </c:pt>
                <c:pt idx="140">
                  <c:v>2.81E-2</c:v>
                </c:pt>
                <c:pt idx="141">
                  <c:v>2.7799999999999998E-2</c:v>
                </c:pt>
                <c:pt idx="142">
                  <c:v>2.75E-2</c:v>
                </c:pt>
                <c:pt idx="143">
                  <c:v>2.7300000000000001E-2</c:v>
                </c:pt>
                <c:pt idx="144">
                  <c:v>2.7300000000000001E-2</c:v>
                </c:pt>
                <c:pt idx="145">
                  <c:v>2.7199999999999998E-2</c:v>
                </c:pt>
                <c:pt idx="146">
                  <c:v>2.7E-2</c:v>
                </c:pt>
                <c:pt idx="147">
                  <c:v>2.69E-2</c:v>
                </c:pt>
                <c:pt idx="148">
                  <c:v>2.6700000000000002E-2</c:v>
                </c:pt>
                <c:pt idx="149">
                  <c:v>2.64E-2</c:v>
                </c:pt>
                <c:pt idx="150">
                  <c:v>2.63E-2</c:v>
                </c:pt>
                <c:pt idx="151">
                  <c:v>2.6200000000000001E-2</c:v>
                </c:pt>
                <c:pt idx="152">
                  <c:v>2.5600000000000001E-2</c:v>
                </c:pt>
                <c:pt idx="153">
                  <c:v>2.5499999999999998E-2</c:v>
                </c:pt>
                <c:pt idx="154">
                  <c:v>2.5399999999999999E-2</c:v>
                </c:pt>
                <c:pt idx="155">
                  <c:v>2.53E-2</c:v>
                </c:pt>
                <c:pt idx="156">
                  <c:v>2.53E-2</c:v>
                </c:pt>
                <c:pt idx="157">
                  <c:v>2.52E-2</c:v>
                </c:pt>
                <c:pt idx="158">
                  <c:v>2.5100000000000001E-2</c:v>
                </c:pt>
                <c:pt idx="159">
                  <c:v>2.5100000000000001E-2</c:v>
                </c:pt>
                <c:pt idx="160">
                  <c:v>2.4899999999999999E-2</c:v>
                </c:pt>
                <c:pt idx="161">
                  <c:v>2.4799999999999999E-2</c:v>
                </c:pt>
                <c:pt idx="162">
                  <c:v>2.46E-2</c:v>
                </c:pt>
                <c:pt idx="163">
                  <c:v>2.4500000000000001E-2</c:v>
                </c:pt>
                <c:pt idx="164">
                  <c:v>2.4199999999999999E-2</c:v>
                </c:pt>
                <c:pt idx="165">
                  <c:v>2.41E-2</c:v>
                </c:pt>
                <c:pt idx="166">
                  <c:v>2.4E-2</c:v>
                </c:pt>
                <c:pt idx="167">
                  <c:v>2.3800000000000002E-2</c:v>
                </c:pt>
                <c:pt idx="168">
                  <c:v>2.3599999999999999E-2</c:v>
                </c:pt>
                <c:pt idx="169">
                  <c:v>2.35E-2</c:v>
                </c:pt>
                <c:pt idx="170">
                  <c:v>2.35E-2</c:v>
                </c:pt>
                <c:pt idx="171">
                  <c:v>2.3400000000000001E-2</c:v>
                </c:pt>
                <c:pt idx="172">
                  <c:v>2.3199999999999998E-2</c:v>
                </c:pt>
                <c:pt idx="173">
                  <c:v>2.3099999999999999E-2</c:v>
                </c:pt>
                <c:pt idx="174">
                  <c:v>2.2800000000000001E-2</c:v>
                </c:pt>
                <c:pt idx="175">
                  <c:v>2.23E-2</c:v>
                </c:pt>
                <c:pt idx="176">
                  <c:v>2.2200000000000001E-2</c:v>
                </c:pt>
                <c:pt idx="177">
                  <c:v>2.2100000000000002E-2</c:v>
                </c:pt>
                <c:pt idx="178">
                  <c:v>2.2100000000000002E-2</c:v>
                </c:pt>
                <c:pt idx="179">
                  <c:v>2.2100000000000002E-2</c:v>
                </c:pt>
                <c:pt idx="180">
                  <c:v>2.1899999999999999E-2</c:v>
                </c:pt>
                <c:pt idx="181">
                  <c:v>2.1700000000000001E-2</c:v>
                </c:pt>
                <c:pt idx="182">
                  <c:v>2.1700000000000001E-2</c:v>
                </c:pt>
                <c:pt idx="183">
                  <c:v>2.12E-2</c:v>
                </c:pt>
                <c:pt idx="184">
                  <c:v>2.07E-2</c:v>
                </c:pt>
                <c:pt idx="185">
                  <c:v>2.06E-2</c:v>
                </c:pt>
                <c:pt idx="186">
                  <c:v>2.06E-2</c:v>
                </c:pt>
                <c:pt idx="187">
                  <c:v>2.06E-2</c:v>
                </c:pt>
                <c:pt idx="188">
                  <c:v>2.06E-2</c:v>
                </c:pt>
                <c:pt idx="189">
                  <c:v>2.0500000000000001E-2</c:v>
                </c:pt>
                <c:pt idx="190">
                  <c:v>2.0500000000000001E-2</c:v>
                </c:pt>
                <c:pt idx="191">
                  <c:v>2.0299999999999999E-2</c:v>
                </c:pt>
                <c:pt idx="192">
                  <c:v>2.0299999999999999E-2</c:v>
                </c:pt>
                <c:pt idx="193">
                  <c:v>2.01E-2</c:v>
                </c:pt>
                <c:pt idx="194">
                  <c:v>0.02</c:v>
                </c:pt>
                <c:pt idx="195">
                  <c:v>1.9900000000000001E-2</c:v>
                </c:pt>
                <c:pt idx="196">
                  <c:v>1.9800000000000002E-2</c:v>
                </c:pt>
                <c:pt idx="197">
                  <c:v>1.9699999999999999E-2</c:v>
                </c:pt>
                <c:pt idx="198">
                  <c:v>1.9699999999999999E-2</c:v>
                </c:pt>
                <c:pt idx="199">
                  <c:v>1.9599999999999999E-2</c:v>
                </c:pt>
                <c:pt idx="200">
                  <c:v>1.9300000000000001E-2</c:v>
                </c:pt>
                <c:pt idx="201">
                  <c:v>1.9300000000000001E-2</c:v>
                </c:pt>
                <c:pt idx="202">
                  <c:v>1.9199999999999998E-2</c:v>
                </c:pt>
                <c:pt idx="203">
                  <c:v>1.9099999999999999E-2</c:v>
                </c:pt>
                <c:pt idx="204">
                  <c:v>1.9E-2</c:v>
                </c:pt>
                <c:pt idx="205">
                  <c:v>1.9E-2</c:v>
                </c:pt>
                <c:pt idx="206">
                  <c:v>1.89E-2</c:v>
                </c:pt>
                <c:pt idx="207">
                  <c:v>1.84E-2</c:v>
                </c:pt>
                <c:pt idx="208">
                  <c:v>1.83E-2</c:v>
                </c:pt>
                <c:pt idx="209">
                  <c:v>1.7999999999999999E-2</c:v>
                </c:pt>
                <c:pt idx="210">
                  <c:v>1.7999999999999999E-2</c:v>
                </c:pt>
                <c:pt idx="211">
                  <c:v>1.78E-2</c:v>
                </c:pt>
                <c:pt idx="212">
                  <c:v>1.77E-2</c:v>
                </c:pt>
                <c:pt idx="213">
                  <c:v>1.7500000000000002E-2</c:v>
                </c:pt>
                <c:pt idx="214">
                  <c:v>1.7500000000000002E-2</c:v>
                </c:pt>
                <c:pt idx="215">
                  <c:v>1.7500000000000002E-2</c:v>
                </c:pt>
                <c:pt idx="216">
                  <c:v>1.7100000000000001E-2</c:v>
                </c:pt>
                <c:pt idx="217">
                  <c:v>1.6799999999999999E-2</c:v>
                </c:pt>
                <c:pt idx="218">
                  <c:v>1.6799999999999999E-2</c:v>
                </c:pt>
                <c:pt idx="219">
                  <c:v>1.6799999999999999E-2</c:v>
                </c:pt>
                <c:pt idx="220">
                  <c:v>1.67E-2</c:v>
                </c:pt>
                <c:pt idx="221">
                  <c:v>1.66E-2</c:v>
                </c:pt>
                <c:pt idx="222">
                  <c:v>1.6500000000000001E-2</c:v>
                </c:pt>
                <c:pt idx="223">
                  <c:v>1.6400000000000001E-2</c:v>
                </c:pt>
                <c:pt idx="224">
                  <c:v>1.6400000000000001E-2</c:v>
                </c:pt>
                <c:pt idx="225">
                  <c:v>1.6199999999999999E-2</c:v>
                </c:pt>
                <c:pt idx="226">
                  <c:v>1.5900000000000001E-2</c:v>
                </c:pt>
                <c:pt idx="227">
                  <c:v>1.5699999999999999E-2</c:v>
                </c:pt>
                <c:pt idx="228">
                  <c:v>1.55E-2</c:v>
                </c:pt>
                <c:pt idx="229">
                  <c:v>1.5299999999999999E-2</c:v>
                </c:pt>
                <c:pt idx="230">
                  <c:v>1.4999999999999999E-2</c:v>
                </c:pt>
                <c:pt idx="231">
                  <c:v>1.4500000000000001E-2</c:v>
                </c:pt>
                <c:pt idx="232">
                  <c:v>1.4200000000000001E-2</c:v>
                </c:pt>
                <c:pt idx="233">
                  <c:v>1.4E-2</c:v>
                </c:pt>
                <c:pt idx="234">
                  <c:v>1.4E-2</c:v>
                </c:pt>
                <c:pt idx="235">
                  <c:v>1.4E-2</c:v>
                </c:pt>
                <c:pt idx="236">
                  <c:v>1.3899999999999999E-2</c:v>
                </c:pt>
                <c:pt idx="237">
                  <c:v>1.3899999999999999E-2</c:v>
                </c:pt>
                <c:pt idx="238">
                  <c:v>1.29E-2</c:v>
                </c:pt>
                <c:pt idx="239">
                  <c:v>1.2500000000000001E-2</c:v>
                </c:pt>
                <c:pt idx="240">
                  <c:v>1.24E-2</c:v>
                </c:pt>
                <c:pt idx="241">
                  <c:v>1.2E-2</c:v>
                </c:pt>
                <c:pt idx="242">
                  <c:v>1.1900000000000001E-2</c:v>
                </c:pt>
                <c:pt idx="243">
                  <c:v>1.1900000000000001E-2</c:v>
                </c:pt>
                <c:pt idx="244">
                  <c:v>1.1900000000000001E-2</c:v>
                </c:pt>
                <c:pt idx="245">
                  <c:v>1.18E-2</c:v>
                </c:pt>
                <c:pt idx="246">
                  <c:v>1.1599999999999999E-2</c:v>
                </c:pt>
                <c:pt idx="247">
                  <c:v>1.1599999999999999E-2</c:v>
                </c:pt>
                <c:pt idx="248">
                  <c:v>1.1599999999999999E-2</c:v>
                </c:pt>
                <c:pt idx="249">
                  <c:v>1.15E-2</c:v>
                </c:pt>
                <c:pt idx="250">
                  <c:v>1.15E-2</c:v>
                </c:pt>
                <c:pt idx="251">
                  <c:v>1.1299999999999999E-2</c:v>
                </c:pt>
                <c:pt idx="252">
                  <c:v>1.12E-2</c:v>
                </c:pt>
                <c:pt idx="253">
                  <c:v>1.11E-2</c:v>
                </c:pt>
                <c:pt idx="254">
                  <c:v>1.0999999999999999E-2</c:v>
                </c:pt>
                <c:pt idx="255">
                  <c:v>1.09E-2</c:v>
                </c:pt>
                <c:pt idx="256">
                  <c:v>1.01E-2</c:v>
                </c:pt>
                <c:pt idx="257">
                  <c:v>0.01</c:v>
                </c:pt>
                <c:pt idx="258">
                  <c:v>9.7999999999999997E-3</c:v>
                </c:pt>
                <c:pt idx="259">
                  <c:v>9.7000000000000003E-3</c:v>
                </c:pt>
                <c:pt idx="260">
                  <c:v>9.4999999999999998E-3</c:v>
                </c:pt>
                <c:pt idx="261">
                  <c:v>9.2999999999999992E-3</c:v>
                </c:pt>
                <c:pt idx="262">
                  <c:v>9.2999999999999992E-3</c:v>
                </c:pt>
                <c:pt idx="263">
                  <c:v>9.1999999999999998E-3</c:v>
                </c:pt>
                <c:pt idx="264">
                  <c:v>9.1999999999999998E-3</c:v>
                </c:pt>
                <c:pt idx="265">
                  <c:v>8.9999999999999993E-3</c:v>
                </c:pt>
                <c:pt idx="266">
                  <c:v>8.8999999999999999E-3</c:v>
                </c:pt>
                <c:pt idx="267">
                  <c:v>8.8000000000000005E-3</c:v>
                </c:pt>
                <c:pt idx="268">
                  <c:v>8.5000000000000006E-3</c:v>
                </c:pt>
                <c:pt idx="269">
                  <c:v>8.5000000000000006E-3</c:v>
                </c:pt>
                <c:pt idx="270">
                  <c:v>8.3000000000000001E-3</c:v>
                </c:pt>
                <c:pt idx="271">
                  <c:v>8.2000000000000007E-3</c:v>
                </c:pt>
                <c:pt idx="272">
                  <c:v>8.2000000000000007E-3</c:v>
                </c:pt>
                <c:pt idx="273">
                  <c:v>8.2000000000000007E-3</c:v>
                </c:pt>
                <c:pt idx="274">
                  <c:v>7.7999999999999996E-3</c:v>
                </c:pt>
                <c:pt idx="275">
                  <c:v>7.7000000000000002E-3</c:v>
                </c:pt>
                <c:pt idx="276">
                  <c:v>7.4999999999999997E-3</c:v>
                </c:pt>
                <c:pt idx="277">
                  <c:v>7.1999999999999998E-3</c:v>
                </c:pt>
                <c:pt idx="278">
                  <c:v>7.1000000000000004E-3</c:v>
                </c:pt>
                <c:pt idx="279">
                  <c:v>7.0000000000000001E-3</c:v>
                </c:pt>
                <c:pt idx="280">
                  <c:v>7.0000000000000001E-3</c:v>
                </c:pt>
                <c:pt idx="281">
                  <c:v>6.7999999999999996E-3</c:v>
                </c:pt>
                <c:pt idx="282">
                  <c:v>6.7999999999999996E-3</c:v>
                </c:pt>
                <c:pt idx="283">
                  <c:v>6.7000000000000002E-3</c:v>
                </c:pt>
                <c:pt idx="284">
                  <c:v>6.6E-3</c:v>
                </c:pt>
                <c:pt idx="285">
                  <c:v>6.4999999999999997E-3</c:v>
                </c:pt>
                <c:pt idx="286">
                  <c:v>6.4000000000000003E-3</c:v>
                </c:pt>
                <c:pt idx="287">
                  <c:v>6.3E-3</c:v>
                </c:pt>
                <c:pt idx="288">
                  <c:v>5.8999999999999999E-3</c:v>
                </c:pt>
                <c:pt idx="289">
                  <c:v>5.8999999999999999E-3</c:v>
                </c:pt>
                <c:pt idx="290">
                  <c:v>5.7999999999999996E-3</c:v>
                </c:pt>
                <c:pt idx="291">
                  <c:v>5.7000000000000002E-3</c:v>
                </c:pt>
                <c:pt idx="292">
                  <c:v>5.4000000000000003E-3</c:v>
                </c:pt>
                <c:pt idx="293">
                  <c:v>5.4000000000000003E-3</c:v>
                </c:pt>
                <c:pt idx="294">
                  <c:v>5.3E-3</c:v>
                </c:pt>
                <c:pt idx="295">
                  <c:v>5.3E-3</c:v>
                </c:pt>
                <c:pt idx="296">
                  <c:v>5.1999999999999998E-3</c:v>
                </c:pt>
                <c:pt idx="297">
                  <c:v>4.8999999999999998E-3</c:v>
                </c:pt>
                <c:pt idx="298">
                  <c:v>4.8999999999999998E-3</c:v>
                </c:pt>
                <c:pt idx="299">
                  <c:v>4.7999999999999996E-3</c:v>
                </c:pt>
                <c:pt idx="300">
                  <c:v>4.7000000000000002E-3</c:v>
                </c:pt>
                <c:pt idx="301">
                  <c:v>4.4999999999999997E-3</c:v>
                </c:pt>
                <c:pt idx="302">
                  <c:v>4.1000000000000003E-3</c:v>
                </c:pt>
                <c:pt idx="303">
                  <c:v>4.1000000000000003E-3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3.8999999999999998E-3</c:v>
                </c:pt>
                <c:pt idx="307">
                  <c:v>3.8999999999999998E-3</c:v>
                </c:pt>
                <c:pt idx="308">
                  <c:v>3.7000000000000002E-3</c:v>
                </c:pt>
                <c:pt idx="309">
                  <c:v>3.5000000000000001E-3</c:v>
                </c:pt>
                <c:pt idx="310">
                  <c:v>3.5000000000000001E-3</c:v>
                </c:pt>
                <c:pt idx="311">
                  <c:v>3.3E-3</c:v>
                </c:pt>
                <c:pt idx="312">
                  <c:v>3.2000000000000002E-3</c:v>
                </c:pt>
                <c:pt idx="313">
                  <c:v>3.2000000000000002E-3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E-4C32-AB92-139D9653C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71072"/>
        <c:axId val="296078560"/>
      </c:scatterChart>
      <c:valAx>
        <c:axId val="29607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6078560"/>
        <c:crosses val="autoZero"/>
        <c:crossBetween val="midCat"/>
      </c:valAx>
      <c:valAx>
        <c:axId val="2960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607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Correlacion de volumen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Correlacion de volumern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Merge1!$O$2:$O$316</c:f>
              <c:strCache>
                <c:ptCount val="314"/>
                <c:pt idx="0">
                  <c:v>1101000.00</c:v>
                </c:pt>
                <c:pt idx="1">
                  <c:v>151815.00</c:v>
                </c:pt>
                <c:pt idx="2">
                  <c:v>1344000.00</c:v>
                </c:pt>
                <c:pt idx="3">
                  <c:v>1168000.00</c:v>
                </c:pt>
                <c:pt idx="4">
                  <c:v>19996.00</c:v>
                </c:pt>
                <c:pt idx="5">
                  <c:v>70720.00</c:v>
                </c:pt>
                <c:pt idx="6">
                  <c:v>2258000.00</c:v>
                </c:pt>
                <c:pt idx="7">
                  <c:v>4095.00</c:v>
                </c:pt>
                <c:pt idx="8">
                  <c:v>900</c:v>
                </c:pt>
                <c:pt idx="9">
                  <c:v>206318.00</c:v>
                </c:pt>
                <c:pt idx="10">
                  <c:v>622584.00</c:v>
                </c:pt>
                <c:pt idx="11">
                  <c:v>449655.00</c:v>
                </c:pt>
                <c:pt idx="12">
                  <c:v>515653.00</c:v>
                </c:pt>
                <c:pt idx="13">
                  <c:v>205518.00</c:v>
                </c:pt>
                <c:pt idx="14">
                  <c:v>13797.00</c:v>
                </c:pt>
                <c:pt idx="15">
                  <c:v>305377.00</c:v>
                </c:pt>
                <c:pt idx="16">
                  <c:v>6448.00</c:v>
                </c:pt>
                <c:pt idx="17">
                  <c:v>187960.00</c:v>
                </c:pt>
                <c:pt idx="18">
                  <c:v>1642000.00</c:v>
                </c:pt>
                <c:pt idx="19">
                  <c:v>19793.00</c:v>
                </c:pt>
                <c:pt idx="20">
                  <c:v>853178.00</c:v>
                </c:pt>
                <c:pt idx="21">
                  <c:v>338675.00</c:v>
                </c:pt>
                <c:pt idx="22">
                  <c:v>777851.00</c:v>
                </c:pt>
                <c:pt idx="23">
                  <c:v>722878.00</c:v>
                </c:pt>
                <c:pt idx="24">
                  <c:v>1322000.00</c:v>
                </c:pt>
                <c:pt idx="25">
                  <c:v>913248.00</c:v>
                </c:pt>
                <c:pt idx="26">
                  <c:v>4947000.00</c:v>
                </c:pt>
                <c:pt idx="27">
                  <c:v>713179.00</c:v>
                </c:pt>
                <c:pt idx="28">
                  <c:v>24768.00</c:v>
                </c:pt>
                <c:pt idx="29">
                  <c:v>34153.00</c:v>
                </c:pt>
                <c:pt idx="30">
                  <c:v>530859.00</c:v>
                </c:pt>
                <c:pt idx="31">
                  <c:v>256200.00</c:v>
                </c:pt>
                <c:pt idx="32">
                  <c:v>5497.00</c:v>
                </c:pt>
                <c:pt idx="33">
                  <c:v>56448.00</c:v>
                </c:pt>
                <c:pt idx="34">
                  <c:v>28</c:v>
                </c:pt>
                <c:pt idx="35">
                  <c:v>525061.00</c:v>
                </c:pt>
                <c:pt idx="36">
                  <c:v>792749.00</c:v>
                </c:pt>
                <c:pt idx="37">
                  <c:v>1003000.00</c:v>
                </c:pt>
                <c:pt idx="38">
                  <c:v>2508000.00</c:v>
                </c:pt>
                <c:pt idx="39">
                  <c:v>338491.00</c:v>
                </c:pt>
                <c:pt idx="40">
                  <c:v>99869.00</c:v>
                </c:pt>
                <c:pt idx="41">
                  <c:v>153676.00</c:v>
                </c:pt>
                <c:pt idx="42">
                  <c:v>142308.00</c:v>
                </c:pt>
                <c:pt idx="43">
                  <c:v>869364.00</c:v>
                </c:pt>
                <c:pt idx="44">
                  <c:v>8475.00</c:v>
                </c:pt>
                <c:pt idx="45">
                  <c:v>2908000.00</c:v>
                </c:pt>
                <c:pt idx="46">
                  <c:v>30</c:v>
                </c:pt>
                <c:pt idx="47">
                  <c:v>42839.00</c:v>
                </c:pt>
                <c:pt idx="48">
                  <c:v>145878.00</c:v>
                </c:pt>
                <c:pt idx="49">
                  <c:v>9425.00</c:v>
                </c:pt>
                <c:pt idx="50">
                  <c:v>859478.00</c:v>
                </c:pt>
                <c:pt idx="51">
                  <c:v>31185.00</c:v>
                </c:pt>
                <c:pt idx="52">
                  <c:v>621457.00</c:v>
                </c:pt>
                <c:pt idx="53">
                  <c:v>823</c:v>
                </c:pt>
                <c:pt idx="54">
                  <c:v>5771000.00</c:v>
                </c:pt>
                <c:pt idx="55">
                  <c:v>1213000.00</c:v>
                </c:pt>
                <c:pt idx="56">
                  <c:v>2123000.00</c:v>
                </c:pt>
                <c:pt idx="57">
                  <c:v>1680000.00</c:v>
                </c:pt>
                <c:pt idx="58">
                  <c:v>397073.00</c:v>
                </c:pt>
                <c:pt idx="59">
                  <c:v>42493.00</c:v>
                </c:pt>
                <c:pt idx="60">
                  <c:v>162051.00</c:v>
                </c:pt>
                <c:pt idx="61">
                  <c:v>120443.00</c:v>
                </c:pt>
                <c:pt idx="62">
                  <c:v>28043000.00</c:v>
                </c:pt>
                <c:pt idx="63">
                  <c:v>3113000.00</c:v>
                </c:pt>
                <c:pt idx="64">
                  <c:v>1077000.00</c:v>
                </c:pt>
                <c:pt idx="65">
                  <c:v>68284.00</c:v>
                </c:pt>
                <c:pt idx="66">
                  <c:v>629185.00</c:v>
                </c:pt>
                <c:pt idx="67">
                  <c:v>4664.00</c:v>
                </c:pt>
                <c:pt idx="68">
                  <c:v>1117.00</c:v>
                </c:pt>
                <c:pt idx="69">
                  <c:v>284</c:v>
                </c:pt>
                <c:pt idx="70">
                  <c:v>579210.00</c:v>
                </c:pt>
                <c:pt idx="71">
                  <c:v>29050.00</c:v>
                </c:pt>
                <c:pt idx="72">
                  <c:v>567827.00</c:v>
                </c:pt>
                <c:pt idx="73">
                  <c:v>101832.00</c:v>
                </c:pt>
                <c:pt idx="74">
                  <c:v>54345000.00</c:v>
                </c:pt>
                <c:pt idx="75">
                  <c:v>3635000.00</c:v>
                </c:pt>
                <c:pt idx="76">
                  <c:v>3822000.00</c:v>
                </c:pt>
                <c:pt idx="77">
                  <c:v>6815.00</c:v>
                </c:pt>
                <c:pt idx="78">
                  <c:v>70882.00</c:v>
                </c:pt>
                <c:pt idx="79">
                  <c:v>11717.00</c:v>
                </c:pt>
                <c:pt idx="80">
                  <c:v>18788000.00</c:v>
                </c:pt>
                <c:pt idx="81">
                  <c:v>119350.00</c:v>
                </c:pt>
                <c:pt idx="82">
                  <c:v>687218.00</c:v>
                </c:pt>
                <c:pt idx="83">
                  <c:v>215332.00</c:v>
                </c:pt>
                <c:pt idx="84">
                  <c:v>14184.00</c:v>
                </c:pt>
                <c:pt idx="85">
                  <c:v>53256.00</c:v>
                </c:pt>
                <c:pt idx="86">
                  <c:v>4299.00</c:v>
                </c:pt>
                <c:pt idx="87">
                  <c:v>5712000.00</c:v>
                </c:pt>
                <c:pt idx="88">
                  <c:v>2210.00</c:v>
                </c:pt>
                <c:pt idx="89">
                  <c:v>764346.00</c:v>
                </c:pt>
                <c:pt idx="90">
                  <c:v>395010.00</c:v>
                </c:pt>
                <c:pt idx="91">
                  <c:v>3252.00</c:v>
                </c:pt>
                <c:pt idx="92">
                  <c:v>597273.00</c:v>
                </c:pt>
                <c:pt idx="93">
                  <c:v>51</c:v>
                </c:pt>
                <c:pt idx="94">
                  <c:v>1391000.00</c:v>
                </c:pt>
                <c:pt idx="95">
                  <c:v>89775.00</c:v>
                </c:pt>
                <c:pt idx="96">
                  <c:v>568865.00</c:v>
                </c:pt>
                <c:pt idx="97">
                  <c:v>637491.00</c:v>
                </c:pt>
                <c:pt idx="98">
                  <c:v>1437000.00</c:v>
                </c:pt>
                <c:pt idx="99">
                  <c:v>5290000.00</c:v>
                </c:pt>
                <c:pt idx="100">
                  <c:v>639808.00</c:v>
                </c:pt>
                <c:pt idx="101">
                  <c:v>185136.00</c:v>
                </c:pt>
                <c:pt idx="102">
                  <c:v>6171.00</c:v>
                </c:pt>
                <c:pt idx="103">
                  <c:v>45761000.00</c:v>
                </c:pt>
                <c:pt idx="104">
                  <c:v>3336.00</c:v>
                </c:pt>
                <c:pt idx="105">
                  <c:v>2004000.00</c:v>
                </c:pt>
                <c:pt idx="106">
                  <c:v>88200.00</c:v>
                </c:pt>
                <c:pt idx="107">
                  <c:v>745598.00</c:v>
                </c:pt>
                <c:pt idx="108">
                  <c:v>1183000.00</c:v>
                </c:pt>
                <c:pt idx="109">
                  <c:v>663783.00</c:v>
                </c:pt>
                <c:pt idx="110">
                  <c:v>5340.00</c:v>
                </c:pt>
                <c:pt idx="111">
                  <c:v>595466.00</c:v>
                </c:pt>
                <c:pt idx="112">
                  <c:v>595665.00</c:v>
                </c:pt>
                <c:pt idx="113">
                  <c:v>885432.00</c:v>
                </c:pt>
                <c:pt idx="114">
                  <c:v>18203.00</c:v>
                </c:pt>
                <c:pt idx="115">
                  <c:v>1990.00</c:v>
                </c:pt>
                <c:pt idx="116">
                  <c:v>53476.00</c:v>
                </c:pt>
                <c:pt idx="117">
                  <c:v>505216.00</c:v>
                </c:pt>
                <c:pt idx="118">
                  <c:v>71820.00</c:v>
                </c:pt>
                <c:pt idx="119">
                  <c:v>404790.00</c:v>
                </c:pt>
                <c:pt idx="120">
                  <c:v>45821.00</c:v>
                </c:pt>
                <c:pt idx="121">
                  <c:v>781337.00</c:v>
                </c:pt>
                <c:pt idx="122">
                  <c:v>756842.00</c:v>
                </c:pt>
                <c:pt idx="123">
                  <c:v>17461.00</c:v>
                </c:pt>
                <c:pt idx="124">
                  <c:v>1618000.00</c:v>
                </c:pt>
                <c:pt idx="125">
                  <c:v>9248.00</c:v>
                </c:pt>
                <c:pt idx="126">
                  <c:v>4481000.00</c:v>
                </c:pt>
                <c:pt idx="127">
                  <c:v>3780.00</c:v>
                </c:pt>
                <c:pt idx="128">
                  <c:v>2714000.00</c:v>
                </c:pt>
                <c:pt idx="129">
                  <c:v>516053.00</c:v>
                </c:pt>
                <c:pt idx="130">
                  <c:v>1173000.00</c:v>
                </c:pt>
                <c:pt idx="131">
                  <c:v>34000.00</c:v>
                </c:pt>
                <c:pt idx="132">
                  <c:v>334720.00</c:v>
                </c:pt>
                <c:pt idx="133">
                  <c:v>2645000.00</c:v>
                </c:pt>
                <c:pt idx="134">
                  <c:v>581321.00</c:v>
                </c:pt>
                <c:pt idx="135">
                  <c:v>9880.00</c:v>
                </c:pt>
                <c:pt idx="136">
                  <c:v>1244000.00</c:v>
                </c:pt>
                <c:pt idx="137">
                  <c:v>176560.00</c:v>
                </c:pt>
                <c:pt idx="138">
                  <c:v>412474.00</c:v>
                </c:pt>
                <c:pt idx="139">
                  <c:v>284270.00</c:v>
                </c:pt>
                <c:pt idx="140">
                  <c:v>57475.00</c:v>
                </c:pt>
                <c:pt idx="141">
                  <c:v>766123.00</c:v>
                </c:pt>
                <c:pt idx="142">
                  <c:v>40000.00</c:v>
                </c:pt>
                <c:pt idx="143">
                  <c:v>92739.00</c:v>
                </c:pt>
                <c:pt idx="144">
                  <c:v>538269.00</c:v>
                </c:pt>
                <c:pt idx="145">
                  <c:v>268634000.00</c:v>
                </c:pt>
                <c:pt idx="146">
                  <c:v>1634.00</c:v>
                </c:pt>
                <c:pt idx="147">
                  <c:v>7838000.00</c:v>
                </c:pt>
                <c:pt idx="148">
                  <c:v>152688000.00</c:v>
                </c:pt>
                <c:pt idx="149">
                  <c:v>341</c:v>
                </c:pt>
                <c:pt idx="150">
                  <c:v>3405.00</c:v>
                </c:pt>
                <c:pt idx="151">
                  <c:v>562818.00</c:v>
                </c:pt>
                <c:pt idx="152">
                  <c:v>88740.00</c:v>
                </c:pt>
                <c:pt idx="153">
                  <c:v>87917000.00</c:v>
                </c:pt>
                <c:pt idx="154">
                  <c:v>3118000.00</c:v>
                </c:pt>
                <c:pt idx="155">
                  <c:v>99951.00</c:v>
                </c:pt>
                <c:pt idx="156">
                  <c:v>3970.00</c:v>
                </c:pt>
                <c:pt idx="157">
                  <c:v>1410000.00</c:v>
                </c:pt>
                <c:pt idx="158">
                  <c:v>51279000.00</c:v>
                </c:pt>
                <c:pt idx="159">
                  <c:v>7427000.00</c:v>
                </c:pt>
                <c:pt idx="160">
                  <c:v>6185000.00</c:v>
                </c:pt>
                <c:pt idx="161">
                  <c:v>52779.00</c:v>
                </c:pt>
                <c:pt idx="162">
                  <c:v>170996.00</c:v>
                </c:pt>
                <c:pt idx="163">
                  <c:v>70574.00</c:v>
                </c:pt>
                <c:pt idx="164">
                  <c:v>162053000.00</c:v>
                </c:pt>
                <c:pt idx="165">
                  <c:v>382681.00</c:v>
                </c:pt>
                <c:pt idx="166">
                  <c:v>19980.00</c:v>
                </c:pt>
                <c:pt idx="167">
                  <c:v>2506000.00</c:v>
                </c:pt>
                <c:pt idx="168">
                  <c:v>38436.00</c:v>
                </c:pt>
                <c:pt idx="169">
                  <c:v>481545.00</c:v>
                </c:pt>
                <c:pt idx="170">
                  <c:v>15065.00</c:v>
                </c:pt>
                <c:pt idx="171">
                  <c:v>180910000.00</c:v>
                </c:pt>
                <c:pt idx="172">
                  <c:v>678125.00</c:v>
                </c:pt>
                <c:pt idx="173">
                  <c:v>1215000.00</c:v>
                </c:pt>
                <c:pt idx="174">
                  <c:v>1508000.00</c:v>
                </c:pt>
                <c:pt idx="175">
                  <c:v>13715.00</c:v>
                </c:pt>
                <c:pt idx="176">
                  <c:v>465935.00</c:v>
                </c:pt>
                <c:pt idx="177">
                  <c:v>32696000.00</c:v>
                </c:pt>
                <c:pt idx="178">
                  <c:v>384564.00</c:v>
                </c:pt>
                <c:pt idx="179">
                  <c:v>136800.00</c:v>
                </c:pt>
                <c:pt idx="180">
                  <c:v>592739.00</c:v>
                </c:pt>
                <c:pt idx="181">
                  <c:v>18647000.00</c:v>
                </c:pt>
                <c:pt idx="182">
                  <c:v>10763000.00</c:v>
                </c:pt>
                <c:pt idx="183">
                  <c:v>322429.00</c:v>
                </c:pt>
                <c:pt idx="184">
                  <c:v>675695.00</c:v>
                </c:pt>
                <c:pt idx="185">
                  <c:v>1064000.00</c:v>
                </c:pt>
                <c:pt idx="186">
                  <c:v>2542000.00</c:v>
                </c:pt>
                <c:pt idx="187">
                  <c:v>33111000.00</c:v>
                </c:pt>
                <c:pt idx="188">
                  <c:v>53274.00</c:v>
                </c:pt>
                <c:pt idx="189">
                  <c:v>64504000.00</c:v>
                </c:pt>
                <c:pt idx="190">
                  <c:v>101311.00</c:v>
                </c:pt>
                <c:pt idx="191">
                  <c:v>860130.00</c:v>
                </c:pt>
                <c:pt idx="192">
                  <c:v>3774.00</c:v>
                </c:pt>
                <c:pt idx="193">
                  <c:v>8128.00</c:v>
                </c:pt>
                <c:pt idx="194">
                  <c:v>389770000.00</c:v>
                </c:pt>
                <c:pt idx="195">
                  <c:v>8607.00</c:v>
                </c:pt>
                <c:pt idx="196">
                  <c:v>1601000.00</c:v>
                </c:pt>
                <c:pt idx="197">
                  <c:v>5399000.00</c:v>
                </c:pt>
                <c:pt idx="198">
                  <c:v>147440.00</c:v>
                </c:pt>
                <c:pt idx="199">
                  <c:v>108000.00</c:v>
                </c:pt>
                <c:pt idx="200">
                  <c:v>7832000.00</c:v>
                </c:pt>
                <c:pt idx="201">
                  <c:v>229793.00</c:v>
                </c:pt>
                <c:pt idx="202">
                  <c:v>80499.00</c:v>
                </c:pt>
                <c:pt idx="203">
                  <c:v>3213.00</c:v>
                </c:pt>
                <c:pt idx="204">
                  <c:v>9526000.00</c:v>
                </c:pt>
                <c:pt idx="205">
                  <c:v>1104000.00</c:v>
                </c:pt>
                <c:pt idx="206">
                  <c:v>795</c:v>
                </c:pt>
                <c:pt idx="207">
                  <c:v>97527.00</c:v>
                </c:pt>
                <c:pt idx="208">
                  <c:v>2056000.00</c:v>
                </c:pt>
                <c:pt idx="209">
                  <c:v>41475.00</c:v>
                </c:pt>
                <c:pt idx="210">
                  <c:v>442939.00</c:v>
                </c:pt>
                <c:pt idx="211">
                  <c:v>29825.00</c:v>
                </c:pt>
                <c:pt idx="212">
                  <c:v>271760.00</c:v>
                </c:pt>
                <c:pt idx="213">
                  <c:v>457146.00</c:v>
                </c:pt>
                <c:pt idx="214">
                  <c:v>4071000.00</c:v>
                </c:pt>
                <c:pt idx="215">
                  <c:v>271414.00</c:v>
                </c:pt>
                <c:pt idx="216">
                  <c:v>829700.00</c:v>
                </c:pt>
                <c:pt idx="217">
                  <c:v>187645000.00</c:v>
                </c:pt>
                <c:pt idx="218">
                  <c:v>2048000.00</c:v>
                </c:pt>
                <c:pt idx="219">
                  <c:v>965676.00</c:v>
                </c:pt>
                <c:pt idx="220">
                  <c:v>5413.00</c:v>
                </c:pt>
                <c:pt idx="221">
                  <c:v>50796.00</c:v>
                </c:pt>
                <c:pt idx="222">
                  <c:v>4787000.00</c:v>
                </c:pt>
                <c:pt idx="223">
                  <c:v>2309000.00</c:v>
                </c:pt>
                <c:pt idx="224">
                  <c:v>159856.00</c:v>
                </c:pt>
                <c:pt idx="225">
                  <c:v>1393000.00</c:v>
                </c:pt>
                <c:pt idx="226">
                  <c:v>189204.00</c:v>
                </c:pt>
                <c:pt idx="227">
                  <c:v>4998000.00</c:v>
                </c:pt>
                <c:pt idx="228">
                  <c:v>503423.00</c:v>
                </c:pt>
                <c:pt idx="229">
                  <c:v>285583.00</c:v>
                </c:pt>
                <c:pt idx="230">
                  <c:v>13928000.00</c:v>
                </c:pt>
                <c:pt idx="231">
                  <c:v>16980.00</c:v>
                </c:pt>
                <c:pt idx="232">
                  <c:v>3868000.00</c:v>
                </c:pt>
                <c:pt idx="233">
                  <c:v>84382.00</c:v>
                </c:pt>
                <c:pt idx="234">
                  <c:v>83914.00</c:v>
                </c:pt>
                <c:pt idx="235">
                  <c:v>15981.00</c:v>
                </c:pt>
                <c:pt idx="236">
                  <c:v>18679000.00</c:v>
                </c:pt>
                <c:pt idx="237">
                  <c:v>6197.00</c:v>
                </c:pt>
                <c:pt idx="238">
                  <c:v>148800.00</c:v>
                </c:pt>
                <c:pt idx="239">
                  <c:v>43902.00</c:v>
                </c:pt>
                <c:pt idx="240">
                  <c:v>25133000.00</c:v>
                </c:pt>
                <c:pt idx="241">
                  <c:v>7560.00</c:v>
                </c:pt>
                <c:pt idx="242">
                  <c:v>3025000.00</c:v>
                </c:pt>
                <c:pt idx="243">
                  <c:v>2142000.00</c:v>
                </c:pt>
                <c:pt idx="244">
                  <c:v>1953000.00</c:v>
                </c:pt>
                <c:pt idx="245">
                  <c:v>1844000.00</c:v>
                </c:pt>
                <c:pt idx="246">
                  <c:v>387507.00</c:v>
                </c:pt>
                <c:pt idx="247">
                  <c:v>114500.00</c:v>
                </c:pt>
                <c:pt idx="248">
                  <c:v>328383.00</c:v>
                </c:pt>
                <c:pt idx="249">
                  <c:v>1304000000.00</c:v>
                </c:pt>
                <c:pt idx="250">
                  <c:v>65152.00</c:v>
                </c:pt>
                <c:pt idx="251">
                  <c:v>169139.00</c:v>
                </c:pt>
                <c:pt idx="252">
                  <c:v>251920.00</c:v>
                </c:pt>
                <c:pt idx="253">
                  <c:v>14271000.00</c:v>
                </c:pt>
                <c:pt idx="254">
                  <c:v>23360000.00</c:v>
                </c:pt>
                <c:pt idx="255">
                  <c:v>20716000.00</c:v>
                </c:pt>
                <c:pt idx="256">
                  <c:v>93019.00</c:v>
                </c:pt>
                <c:pt idx="257">
                  <c:v>1292000.00</c:v>
                </c:pt>
                <c:pt idx="258">
                  <c:v>262104.00</c:v>
                </c:pt>
                <c:pt idx="259">
                  <c:v>1210000.00</c:v>
                </c:pt>
                <c:pt idx="260">
                  <c:v>91851.00</c:v>
                </c:pt>
                <c:pt idx="261">
                  <c:v>625202.00</c:v>
                </c:pt>
                <c:pt idx="262">
                  <c:v>34508000.00</c:v>
                </c:pt>
                <c:pt idx="263">
                  <c:v>193614000.00</c:v>
                </c:pt>
                <c:pt idx="264">
                  <c:v>2248000.00</c:v>
                </c:pt>
                <c:pt idx="265">
                  <c:v>228246.00</c:v>
                </c:pt>
                <c:pt idx="266">
                  <c:v>125439.00</c:v>
                </c:pt>
                <c:pt idx="267">
                  <c:v>157080.00</c:v>
                </c:pt>
                <c:pt idx="268">
                  <c:v>878339.00</c:v>
                </c:pt>
                <c:pt idx="269">
                  <c:v>140851000.00</c:v>
                </c:pt>
                <c:pt idx="270">
                  <c:v>32536.00</c:v>
                </c:pt>
                <c:pt idx="271">
                  <c:v>1728000.00</c:v>
                </c:pt>
                <c:pt idx="272">
                  <c:v>438278.00</c:v>
                </c:pt>
                <c:pt idx="273">
                  <c:v>1237000.00</c:v>
                </c:pt>
                <c:pt idx="274">
                  <c:v>45736.00</c:v>
                </c:pt>
                <c:pt idx="275">
                  <c:v>49525.00</c:v>
                </c:pt>
                <c:pt idx="276">
                  <c:v>73123000.00</c:v>
                </c:pt>
                <c:pt idx="277">
                  <c:v>36358000.00</c:v>
                </c:pt>
                <c:pt idx="278">
                  <c:v>4600000.00</c:v>
                </c:pt>
                <c:pt idx="279">
                  <c:v>425370.00</c:v>
                </c:pt>
                <c:pt idx="280">
                  <c:v>444</c:v>
                </c:pt>
                <c:pt idx="281">
                  <c:v>12373.00</c:v>
                </c:pt>
                <c:pt idx="282">
                  <c:v>4410.00</c:v>
                </c:pt>
                <c:pt idx="283">
                  <c:v>32011000.00</c:v>
                </c:pt>
                <c:pt idx="284">
                  <c:v>541849.00</c:v>
                </c:pt>
                <c:pt idx="285">
                  <c:v>2084000.00</c:v>
                </c:pt>
                <c:pt idx="286">
                  <c:v>579058.00</c:v>
                </c:pt>
                <c:pt idx="287">
                  <c:v>7812.00</c:v>
                </c:pt>
                <c:pt idx="288">
                  <c:v>45472000.00</c:v>
                </c:pt>
                <c:pt idx="289">
                  <c:v>1542000.00</c:v>
                </c:pt>
                <c:pt idx="290">
                  <c:v>1775000.00</c:v>
                </c:pt>
                <c:pt idx="291">
                  <c:v>1845000.00</c:v>
                </c:pt>
                <c:pt idx="292">
                  <c:v>86981000.00</c:v>
                </c:pt>
                <c:pt idx="293">
                  <c:v>3740.00</c:v>
                </c:pt>
                <c:pt idx="294">
                  <c:v>278339.00</c:v>
                </c:pt>
                <c:pt idx="295">
                  <c:v>8225.00</c:v>
                </c:pt>
                <c:pt idx="296">
                  <c:v>16758.00</c:v>
                </c:pt>
                <c:pt idx="297">
                  <c:v>79868.00</c:v>
                </c:pt>
                <c:pt idx="298">
                  <c:v>34480.00</c:v>
                </c:pt>
                <c:pt idx="299">
                  <c:v>9037000.00</c:v>
                </c:pt>
                <c:pt idx="300">
                  <c:v>464000.00</c:v>
                </c:pt>
                <c:pt idx="301">
                  <c:v>6869000.00</c:v>
                </c:pt>
                <c:pt idx="302">
                  <c:v>32888000.00</c:v>
                </c:pt>
                <c:pt idx="303">
                  <c:v>14686000.00</c:v>
                </c:pt>
                <c:pt idx="304">
                  <c:v>44819000.00</c:v>
                </c:pt>
                <c:pt idx="305">
                  <c:v>966</c:v>
                </c:pt>
                <c:pt idx="306">
                  <c:v>146688000.00</c:v>
                </c:pt>
                <c:pt idx="307">
                  <c:v>38998.00</c:v>
                </c:pt>
                <c:pt idx="308">
                  <c:v>398</c:v>
                </c:pt>
                <c:pt idx="309">
                  <c:v>2906000.00</c:v>
                </c:pt>
                <c:pt idx="310">
                  <c:v>45283.00</c:v>
                </c:pt>
                <c:pt idx="311">
                  <c:v>153769000.00</c:v>
                </c:pt>
                <c:pt idx="312">
                  <c:v>907844.00</c:v>
                </c:pt>
                <c:pt idx="313">
                  <c:v>618</c:v>
                </c:pt>
              </c:strCache>
            </c:strRef>
          </c:xVal>
          <c:yVal>
            <c:numRef>
              <c:f>Merge1!$Z$2:$Z$316</c:f>
              <c:numCache>
                <c:formatCode>0.00%</c:formatCode>
                <c:ptCount val="314"/>
                <c:pt idx="0">
                  <c:v>0.60070000000000001</c:v>
                </c:pt>
                <c:pt idx="1">
                  <c:v>0.37659999999999999</c:v>
                </c:pt>
                <c:pt idx="2">
                  <c:v>0.2366</c:v>
                </c:pt>
                <c:pt idx="3">
                  <c:v>0.22700000000000001</c:v>
                </c:pt>
                <c:pt idx="4">
                  <c:v>0.17780000000000001</c:v>
                </c:pt>
                <c:pt idx="5">
                  <c:v>0.1767</c:v>
                </c:pt>
                <c:pt idx="6">
                  <c:v>0.16569999999999999</c:v>
                </c:pt>
                <c:pt idx="7">
                  <c:v>0.14080000000000001</c:v>
                </c:pt>
                <c:pt idx="8">
                  <c:v>0.13639999999999999</c:v>
                </c:pt>
                <c:pt idx="9">
                  <c:v>0.13639999999999999</c:v>
                </c:pt>
                <c:pt idx="10">
                  <c:v>0.1353</c:v>
                </c:pt>
                <c:pt idx="11">
                  <c:v>0.1288</c:v>
                </c:pt>
                <c:pt idx="12">
                  <c:v>0.1244</c:v>
                </c:pt>
                <c:pt idx="13">
                  <c:v>0.1139</c:v>
                </c:pt>
                <c:pt idx="14">
                  <c:v>0.1123</c:v>
                </c:pt>
                <c:pt idx="15">
                  <c:v>0.1104</c:v>
                </c:pt>
                <c:pt idx="16">
                  <c:v>0.10630000000000001</c:v>
                </c:pt>
                <c:pt idx="17">
                  <c:v>0.1045</c:v>
                </c:pt>
                <c:pt idx="18">
                  <c:v>0.1023</c:v>
                </c:pt>
                <c:pt idx="19">
                  <c:v>0.10009999999999999</c:v>
                </c:pt>
                <c:pt idx="20">
                  <c:v>9.9400000000000002E-2</c:v>
                </c:pt>
                <c:pt idx="21">
                  <c:v>9.4899999999999998E-2</c:v>
                </c:pt>
                <c:pt idx="22">
                  <c:v>9.4799999999999995E-2</c:v>
                </c:pt>
                <c:pt idx="23">
                  <c:v>9.4799999999999995E-2</c:v>
                </c:pt>
                <c:pt idx="24">
                  <c:v>9.2100000000000001E-2</c:v>
                </c:pt>
                <c:pt idx="25">
                  <c:v>9.06E-2</c:v>
                </c:pt>
                <c:pt idx="26">
                  <c:v>9.01E-2</c:v>
                </c:pt>
                <c:pt idx="27">
                  <c:v>9.01E-2</c:v>
                </c:pt>
                <c:pt idx="28">
                  <c:v>8.9499999999999996E-2</c:v>
                </c:pt>
                <c:pt idx="29">
                  <c:v>8.8900000000000007E-2</c:v>
                </c:pt>
                <c:pt idx="30">
                  <c:v>8.8499999999999995E-2</c:v>
                </c:pt>
                <c:pt idx="31">
                  <c:v>8.8099999999999998E-2</c:v>
                </c:pt>
                <c:pt idx="32">
                  <c:v>8.6999999999999994E-2</c:v>
                </c:pt>
                <c:pt idx="33">
                  <c:v>8.5599999999999996E-2</c:v>
                </c:pt>
                <c:pt idx="34">
                  <c:v>8.5599999999999996E-2</c:v>
                </c:pt>
                <c:pt idx="35">
                  <c:v>8.2699999999999996E-2</c:v>
                </c:pt>
                <c:pt idx="36">
                  <c:v>8.09E-2</c:v>
                </c:pt>
                <c:pt idx="37">
                  <c:v>7.8700000000000006E-2</c:v>
                </c:pt>
                <c:pt idx="38">
                  <c:v>7.8700000000000006E-2</c:v>
                </c:pt>
                <c:pt idx="39">
                  <c:v>7.7399999999999997E-2</c:v>
                </c:pt>
                <c:pt idx="40">
                  <c:v>7.5399999999999995E-2</c:v>
                </c:pt>
                <c:pt idx="41">
                  <c:v>7.51E-2</c:v>
                </c:pt>
                <c:pt idx="42">
                  <c:v>7.3999999999999996E-2</c:v>
                </c:pt>
                <c:pt idx="43">
                  <c:v>6.9699999999999998E-2</c:v>
                </c:pt>
                <c:pt idx="44">
                  <c:v>6.7400000000000002E-2</c:v>
                </c:pt>
                <c:pt idx="45">
                  <c:v>6.7299999999999999E-2</c:v>
                </c:pt>
                <c:pt idx="46">
                  <c:v>6.6699999999999995E-2</c:v>
                </c:pt>
                <c:pt idx="47">
                  <c:v>6.59E-2</c:v>
                </c:pt>
                <c:pt idx="48">
                  <c:v>6.5500000000000003E-2</c:v>
                </c:pt>
                <c:pt idx="49">
                  <c:v>6.5199999999999994E-2</c:v>
                </c:pt>
                <c:pt idx="50">
                  <c:v>6.5100000000000005E-2</c:v>
                </c:pt>
                <c:pt idx="51">
                  <c:v>6.4899999999999999E-2</c:v>
                </c:pt>
                <c:pt idx="52">
                  <c:v>6.4799999999999996E-2</c:v>
                </c:pt>
                <c:pt idx="53">
                  <c:v>6.4799999999999996E-2</c:v>
                </c:pt>
                <c:pt idx="54">
                  <c:v>6.4699999999999994E-2</c:v>
                </c:pt>
                <c:pt idx="55">
                  <c:v>6.4100000000000004E-2</c:v>
                </c:pt>
                <c:pt idx="56">
                  <c:v>6.3899999999999998E-2</c:v>
                </c:pt>
                <c:pt idx="57">
                  <c:v>6.3500000000000001E-2</c:v>
                </c:pt>
                <c:pt idx="58">
                  <c:v>6.3399999999999998E-2</c:v>
                </c:pt>
                <c:pt idx="59">
                  <c:v>6.2600000000000003E-2</c:v>
                </c:pt>
                <c:pt idx="60">
                  <c:v>6.13E-2</c:v>
                </c:pt>
                <c:pt idx="61">
                  <c:v>6.0900000000000003E-2</c:v>
                </c:pt>
                <c:pt idx="62">
                  <c:v>6.0699999999999997E-2</c:v>
                </c:pt>
                <c:pt idx="63">
                  <c:v>6.0299999999999999E-2</c:v>
                </c:pt>
                <c:pt idx="64">
                  <c:v>5.8999999999999997E-2</c:v>
                </c:pt>
                <c:pt idx="65">
                  <c:v>5.7700000000000001E-2</c:v>
                </c:pt>
                <c:pt idx="66">
                  <c:v>5.7700000000000001E-2</c:v>
                </c:pt>
                <c:pt idx="67">
                  <c:v>5.7000000000000002E-2</c:v>
                </c:pt>
                <c:pt idx="68">
                  <c:v>5.67E-2</c:v>
                </c:pt>
                <c:pt idx="69">
                  <c:v>5.6300000000000003E-2</c:v>
                </c:pt>
                <c:pt idx="70">
                  <c:v>5.62E-2</c:v>
                </c:pt>
                <c:pt idx="71">
                  <c:v>5.62E-2</c:v>
                </c:pt>
                <c:pt idx="72">
                  <c:v>5.6000000000000001E-2</c:v>
                </c:pt>
                <c:pt idx="73">
                  <c:v>5.5899999999999998E-2</c:v>
                </c:pt>
                <c:pt idx="74">
                  <c:v>5.4300000000000001E-2</c:v>
                </c:pt>
                <c:pt idx="75">
                  <c:v>5.3699999999999998E-2</c:v>
                </c:pt>
                <c:pt idx="76">
                  <c:v>5.3100000000000001E-2</c:v>
                </c:pt>
                <c:pt idx="77">
                  <c:v>5.3100000000000001E-2</c:v>
                </c:pt>
                <c:pt idx="78">
                  <c:v>5.2400000000000002E-2</c:v>
                </c:pt>
                <c:pt idx="79">
                  <c:v>5.2400000000000002E-2</c:v>
                </c:pt>
                <c:pt idx="80">
                  <c:v>5.1999999999999998E-2</c:v>
                </c:pt>
                <c:pt idx="81">
                  <c:v>5.1400000000000001E-2</c:v>
                </c:pt>
                <c:pt idx="82">
                  <c:v>5.0799999999999998E-2</c:v>
                </c:pt>
                <c:pt idx="83">
                  <c:v>5.0500000000000003E-2</c:v>
                </c:pt>
                <c:pt idx="84">
                  <c:v>5.0299999999999997E-2</c:v>
                </c:pt>
                <c:pt idx="85">
                  <c:v>0.05</c:v>
                </c:pt>
                <c:pt idx="86">
                  <c:v>0.05</c:v>
                </c:pt>
                <c:pt idx="87">
                  <c:v>4.9799999999999997E-2</c:v>
                </c:pt>
                <c:pt idx="88">
                  <c:v>4.9799999999999997E-2</c:v>
                </c:pt>
                <c:pt idx="89">
                  <c:v>4.8599999999999997E-2</c:v>
                </c:pt>
                <c:pt idx="90">
                  <c:v>4.8000000000000001E-2</c:v>
                </c:pt>
                <c:pt idx="91">
                  <c:v>4.7600000000000003E-2</c:v>
                </c:pt>
                <c:pt idx="92">
                  <c:v>4.7100000000000003E-2</c:v>
                </c:pt>
                <c:pt idx="93">
                  <c:v>4.5100000000000001E-2</c:v>
                </c:pt>
                <c:pt idx="94">
                  <c:v>4.4699999999999997E-2</c:v>
                </c:pt>
                <c:pt idx="95">
                  <c:v>4.3999999999999997E-2</c:v>
                </c:pt>
                <c:pt idx="96">
                  <c:v>4.3999999999999997E-2</c:v>
                </c:pt>
                <c:pt idx="97">
                  <c:v>4.3799999999999999E-2</c:v>
                </c:pt>
                <c:pt idx="98">
                  <c:v>4.2999999999999997E-2</c:v>
                </c:pt>
                <c:pt idx="99">
                  <c:v>4.2299999999999997E-2</c:v>
                </c:pt>
                <c:pt idx="100">
                  <c:v>4.2000000000000003E-2</c:v>
                </c:pt>
                <c:pt idx="101">
                  <c:v>4.19E-2</c:v>
                </c:pt>
                <c:pt idx="102">
                  <c:v>4.1300000000000003E-2</c:v>
                </c:pt>
                <c:pt idx="103">
                  <c:v>3.9800000000000002E-2</c:v>
                </c:pt>
                <c:pt idx="104">
                  <c:v>3.9399999999999998E-2</c:v>
                </c:pt>
                <c:pt idx="105">
                  <c:v>3.9199999999999999E-2</c:v>
                </c:pt>
                <c:pt idx="106">
                  <c:v>3.85E-2</c:v>
                </c:pt>
                <c:pt idx="107">
                  <c:v>3.85E-2</c:v>
                </c:pt>
                <c:pt idx="108">
                  <c:v>3.8199999999999998E-2</c:v>
                </c:pt>
                <c:pt idx="109">
                  <c:v>3.8100000000000002E-2</c:v>
                </c:pt>
                <c:pt idx="110">
                  <c:v>3.73E-2</c:v>
                </c:pt>
                <c:pt idx="111">
                  <c:v>3.6700000000000003E-2</c:v>
                </c:pt>
                <c:pt idx="112">
                  <c:v>3.6499999999999998E-2</c:v>
                </c:pt>
                <c:pt idx="113">
                  <c:v>3.5999999999999997E-2</c:v>
                </c:pt>
                <c:pt idx="114">
                  <c:v>3.56E-2</c:v>
                </c:pt>
                <c:pt idx="115">
                  <c:v>3.5200000000000002E-2</c:v>
                </c:pt>
                <c:pt idx="116">
                  <c:v>3.49E-2</c:v>
                </c:pt>
                <c:pt idx="117">
                  <c:v>3.4799999999999998E-2</c:v>
                </c:pt>
                <c:pt idx="118">
                  <c:v>3.4299999999999997E-2</c:v>
                </c:pt>
                <c:pt idx="119">
                  <c:v>3.4200000000000001E-2</c:v>
                </c:pt>
                <c:pt idx="120">
                  <c:v>3.3799999999999997E-2</c:v>
                </c:pt>
                <c:pt idx="121">
                  <c:v>3.3000000000000002E-2</c:v>
                </c:pt>
                <c:pt idx="122">
                  <c:v>3.27E-2</c:v>
                </c:pt>
                <c:pt idx="123">
                  <c:v>3.27E-2</c:v>
                </c:pt>
                <c:pt idx="124">
                  <c:v>3.2500000000000001E-2</c:v>
                </c:pt>
                <c:pt idx="125">
                  <c:v>3.2099999999999997E-2</c:v>
                </c:pt>
                <c:pt idx="126">
                  <c:v>3.1699999999999999E-2</c:v>
                </c:pt>
                <c:pt idx="127">
                  <c:v>3.1699999999999999E-2</c:v>
                </c:pt>
                <c:pt idx="128">
                  <c:v>3.1600000000000003E-2</c:v>
                </c:pt>
                <c:pt idx="129">
                  <c:v>3.1399999999999997E-2</c:v>
                </c:pt>
                <c:pt idx="130">
                  <c:v>3.1199999999999999E-2</c:v>
                </c:pt>
                <c:pt idx="131">
                  <c:v>3.0599999999999999E-2</c:v>
                </c:pt>
                <c:pt idx="132">
                  <c:v>3.0499999999999999E-2</c:v>
                </c:pt>
                <c:pt idx="133">
                  <c:v>3.0200000000000001E-2</c:v>
                </c:pt>
                <c:pt idx="134">
                  <c:v>3.0099999999999998E-2</c:v>
                </c:pt>
                <c:pt idx="135">
                  <c:v>2.92E-2</c:v>
                </c:pt>
                <c:pt idx="136">
                  <c:v>2.9000000000000001E-2</c:v>
                </c:pt>
                <c:pt idx="137">
                  <c:v>2.86E-2</c:v>
                </c:pt>
                <c:pt idx="138">
                  <c:v>2.8299999999999999E-2</c:v>
                </c:pt>
                <c:pt idx="139">
                  <c:v>2.81E-2</c:v>
                </c:pt>
                <c:pt idx="140">
                  <c:v>2.81E-2</c:v>
                </c:pt>
                <c:pt idx="141">
                  <c:v>2.7799999999999998E-2</c:v>
                </c:pt>
                <c:pt idx="142">
                  <c:v>2.75E-2</c:v>
                </c:pt>
                <c:pt idx="143">
                  <c:v>2.7300000000000001E-2</c:v>
                </c:pt>
                <c:pt idx="144">
                  <c:v>2.7300000000000001E-2</c:v>
                </c:pt>
                <c:pt idx="145">
                  <c:v>2.7199999999999998E-2</c:v>
                </c:pt>
                <c:pt idx="146">
                  <c:v>2.7E-2</c:v>
                </c:pt>
                <c:pt idx="147">
                  <c:v>2.69E-2</c:v>
                </c:pt>
                <c:pt idx="148">
                  <c:v>2.6700000000000002E-2</c:v>
                </c:pt>
                <c:pt idx="149">
                  <c:v>2.64E-2</c:v>
                </c:pt>
                <c:pt idx="150">
                  <c:v>2.63E-2</c:v>
                </c:pt>
                <c:pt idx="151">
                  <c:v>2.6200000000000001E-2</c:v>
                </c:pt>
                <c:pt idx="152">
                  <c:v>2.5600000000000001E-2</c:v>
                </c:pt>
                <c:pt idx="153">
                  <c:v>2.5499999999999998E-2</c:v>
                </c:pt>
                <c:pt idx="154">
                  <c:v>2.5399999999999999E-2</c:v>
                </c:pt>
                <c:pt idx="155">
                  <c:v>2.53E-2</c:v>
                </c:pt>
                <c:pt idx="156">
                  <c:v>2.53E-2</c:v>
                </c:pt>
                <c:pt idx="157">
                  <c:v>2.52E-2</c:v>
                </c:pt>
                <c:pt idx="158">
                  <c:v>2.5100000000000001E-2</c:v>
                </c:pt>
                <c:pt idx="159">
                  <c:v>2.5100000000000001E-2</c:v>
                </c:pt>
                <c:pt idx="160">
                  <c:v>2.4899999999999999E-2</c:v>
                </c:pt>
                <c:pt idx="161">
                  <c:v>2.4799999999999999E-2</c:v>
                </c:pt>
                <c:pt idx="162">
                  <c:v>2.46E-2</c:v>
                </c:pt>
                <c:pt idx="163">
                  <c:v>2.4500000000000001E-2</c:v>
                </c:pt>
                <c:pt idx="164">
                  <c:v>2.4199999999999999E-2</c:v>
                </c:pt>
                <c:pt idx="165">
                  <c:v>2.41E-2</c:v>
                </c:pt>
                <c:pt idx="166">
                  <c:v>2.4E-2</c:v>
                </c:pt>
                <c:pt idx="167">
                  <c:v>2.3800000000000002E-2</c:v>
                </c:pt>
                <c:pt idx="168">
                  <c:v>2.3599999999999999E-2</c:v>
                </c:pt>
                <c:pt idx="169">
                  <c:v>2.35E-2</c:v>
                </c:pt>
                <c:pt idx="170">
                  <c:v>2.35E-2</c:v>
                </c:pt>
                <c:pt idx="171">
                  <c:v>2.3400000000000001E-2</c:v>
                </c:pt>
                <c:pt idx="172">
                  <c:v>2.3199999999999998E-2</c:v>
                </c:pt>
                <c:pt idx="173">
                  <c:v>2.3099999999999999E-2</c:v>
                </c:pt>
                <c:pt idx="174">
                  <c:v>2.2800000000000001E-2</c:v>
                </c:pt>
                <c:pt idx="175">
                  <c:v>2.23E-2</c:v>
                </c:pt>
                <c:pt idx="176">
                  <c:v>2.2200000000000001E-2</c:v>
                </c:pt>
                <c:pt idx="177">
                  <c:v>2.2100000000000002E-2</c:v>
                </c:pt>
                <c:pt idx="178">
                  <c:v>2.2100000000000002E-2</c:v>
                </c:pt>
                <c:pt idx="179">
                  <c:v>2.2100000000000002E-2</c:v>
                </c:pt>
                <c:pt idx="180">
                  <c:v>2.1899999999999999E-2</c:v>
                </c:pt>
                <c:pt idx="181">
                  <c:v>2.1700000000000001E-2</c:v>
                </c:pt>
                <c:pt idx="182">
                  <c:v>2.1700000000000001E-2</c:v>
                </c:pt>
                <c:pt idx="183">
                  <c:v>2.12E-2</c:v>
                </c:pt>
                <c:pt idx="184">
                  <c:v>2.07E-2</c:v>
                </c:pt>
                <c:pt idx="185">
                  <c:v>2.06E-2</c:v>
                </c:pt>
                <c:pt idx="186">
                  <c:v>2.06E-2</c:v>
                </c:pt>
                <c:pt idx="187">
                  <c:v>2.06E-2</c:v>
                </c:pt>
                <c:pt idx="188">
                  <c:v>2.06E-2</c:v>
                </c:pt>
                <c:pt idx="189">
                  <c:v>2.0500000000000001E-2</c:v>
                </c:pt>
                <c:pt idx="190">
                  <c:v>2.0500000000000001E-2</c:v>
                </c:pt>
                <c:pt idx="191">
                  <c:v>2.0299999999999999E-2</c:v>
                </c:pt>
                <c:pt idx="192">
                  <c:v>2.0299999999999999E-2</c:v>
                </c:pt>
                <c:pt idx="193">
                  <c:v>2.01E-2</c:v>
                </c:pt>
                <c:pt idx="194">
                  <c:v>0.02</c:v>
                </c:pt>
                <c:pt idx="195">
                  <c:v>1.9900000000000001E-2</c:v>
                </c:pt>
                <c:pt idx="196">
                  <c:v>1.9800000000000002E-2</c:v>
                </c:pt>
                <c:pt idx="197">
                  <c:v>1.9699999999999999E-2</c:v>
                </c:pt>
                <c:pt idx="198">
                  <c:v>1.9699999999999999E-2</c:v>
                </c:pt>
                <c:pt idx="199">
                  <c:v>1.9599999999999999E-2</c:v>
                </c:pt>
                <c:pt idx="200">
                  <c:v>1.9300000000000001E-2</c:v>
                </c:pt>
                <c:pt idx="201">
                  <c:v>1.9300000000000001E-2</c:v>
                </c:pt>
                <c:pt idx="202">
                  <c:v>1.9199999999999998E-2</c:v>
                </c:pt>
                <c:pt idx="203">
                  <c:v>1.9099999999999999E-2</c:v>
                </c:pt>
                <c:pt idx="204">
                  <c:v>1.9E-2</c:v>
                </c:pt>
                <c:pt idx="205">
                  <c:v>1.9E-2</c:v>
                </c:pt>
                <c:pt idx="206">
                  <c:v>1.89E-2</c:v>
                </c:pt>
                <c:pt idx="207">
                  <c:v>1.84E-2</c:v>
                </c:pt>
                <c:pt idx="208">
                  <c:v>1.83E-2</c:v>
                </c:pt>
                <c:pt idx="209">
                  <c:v>1.7999999999999999E-2</c:v>
                </c:pt>
                <c:pt idx="210">
                  <c:v>1.7999999999999999E-2</c:v>
                </c:pt>
                <c:pt idx="211">
                  <c:v>1.78E-2</c:v>
                </c:pt>
                <c:pt idx="212">
                  <c:v>1.77E-2</c:v>
                </c:pt>
                <c:pt idx="213">
                  <c:v>1.7500000000000002E-2</c:v>
                </c:pt>
                <c:pt idx="214">
                  <c:v>1.7500000000000002E-2</c:v>
                </c:pt>
                <c:pt idx="215">
                  <c:v>1.7500000000000002E-2</c:v>
                </c:pt>
                <c:pt idx="216">
                  <c:v>1.7100000000000001E-2</c:v>
                </c:pt>
                <c:pt idx="217">
                  <c:v>1.6799999999999999E-2</c:v>
                </c:pt>
                <c:pt idx="218">
                  <c:v>1.6799999999999999E-2</c:v>
                </c:pt>
                <c:pt idx="219">
                  <c:v>1.6799999999999999E-2</c:v>
                </c:pt>
                <c:pt idx="220">
                  <c:v>1.67E-2</c:v>
                </c:pt>
                <c:pt idx="221">
                  <c:v>1.66E-2</c:v>
                </c:pt>
                <c:pt idx="222">
                  <c:v>1.6500000000000001E-2</c:v>
                </c:pt>
                <c:pt idx="223">
                  <c:v>1.6400000000000001E-2</c:v>
                </c:pt>
                <c:pt idx="224">
                  <c:v>1.6400000000000001E-2</c:v>
                </c:pt>
                <c:pt idx="225">
                  <c:v>1.6199999999999999E-2</c:v>
                </c:pt>
                <c:pt idx="226">
                  <c:v>1.5900000000000001E-2</c:v>
                </c:pt>
                <c:pt idx="227">
                  <c:v>1.5699999999999999E-2</c:v>
                </c:pt>
                <c:pt idx="228">
                  <c:v>1.55E-2</c:v>
                </c:pt>
                <c:pt idx="229">
                  <c:v>1.5299999999999999E-2</c:v>
                </c:pt>
                <c:pt idx="230">
                  <c:v>1.4999999999999999E-2</c:v>
                </c:pt>
                <c:pt idx="231">
                  <c:v>1.4500000000000001E-2</c:v>
                </c:pt>
                <c:pt idx="232">
                  <c:v>1.4200000000000001E-2</c:v>
                </c:pt>
                <c:pt idx="233">
                  <c:v>1.4E-2</c:v>
                </c:pt>
                <c:pt idx="234">
                  <c:v>1.4E-2</c:v>
                </c:pt>
                <c:pt idx="235">
                  <c:v>1.4E-2</c:v>
                </c:pt>
                <c:pt idx="236">
                  <c:v>1.3899999999999999E-2</c:v>
                </c:pt>
                <c:pt idx="237">
                  <c:v>1.3899999999999999E-2</c:v>
                </c:pt>
                <c:pt idx="238">
                  <c:v>1.29E-2</c:v>
                </c:pt>
                <c:pt idx="239">
                  <c:v>1.2500000000000001E-2</c:v>
                </c:pt>
                <c:pt idx="240">
                  <c:v>1.24E-2</c:v>
                </c:pt>
                <c:pt idx="241">
                  <c:v>1.2E-2</c:v>
                </c:pt>
                <c:pt idx="242">
                  <c:v>1.1900000000000001E-2</c:v>
                </c:pt>
                <c:pt idx="243">
                  <c:v>1.1900000000000001E-2</c:v>
                </c:pt>
                <c:pt idx="244">
                  <c:v>1.1900000000000001E-2</c:v>
                </c:pt>
                <c:pt idx="245">
                  <c:v>1.18E-2</c:v>
                </c:pt>
                <c:pt idx="246">
                  <c:v>1.1599999999999999E-2</c:v>
                </c:pt>
                <c:pt idx="247">
                  <c:v>1.1599999999999999E-2</c:v>
                </c:pt>
                <c:pt idx="248">
                  <c:v>1.1599999999999999E-2</c:v>
                </c:pt>
                <c:pt idx="249">
                  <c:v>1.15E-2</c:v>
                </c:pt>
                <c:pt idx="250">
                  <c:v>1.15E-2</c:v>
                </c:pt>
                <c:pt idx="251">
                  <c:v>1.1299999999999999E-2</c:v>
                </c:pt>
                <c:pt idx="252">
                  <c:v>1.12E-2</c:v>
                </c:pt>
                <c:pt idx="253">
                  <c:v>1.11E-2</c:v>
                </c:pt>
                <c:pt idx="254">
                  <c:v>1.0999999999999999E-2</c:v>
                </c:pt>
                <c:pt idx="255">
                  <c:v>1.09E-2</c:v>
                </c:pt>
                <c:pt idx="256">
                  <c:v>1.01E-2</c:v>
                </c:pt>
                <c:pt idx="257">
                  <c:v>0.01</c:v>
                </c:pt>
                <c:pt idx="258">
                  <c:v>9.7999999999999997E-3</c:v>
                </c:pt>
                <c:pt idx="259">
                  <c:v>9.7000000000000003E-3</c:v>
                </c:pt>
                <c:pt idx="260">
                  <c:v>9.4999999999999998E-3</c:v>
                </c:pt>
                <c:pt idx="261">
                  <c:v>9.2999999999999992E-3</c:v>
                </c:pt>
                <c:pt idx="262">
                  <c:v>9.2999999999999992E-3</c:v>
                </c:pt>
                <c:pt idx="263">
                  <c:v>9.1999999999999998E-3</c:v>
                </c:pt>
                <c:pt idx="264">
                  <c:v>9.1999999999999998E-3</c:v>
                </c:pt>
                <c:pt idx="265">
                  <c:v>8.9999999999999993E-3</c:v>
                </c:pt>
                <c:pt idx="266">
                  <c:v>8.8999999999999999E-3</c:v>
                </c:pt>
                <c:pt idx="267">
                  <c:v>8.8000000000000005E-3</c:v>
                </c:pt>
                <c:pt idx="268">
                  <c:v>8.5000000000000006E-3</c:v>
                </c:pt>
                <c:pt idx="269">
                  <c:v>8.5000000000000006E-3</c:v>
                </c:pt>
                <c:pt idx="270">
                  <c:v>8.3000000000000001E-3</c:v>
                </c:pt>
                <c:pt idx="271">
                  <c:v>8.2000000000000007E-3</c:v>
                </c:pt>
                <c:pt idx="272">
                  <c:v>8.2000000000000007E-3</c:v>
                </c:pt>
                <c:pt idx="273">
                  <c:v>8.2000000000000007E-3</c:v>
                </c:pt>
                <c:pt idx="274">
                  <c:v>7.7999999999999996E-3</c:v>
                </c:pt>
                <c:pt idx="275">
                  <c:v>7.7000000000000002E-3</c:v>
                </c:pt>
                <c:pt idx="276">
                  <c:v>7.4999999999999997E-3</c:v>
                </c:pt>
                <c:pt idx="277">
                  <c:v>7.1999999999999998E-3</c:v>
                </c:pt>
                <c:pt idx="278">
                  <c:v>7.1000000000000004E-3</c:v>
                </c:pt>
                <c:pt idx="279">
                  <c:v>7.0000000000000001E-3</c:v>
                </c:pt>
                <c:pt idx="280">
                  <c:v>7.0000000000000001E-3</c:v>
                </c:pt>
                <c:pt idx="281">
                  <c:v>6.7999999999999996E-3</c:v>
                </c:pt>
                <c:pt idx="282">
                  <c:v>6.7999999999999996E-3</c:v>
                </c:pt>
                <c:pt idx="283">
                  <c:v>6.7000000000000002E-3</c:v>
                </c:pt>
                <c:pt idx="284">
                  <c:v>6.6E-3</c:v>
                </c:pt>
                <c:pt idx="285">
                  <c:v>6.4999999999999997E-3</c:v>
                </c:pt>
                <c:pt idx="286">
                  <c:v>6.4000000000000003E-3</c:v>
                </c:pt>
                <c:pt idx="287">
                  <c:v>6.3E-3</c:v>
                </c:pt>
                <c:pt idx="288">
                  <c:v>5.8999999999999999E-3</c:v>
                </c:pt>
                <c:pt idx="289">
                  <c:v>5.8999999999999999E-3</c:v>
                </c:pt>
                <c:pt idx="290">
                  <c:v>5.7999999999999996E-3</c:v>
                </c:pt>
                <c:pt idx="291">
                  <c:v>5.7000000000000002E-3</c:v>
                </c:pt>
                <c:pt idx="292">
                  <c:v>5.4000000000000003E-3</c:v>
                </c:pt>
                <c:pt idx="293">
                  <c:v>5.4000000000000003E-3</c:v>
                </c:pt>
                <c:pt idx="294">
                  <c:v>5.3E-3</c:v>
                </c:pt>
                <c:pt idx="295">
                  <c:v>5.3E-3</c:v>
                </c:pt>
                <c:pt idx="296">
                  <c:v>5.1999999999999998E-3</c:v>
                </c:pt>
                <c:pt idx="297">
                  <c:v>4.8999999999999998E-3</c:v>
                </c:pt>
                <c:pt idx="298">
                  <c:v>4.8999999999999998E-3</c:v>
                </c:pt>
                <c:pt idx="299">
                  <c:v>4.7999999999999996E-3</c:v>
                </c:pt>
                <c:pt idx="300">
                  <c:v>4.7000000000000002E-3</c:v>
                </c:pt>
                <c:pt idx="301">
                  <c:v>4.4999999999999997E-3</c:v>
                </c:pt>
                <c:pt idx="302">
                  <c:v>4.1000000000000003E-3</c:v>
                </c:pt>
                <c:pt idx="303">
                  <c:v>4.1000000000000003E-3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3.8999999999999998E-3</c:v>
                </c:pt>
                <c:pt idx="307">
                  <c:v>3.8999999999999998E-3</c:v>
                </c:pt>
                <c:pt idx="308">
                  <c:v>3.7000000000000002E-3</c:v>
                </c:pt>
                <c:pt idx="309">
                  <c:v>3.5000000000000001E-3</c:v>
                </c:pt>
                <c:pt idx="310">
                  <c:v>3.5000000000000001E-3</c:v>
                </c:pt>
                <c:pt idx="311">
                  <c:v>3.3E-3</c:v>
                </c:pt>
                <c:pt idx="312">
                  <c:v>3.2000000000000002E-3</c:v>
                </c:pt>
                <c:pt idx="313">
                  <c:v>3.2000000000000002E-3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7-42BF-8E3B-9308816BC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71072"/>
        <c:axId val="296078560"/>
      </c:scatterChart>
      <c:valAx>
        <c:axId val="29607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6078560"/>
        <c:crosses val="autoZero"/>
        <c:crossBetween val="midCat"/>
      </c:valAx>
      <c:valAx>
        <c:axId val="2960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607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184A8B36-0FB2-4241-9DFC-7453AB56AE72}">
          <cx:dataId val="0"/>
          <cx:layoutPr>
            <cx:aggregation/>
          </cx:layoutPr>
          <cx:axisId val="1"/>
        </cx:series>
        <cx:series layoutId="paretoLine" ownerIdx="0" uniqueId="{853ABEC0-68DF-4D04-86F8-85B2BC4846A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80962</xdr:rowOff>
    </xdr:from>
    <xdr:to>
      <xdr:col>14</xdr:col>
      <xdr:colOff>114300</xdr:colOff>
      <xdr:row>23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DC3AB7E-CBA5-4E75-9895-7BF9A3EE45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81425" y="80962"/>
              <a:ext cx="7543800" cy="4414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333375</xdr:colOff>
      <xdr:row>44</xdr:row>
      <xdr:rowOff>104775</xdr:rowOff>
    </xdr:from>
    <xdr:to>
      <xdr:col>12</xdr:col>
      <xdr:colOff>352425</xdr:colOff>
      <xdr:row>66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D35FFF-DEEB-472E-B827-E5CBE243F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419100</xdr:colOff>
      <xdr:row>25</xdr:row>
      <xdr:rowOff>23812</xdr:rowOff>
    </xdr:from>
    <xdr:to>
      <xdr:col>10</xdr:col>
      <xdr:colOff>419100</xdr:colOff>
      <xdr:row>39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CD66F2B-A698-F137-913E-2039DD169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190499</xdr:rowOff>
    </xdr:from>
    <xdr:to>
      <xdr:col>14</xdr:col>
      <xdr:colOff>523875</xdr:colOff>
      <xdr:row>94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B65E3B7-CDC9-4A5F-B02F-074388A3D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419100</xdr:colOff>
      <xdr:row>95</xdr:row>
      <xdr:rowOff>61912</xdr:rowOff>
    </xdr:from>
    <xdr:to>
      <xdr:col>10</xdr:col>
      <xdr:colOff>180975</xdr:colOff>
      <xdr:row>109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4F31FCA-AF22-00DA-3CC0-69B9D2503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0</xdr:rowOff>
    </xdr:from>
    <xdr:to>
      <xdr:col>13</xdr:col>
      <xdr:colOff>100853</xdr:colOff>
      <xdr:row>127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DD80278-9934-49E8-9A0A-8D07862ED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94B5B126-9EE2-4418-B68B-80C5F7CABEE8}" autoFormatId="16" applyNumberFormats="0" applyBorderFormats="0" applyFontFormats="0" applyPatternFormats="0" applyAlignmentFormats="0" applyWidthHeightFormats="0">
  <queryTableRefresh nextId="47">
    <queryTableFields count="45">
      <queryTableField id="1" name="Ticker" tableColumnId="1"/>
      <queryTableField id="2" name="Precio" tableColumnId="2"/>
      <queryTableField id="3" name="Cambio %Por encima de 0.2" tableColumnId="3"/>
      <queryTableField id="4" name="Vol." tableColumnId="4"/>
      <queryTableField id="5" name="Cambio desde Open" tableColumnId="5"/>
      <queryTableField id="6" name="Rating técnicoVender" tableColumnId="6"/>
      <queryTableField id="7" name="Valoración de medias móvilesStrong Sell" tableColumnId="7"/>
      <queryTableField id="8" name="Valoración de los osciladoresNeutro" tableColumnId="8"/>
      <queryTableField id="43" dataBound="0" tableColumnId="43"/>
      <queryTableField id="9" name="RSI1437 – 50" tableColumnId="9"/>
      <queryTableField id="10" name="Volatilidad SPor encima de 1.2" tableColumnId="10"/>
      <queryTableField id="11" name="Patrón" tableColumnId="11"/>
      <queryTableField id="12" name="Vol relativoPor encima de 0.01" tableColumnId="12"/>
      <queryTableField id="13" name="Volumen*Precio4 – 750M" tableColumnId="13"/>
      <queryTableField id="46" dataBound="0" tableColumnId="46"/>
      <queryTableField id="14" name="Rendimiento anual" tableColumnId="14"/>
      <queryTableField id="15" name="Rendimiento semestral" tableColumnId="15"/>
      <queryTableField id="16" name="Rendimiento trimestral" tableColumnId="16"/>
      <queryTableField id="17" name="Rendimiento mensual" tableColumnId="17"/>
      <queryTableField id="18" name="BB abajo" tableColumnId="18"/>
      <queryTableField id="19" name="BB arriba" tableColumnId="19"/>
      <queryTableField id="20" name="Nivel MACD" tableColumnId="20"/>
      <queryTableField id="21" name="Señal MACD" tableColumnId="21"/>
      <queryTableField id="22" name="2022-10-24.Ticker" tableColumnId="22"/>
      <queryTableField id="23" name="2022-10-24.Precio" tableColumnId="23"/>
      <queryTableField id="24" name="2022-10-24.Cambio %Por encima de 0.2" tableColumnId="24"/>
      <queryTableField id="25" name="2022-10-24.Vol." tableColumnId="25"/>
      <queryTableField id="44" dataBound="0" tableColumnId="44"/>
      <queryTableField id="26" name="2022-10-24.Cambio desde Open" tableColumnId="26"/>
      <queryTableField id="27" name="2022-10-24.Rating técnicoVender" tableColumnId="27"/>
      <queryTableField id="28" name="2022-10-24.Valoración de medias móvilesStrong Sell" tableColumnId="28"/>
      <queryTableField id="29" name="2022-10-24.Valoración de los osciladoresNeutro" tableColumnId="29"/>
      <queryTableField id="30" name="2022-10-24.RSI1437 – 50" tableColumnId="30"/>
      <queryTableField id="31" name="2022-10-24.Volatilidad SPor encima de 1.2" tableColumnId="31"/>
      <queryTableField id="32" name="2022-10-24.Patrón" tableColumnId="32"/>
      <queryTableField id="33" name="2022-10-24.Vol relativoPor encima de 0.01" tableColumnId="33"/>
      <queryTableField id="34" name="2022-10-24.Volumen*Precio4 – 750M" tableColumnId="34"/>
      <queryTableField id="35" name="2022-10-24.Rendimiento anual" tableColumnId="35"/>
      <queryTableField id="36" name="2022-10-24.Rendimiento semestral" tableColumnId="36"/>
      <queryTableField id="37" name="2022-10-24.Rendimiento trimestral" tableColumnId="37"/>
      <queryTableField id="38" name="2022-10-24.Rendimiento mensual" tableColumnId="38"/>
      <queryTableField id="39" name="2022-10-24.BB abajo" tableColumnId="39"/>
      <queryTableField id="40" name="2022-10-24.BB arriba" tableColumnId="40"/>
      <queryTableField id="41" name="2022-10-24.Nivel MACD" tableColumnId="41"/>
      <queryTableField id="42" name="2022-10-24.Señal MACD" tableColumnId="4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E4F895-53FF-4BCF-BB06-329599672DD8}" name="Merge1" displayName="Merge1" ref="A1:AS987" tableType="queryTable" totalsRowCount="1">
  <autoFilter ref="A1:AS986" xr:uid="{16E4F895-53FF-4BCF-BB06-329599672DD8}">
    <filterColumn colId="0">
      <customFilters>
        <customFilter operator="notEqual" val=" "/>
      </customFilters>
    </filterColumn>
    <filterColumn colId="25">
      <customFilters>
        <customFilter operator="greaterThan" val="3.0000000000000001E-3"/>
      </customFilters>
    </filterColumn>
  </autoFilter>
  <sortState xmlns:xlrd2="http://schemas.microsoft.com/office/spreadsheetml/2017/richdata2" ref="A2:AS316">
    <sortCondition descending="1" ref="Z1:Z986"/>
  </sortState>
  <tableColumns count="45">
    <tableColumn id="1" xr3:uid="{15B10956-AA2E-4C40-B7CD-4F8FFBD8C4E2}" uniqueName="1" name="Ticker" totalsRowLabel="Total" queryTableFieldId="1" dataDxfId="32"/>
    <tableColumn id="2" xr3:uid="{E91088AD-8986-4A42-AF97-5F44AE393CA8}" uniqueName="2" name="Precio" queryTableFieldId="2"/>
    <tableColumn id="3" xr3:uid="{540D4458-61C9-4AFE-B3E5-650F1D15FE1B}" uniqueName="3" name="Cambio %Por encima de 0.2" queryTableFieldId="3" dataDxfId="31"/>
    <tableColumn id="4" xr3:uid="{5628D201-C0C7-4446-BC39-3151A11F584A}" uniqueName="4" name="Vol." queryTableFieldId="4" dataDxfId="30"/>
    <tableColumn id="5" xr3:uid="{A3106F88-E9DA-41AE-A821-138FBC42524F}" uniqueName="5" name="Cambio desde Open" queryTableFieldId="5"/>
    <tableColumn id="6" xr3:uid="{EC00B3B7-1839-4C9C-A6B9-4E4B67851BBF}" uniqueName="6" name="Rating técnicoVender" queryTableFieldId="6" dataDxfId="29"/>
    <tableColumn id="7" xr3:uid="{102986AB-E265-4880-8594-102810B641FB}" uniqueName="7" name="Valoración de medias móvilesStrong Sell" queryTableFieldId="7" dataDxfId="28"/>
    <tableColumn id="8" xr3:uid="{8C2FA844-C567-4B9E-8F6A-538065DF94CA}" uniqueName="8" name="Valoración de los osciladoresNeutro" queryTableFieldId="8" dataDxfId="27"/>
    <tableColumn id="43" xr3:uid="{B9C45289-E379-4109-ABB8-123E7AED0F11}" uniqueName="43" name="Strategy" queryTableFieldId="43" dataDxfId="26">
      <calculatedColumnFormula>_xlfn.CONCAT(Merge1[[#This Row],[Rating técnicoVender]],",",Merge1[[#This Row],[Valoración de medias móvilesStrong Sell]],",",Merge1[[#This Row],[Valoración de los osciladoresNeutro]])</calculatedColumnFormula>
    </tableColumn>
    <tableColumn id="9" xr3:uid="{3800C6F9-C1E6-4D60-9281-D08A967414AD}" uniqueName="9" name="RSI1437 – 50" queryTableFieldId="9"/>
    <tableColumn id="10" xr3:uid="{4F04F7E4-D7CB-430D-9243-1D6CBDE4039C}" uniqueName="10" name="Volatilidad SPor encima de 1.2" queryTableFieldId="10"/>
    <tableColumn id="11" xr3:uid="{22FC65CF-E18D-4834-B1E9-2D8AEEF620E9}" uniqueName="11" name="Patrón" queryTableFieldId="11" dataDxfId="25"/>
    <tableColumn id="12" xr3:uid="{EE3EBC17-AA61-4274-973B-8D91872B1DFD}" uniqueName="12" name="Vol relativoPor encima de 0.01" queryTableFieldId="12"/>
    <tableColumn id="13" xr3:uid="{26829A5B-9E4F-43C4-800A-60CB665EE6F7}" uniqueName="13" name="Volumen*Precio4 – 750M" queryTableFieldId="13" dataDxfId="24"/>
    <tableColumn id="46" xr3:uid="{BE29423C-5302-4DFB-8B6E-CD28A44AD039}" uniqueName="46" name="Volumen*Precio4 – 750M FUYLL" queryTableFieldId="46" dataDxfId="6">
      <calculatedColumnFormula>IFERROR(LEFT(Merge1[[#This Row],[Volumen*Precio4 – 750M]],LEN(Merge1[[#This Row],[Volumen*Precio4 – 750M]])-1)*10^(SEARCH(RIGHT(Merge1[[#This Row],[Volumen*Precio4 – 750M]]),"kmbt")*3),Merge1[[#This Row],[Volumen*Precio4 – 750M]])</calculatedColumnFormula>
    </tableColumn>
    <tableColumn id="14" xr3:uid="{84879A52-4063-4AAE-B2A7-76AE638585A8}" uniqueName="14" name="Rendimiento anual" totalsRowFunction="stdDev" queryTableFieldId="14" totalsRowDxfId="3" totalsRowCellStyle="Porcentaje"/>
    <tableColumn id="15" xr3:uid="{39F46B4E-9702-4515-9715-1DC09BB59F6B}" uniqueName="15" name="Rendimiento semestral" totalsRowFunction="stdDev" queryTableFieldId="15" totalsRowDxfId="2" totalsRowCellStyle="Porcentaje"/>
    <tableColumn id="16" xr3:uid="{751AE729-04A2-46CD-B093-5026FBCDBB41}" uniqueName="16" name="Rendimiento trimestral" totalsRowFunction="var" queryTableFieldId="16" totalsRowDxfId="0" totalsRowCellStyle="Porcentaje"/>
    <tableColumn id="17" xr3:uid="{0019F7D5-3A87-4D88-B560-7C2BA6D77542}" uniqueName="17" name="Rendimiento mensual" totalsRowFunction="max" queryTableFieldId="17" totalsRowDxfId="1" totalsRowCellStyle="Porcentaje"/>
    <tableColumn id="18" xr3:uid="{66474C85-83D0-475B-B786-B2CB01EA4DC0}" uniqueName="18" name="BB abajo" queryTableFieldId="18" dataDxfId="23"/>
    <tableColumn id="19" xr3:uid="{1B7EBE6D-819A-401B-822F-B9DD3FA56A11}" uniqueName="19" name="BB arriba" queryTableFieldId="19" dataDxfId="22"/>
    <tableColumn id="20" xr3:uid="{0B0481FC-1655-44D1-8295-B2E863BB07BB}" uniqueName="20" name="Nivel MACD" queryTableFieldId="20" dataDxfId="21"/>
    <tableColumn id="21" xr3:uid="{0C5DA155-6A27-43B4-B569-E0DF966B92F8}" uniqueName="21" name="Señal MACD" queryTableFieldId="21" dataDxfId="20"/>
    <tableColumn id="22" xr3:uid="{B31E76C8-0D8E-4761-BFEB-39ED942F2D0C}" uniqueName="22" name="2022-10-24.Ticker" queryTableFieldId="22" dataDxfId="19"/>
    <tableColumn id="23" xr3:uid="{824754F7-34D5-443C-BDE5-2A6CCA424407}" uniqueName="23" name="2022-10-24.Precio" queryTableFieldId="23"/>
    <tableColumn id="24" xr3:uid="{499C7224-799E-42F1-8EF7-E2D426E6AD49}" uniqueName="24" name="2022-10-24.Cambio %Por encima de 0.2" queryTableFieldId="24" dataDxfId="18"/>
    <tableColumn id="25" xr3:uid="{6544F56A-3545-4B19-8B47-8A97A0F5B8FD}" uniqueName="25" name="2022-10-24.Vol." queryTableFieldId="25" dataDxfId="17"/>
    <tableColumn id="44" xr3:uid="{255B6333-565E-4375-8CF9-40DEC5D1E700}" uniqueName="44" name="Columna1" queryTableFieldId="44" dataDxfId="7">
      <calculatedColumnFormula>IFERROR(LEFT(Merge1[[#This Row],[2022-10-24.Vol.]],LEN(Merge1[[#This Row],[2022-10-24.Vol.]])-1)*10^(LOOKUP(RIGHT(Merge1[[#This Row],[2022-10-24.Vol.]]),"KMBT")*3),Merge1[[#This Row],[2022-10-24.Vol.]])</calculatedColumnFormula>
    </tableColumn>
    <tableColumn id="26" xr3:uid="{5F8723B9-CF10-4DFC-AB85-8A76DBEAAF50}" uniqueName="26" name="2022-10-24.Cambio desde Open" queryTableFieldId="26"/>
    <tableColumn id="27" xr3:uid="{B05135F3-D5E5-40BA-8FD6-9CCEDB72CC30}" uniqueName="27" name="2022-10-24.Rating técnicoVender" queryTableFieldId="27" dataDxfId="16"/>
    <tableColumn id="28" xr3:uid="{4D7F8A12-06E3-4DC2-893D-31770AC69082}" uniqueName="28" name="2022-10-24.Valoración de medias móvilesStrong Sell" queryTableFieldId="28" dataDxfId="15"/>
    <tableColumn id="29" xr3:uid="{CC395CE4-3382-4955-AE8F-6ADF5322CDA5}" uniqueName="29" name="2022-10-24.Valoración de los osciladoresNeutro" queryTableFieldId="29" dataDxfId="14"/>
    <tableColumn id="30" xr3:uid="{C82AE45A-E637-4F89-93C3-09238D8F5F34}" uniqueName="30" name="2022-10-24.RSI1437 – 50" queryTableFieldId="30"/>
    <tableColumn id="31" xr3:uid="{6E1AEC45-2C05-437B-9CBE-E66367F5185D}" uniqueName="31" name="2022-10-24.Volatilidad SPor encima de 1.2" queryTableFieldId="31"/>
    <tableColumn id="32" xr3:uid="{AEEFFA0D-7B24-4167-B91E-1B4A408AA3FD}" uniqueName="32" name="2022-10-24.Patrón" queryTableFieldId="32" dataDxfId="13"/>
    <tableColumn id="33" xr3:uid="{B8E1EE3D-106A-42B7-8983-539541CD2A99}" uniqueName="33" name="2022-10-24.Vol relativoPor encima de 0.01" queryTableFieldId="33"/>
    <tableColumn id="34" xr3:uid="{15C3F0DD-28A9-461F-8837-07A6C73F3E43}" uniqueName="34" name="2022-10-24.Volumen*Precio4 – 750M" queryTableFieldId="34" dataDxfId="12"/>
    <tableColumn id="35" xr3:uid="{9DB0FA25-BB6B-4632-8E39-E125B2232554}" uniqueName="35" name="2022-10-24.Rendimiento anual" queryTableFieldId="35"/>
    <tableColumn id="36" xr3:uid="{C9AB4F2D-2FE8-4C88-BDA3-AF14D4F84974}" uniqueName="36" name="2022-10-24.Rendimiento semestral" queryTableFieldId="36"/>
    <tableColumn id="37" xr3:uid="{8BA2ADCF-DA03-480B-8F16-F71215B35D43}" uniqueName="37" name="2022-10-24.Rendimiento trimestral" queryTableFieldId="37"/>
    <tableColumn id="38" xr3:uid="{C83D5B2C-57D8-4051-B1DE-D9C73E36BF36}" uniqueName="38" name="2022-10-24.Rendimiento mensual" queryTableFieldId="38"/>
    <tableColumn id="39" xr3:uid="{8BD0B5DB-C1A3-44B4-AC4E-D29DA7C515D5}" uniqueName="39" name="2022-10-24.BB abajo" queryTableFieldId="39" dataDxfId="11"/>
    <tableColumn id="40" xr3:uid="{67B3574A-B279-4A61-A252-6898958773C6}" uniqueName="40" name="2022-10-24.BB arriba" queryTableFieldId="40" dataDxfId="10"/>
    <tableColumn id="41" xr3:uid="{1FA1FF66-4554-4184-86EC-FA881877E40B}" uniqueName="41" name="2022-10-24.Nivel MACD" queryTableFieldId="41" dataDxfId="9"/>
    <tableColumn id="42" xr3:uid="{871E9877-9DFD-4C59-814E-E0F1D63FA5B1}" uniqueName="42" name="2022-10-24.Señal MACD" totalsRowFunction="count" queryTableFieldId="42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9BAE-3509-4303-9A20-D29B0255BD32}">
  <dimension ref="A1:AS987"/>
  <sheetViews>
    <sheetView tabSelected="1" topLeftCell="N294" zoomScale="85" zoomScaleNormal="85" workbookViewId="0">
      <selection activeCell="R987" sqref="R987"/>
    </sheetView>
  </sheetViews>
  <sheetFormatPr baseColWidth="10" defaultRowHeight="15" x14ac:dyDescent="0.25"/>
  <cols>
    <col min="1" max="1" width="53.85546875" bestFit="1" customWidth="1"/>
    <col min="2" max="2" width="9" bestFit="1" customWidth="1"/>
    <col min="3" max="3" width="27.85546875" bestFit="1" customWidth="1"/>
    <col min="4" max="4" width="8.7109375" bestFit="1" customWidth="1"/>
    <col min="5" max="5" width="21.28515625" bestFit="1" customWidth="1"/>
    <col min="6" max="6" width="22.42578125" bestFit="1" customWidth="1"/>
    <col min="7" max="7" width="39.85546875" bestFit="1" customWidth="1"/>
    <col min="8" max="8" width="35.7109375" bestFit="1" customWidth="1"/>
    <col min="9" max="9" width="27.7109375" bestFit="1" customWidth="1"/>
    <col min="10" max="10" width="13.85546875" bestFit="1" customWidth="1"/>
    <col min="11" max="11" width="33.28515625" customWidth="1"/>
    <col min="12" max="12" width="9.140625" bestFit="1" customWidth="1"/>
    <col min="13" max="13" width="30.5703125" bestFit="1" customWidth="1"/>
    <col min="14" max="14" width="26" bestFit="1" customWidth="1"/>
    <col min="15" max="15" width="26" customWidth="1"/>
    <col min="16" max="16" width="20.28515625" bestFit="1" customWidth="1"/>
    <col min="17" max="18" width="24.28515625" bestFit="1" customWidth="1"/>
    <col min="19" max="19" width="23" bestFit="1" customWidth="1"/>
    <col min="20" max="22" width="15" bestFit="1" customWidth="1"/>
    <col min="23" max="23" width="14.5703125" bestFit="1" customWidth="1"/>
    <col min="24" max="24" width="53.85546875" bestFit="1" customWidth="1"/>
    <col min="25" max="25" width="19" bestFit="1" customWidth="1"/>
    <col min="26" max="26" width="38.140625" bestFit="1" customWidth="1"/>
    <col min="27" max="27" width="16.85546875" bestFit="1" customWidth="1"/>
    <col min="28" max="28" width="16.85546875" customWidth="1"/>
    <col min="29" max="29" width="31.5703125" bestFit="1" customWidth="1"/>
    <col min="30" max="30" width="32.7109375" bestFit="1" customWidth="1"/>
    <col min="31" max="31" width="50.140625" bestFit="1" customWidth="1"/>
    <col min="32" max="32" width="46" bestFit="1" customWidth="1"/>
    <col min="33" max="33" width="24.140625" bestFit="1" customWidth="1"/>
    <col min="34" max="34" width="40.7109375" bestFit="1" customWidth="1"/>
    <col min="35" max="35" width="19.28515625" bestFit="1" customWidth="1"/>
    <col min="36" max="36" width="40.85546875" bestFit="1" customWidth="1"/>
    <col min="37" max="37" width="36.28515625" bestFit="1" customWidth="1"/>
    <col min="38" max="38" width="30.5703125" bestFit="1" customWidth="1"/>
    <col min="39" max="40" width="34.5703125" bestFit="1" customWidth="1"/>
    <col min="41" max="41" width="33.28515625" bestFit="1" customWidth="1"/>
    <col min="42" max="42" width="21" bestFit="1" customWidth="1"/>
    <col min="43" max="43" width="21.28515625" bestFit="1" customWidth="1"/>
    <col min="44" max="44" width="24.28515625" bestFit="1" customWidth="1"/>
    <col min="45" max="45" width="24.425781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9011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9042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8989</v>
      </c>
      <c r="Y1" t="s">
        <v>8990</v>
      </c>
      <c r="Z1" t="s">
        <v>8991</v>
      </c>
      <c r="AA1" t="s">
        <v>8992</v>
      </c>
      <c r="AB1" t="s">
        <v>9010</v>
      </c>
      <c r="AC1" t="s">
        <v>8993</v>
      </c>
      <c r="AD1" t="s">
        <v>8994</v>
      </c>
      <c r="AE1" t="s">
        <v>8995</v>
      </c>
      <c r="AF1" t="s">
        <v>8996</v>
      </c>
      <c r="AG1" t="s">
        <v>8997</v>
      </c>
      <c r="AH1" t="s">
        <v>8998</v>
      </c>
      <c r="AI1" t="s">
        <v>8999</v>
      </c>
      <c r="AJ1" t="s">
        <v>9000</v>
      </c>
      <c r="AK1" t="s">
        <v>9001</v>
      </c>
      <c r="AL1" t="s">
        <v>9002</v>
      </c>
      <c r="AM1" t="s">
        <v>9003</v>
      </c>
      <c r="AN1" t="s">
        <v>9004</v>
      </c>
      <c r="AO1" t="s">
        <v>9005</v>
      </c>
      <c r="AP1" t="s">
        <v>9006</v>
      </c>
      <c r="AQ1" t="s">
        <v>9007</v>
      </c>
      <c r="AR1" t="s">
        <v>9008</v>
      </c>
      <c r="AS1" t="s">
        <v>9009</v>
      </c>
    </row>
    <row r="2" spans="1:45" x14ac:dyDescent="0.25">
      <c r="A2" s="1" t="s">
        <v>3410</v>
      </c>
      <c r="B2">
        <v>1100.8399999999999</v>
      </c>
      <c r="C2" s="1" t="s">
        <v>3411</v>
      </c>
      <c r="D2" s="1" t="s">
        <v>1874</v>
      </c>
      <c r="E2">
        <v>0</v>
      </c>
      <c r="F2" s="1" t="s">
        <v>22</v>
      </c>
      <c r="G2" s="1" t="s">
        <v>27</v>
      </c>
      <c r="H2" s="1" t="s">
        <v>96</v>
      </c>
      <c r="I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">
        <v>36.65</v>
      </c>
      <c r="K2" s="3">
        <v>0</v>
      </c>
      <c r="L2" s="1" t="s">
        <v>28</v>
      </c>
      <c r="M2">
        <v>0.41</v>
      </c>
      <c r="N2" s="1" t="s">
        <v>3412</v>
      </c>
      <c r="O2" s="7">
        <f>IFERROR(LEFT(Merge1[[#This Row],[Volumen*Precio4 – 750M]],LEN(Merge1[[#This Row],[Volumen*Precio4 – 750M]])-1)*10^(SEARCH(RIGHT(Merge1[[#This Row],[Volumen*Precio4 – 750M]]),"kmbt")*3),Merge1[[#This Row],[Volumen*Precio4 – 750M]])</f>
        <v>1101000</v>
      </c>
      <c r="P2" s="3">
        <v>-0.4758</v>
      </c>
      <c r="Q2" s="3">
        <v>-0.2462</v>
      </c>
      <c r="R2" s="3">
        <v>0.60070000000000001</v>
      </c>
      <c r="S2" s="3">
        <v>0.60070000000000001</v>
      </c>
      <c r="T2" s="1" t="s">
        <v>3413</v>
      </c>
      <c r="U2" s="1" t="s">
        <v>3414</v>
      </c>
      <c r="V2" s="1" t="s">
        <v>3415</v>
      </c>
      <c r="W2" s="1" t="s">
        <v>3416</v>
      </c>
      <c r="X2" s="1" t="s">
        <v>3410</v>
      </c>
      <c r="Y2">
        <v>1100.8399999999999</v>
      </c>
      <c r="Z2" s="4">
        <v>0.60070000000000001</v>
      </c>
      <c r="AA2" s="1" t="s">
        <v>1874</v>
      </c>
      <c r="AB2" s="5">
        <f>IFERROR(LEFT(Merge1[[#This Row],[2022-10-24.Vol.]],LEN(Merge1[[#This Row],[2022-10-24.Vol.]])-1)*10^(SEARCH(RIGHT(Merge1[[#This Row],[2022-10-24.Vol.]]),"kmbt")*3),Merge1[[#This Row],[2022-10-24.Vol.]])</f>
        <v>1000</v>
      </c>
      <c r="AC2">
        <v>0</v>
      </c>
      <c r="AD2" s="1" t="s">
        <v>22</v>
      </c>
      <c r="AE2" s="1" t="s">
        <v>27</v>
      </c>
      <c r="AF2" s="1" t="s">
        <v>96</v>
      </c>
      <c r="AG2">
        <v>36.65</v>
      </c>
      <c r="AH2">
        <v>0</v>
      </c>
      <c r="AI2" s="1" t="s">
        <v>28</v>
      </c>
      <c r="AJ2">
        <v>0.41</v>
      </c>
      <c r="AK2" s="1" t="s">
        <v>3412</v>
      </c>
      <c r="AL2">
        <v>-0.4758</v>
      </c>
      <c r="AM2">
        <v>-0.2462</v>
      </c>
      <c r="AN2">
        <v>0.60070000000000001</v>
      </c>
      <c r="AO2">
        <v>0.60070000000000001</v>
      </c>
      <c r="AP2" s="1" t="s">
        <v>3413</v>
      </c>
      <c r="AQ2" s="1" t="s">
        <v>3414</v>
      </c>
      <c r="AR2" s="1" t="s">
        <v>3415</v>
      </c>
      <c r="AS2" s="1" t="s">
        <v>3416</v>
      </c>
    </row>
    <row r="3" spans="1:45" x14ac:dyDescent="0.25">
      <c r="A3" s="1" t="s">
        <v>3732</v>
      </c>
      <c r="B3">
        <v>217.5</v>
      </c>
      <c r="C3" s="1" t="s">
        <v>3733</v>
      </c>
      <c r="D3" s="1" t="s">
        <v>3734</v>
      </c>
      <c r="E3">
        <v>0</v>
      </c>
      <c r="F3" s="1" t="s">
        <v>37</v>
      </c>
      <c r="G3" s="1" t="s">
        <v>37</v>
      </c>
      <c r="H3" s="1" t="s">
        <v>38</v>
      </c>
      <c r="I3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3">
        <v>60.16</v>
      </c>
      <c r="K3" s="3">
        <v>0</v>
      </c>
      <c r="L3" s="1" t="s">
        <v>28</v>
      </c>
      <c r="M3">
        <v>0.33</v>
      </c>
      <c r="N3" s="1" t="s">
        <v>3735</v>
      </c>
      <c r="O3" s="7">
        <f>IFERROR(LEFT(Merge1[[#This Row],[Volumen*Precio4 – 750M]],LEN(Merge1[[#This Row],[Volumen*Precio4 – 750M]])-1)*10^(SEARCH(RIGHT(Merge1[[#This Row],[Volumen*Precio4 – 750M]]),"kmbt")*3),Merge1[[#This Row],[Volumen*Precio4 – 750M]])</f>
        <v>151815</v>
      </c>
      <c r="P3" s="3">
        <v>0.56469999999999998</v>
      </c>
      <c r="Q3" s="3">
        <v>6.8999999999999999E-3</v>
      </c>
      <c r="R3" s="3">
        <v>0.37659999999999999</v>
      </c>
      <c r="S3" s="3">
        <v>0.37659999999999999</v>
      </c>
      <c r="T3" s="1" t="s">
        <v>3736</v>
      </c>
      <c r="U3" s="1" t="s">
        <v>3737</v>
      </c>
      <c r="V3" s="1" t="s">
        <v>3738</v>
      </c>
      <c r="W3" s="1" t="s">
        <v>3739</v>
      </c>
      <c r="X3" s="1" t="s">
        <v>3732</v>
      </c>
      <c r="Y3">
        <v>217.5</v>
      </c>
      <c r="Z3" s="4">
        <v>0.37659999999999999</v>
      </c>
      <c r="AA3" s="1" t="s">
        <v>3734</v>
      </c>
      <c r="AB3" s="5" t="str">
        <f>IFERROR(LEFT(Merge1[[#This Row],[2022-10-24.Vol.]],LEN(Merge1[[#This Row],[2022-10-24.Vol.]])-1)*10^(SEARCH(RIGHT(Merge1[[#This Row],[2022-10-24.Vol.]]),"kmbt")*3),Merge1[[#This Row],[2022-10-24.Vol.]])</f>
        <v>698</v>
      </c>
      <c r="AC3">
        <v>0</v>
      </c>
      <c r="AD3" s="1" t="s">
        <v>37</v>
      </c>
      <c r="AE3" s="1" t="s">
        <v>37</v>
      </c>
      <c r="AF3" s="1" t="s">
        <v>38</v>
      </c>
      <c r="AG3">
        <v>60.16</v>
      </c>
      <c r="AH3">
        <v>0</v>
      </c>
      <c r="AI3" s="1" t="s">
        <v>28</v>
      </c>
      <c r="AJ3">
        <v>0.33</v>
      </c>
      <c r="AK3" s="1" t="s">
        <v>3735</v>
      </c>
      <c r="AL3">
        <v>0.56469999999999998</v>
      </c>
      <c r="AM3">
        <v>6.8999999999999999E-3</v>
      </c>
      <c r="AN3">
        <v>0.37659999999999999</v>
      </c>
      <c r="AO3">
        <v>0.37659999999999999</v>
      </c>
      <c r="AP3" s="1" t="s">
        <v>3736</v>
      </c>
      <c r="AQ3" s="1" t="s">
        <v>3737</v>
      </c>
      <c r="AR3" s="1" t="s">
        <v>3738</v>
      </c>
      <c r="AS3" s="1" t="s">
        <v>3739</v>
      </c>
    </row>
    <row r="4" spans="1:45" x14ac:dyDescent="0.25">
      <c r="A4" s="1" t="s">
        <v>2087</v>
      </c>
      <c r="B4">
        <v>1518.4</v>
      </c>
      <c r="C4" s="1" t="s">
        <v>2088</v>
      </c>
      <c r="D4" s="1" t="s">
        <v>2089</v>
      </c>
      <c r="E4">
        <v>0</v>
      </c>
      <c r="F4" s="1" t="s">
        <v>37</v>
      </c>
      <c r="G4" s="1" t="s">
        <v>37</v>
      </c>
      <c r="H4" s="1" t="s">
        <v>38</v>
      </c>
      <c r="I4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4">
        <v>60.92</v>
      </c>
      <c r="K4" s="3">
        <v>0</v>
      </c>
      <c r="L4" s="1" t="s">
        <v>28</v>
      </c>
      <c r="M4">
        <v>0.87</v>
      </c>
      <c r="N4" s="1" t="s">
        <v>2090</v>
      </c>
      <c r="O4" s="7">
        <f>IFERROR(LEFT(Merge1[[#This Row],[Volumen*Precio4 – 750M]],LEN(Merge1[[#This Row],[Volumen*Precio4 – 750M]])-1)*10^(SEARCH(RIGHT(Merge1[[#This Row],[Volumen*Precio4 – 750M]]),"kmbt")*3),Merge1[[#This Row],[Volumen*Precio4 – 750M]])</f>
        <v>1344000</v>
      </c>
      <c r="P4" s="3">
        <v>3.0599999999999999E-2</v>
      </c>
      <c r="Q4" s="3">
        <v>0.1489</v>
      </c>
      <c r="R4" s="3">
        <v>0.30769999999999997</v>
      </c>
      <c r="S4" s="3">
        <v>0.2366</v>
      </c>
      <c r="T4" s="1" t="s">
        <v>2091</v>
      </c>
      <c r="U4" s="1" t="s">
        <v>2092</v>
      </c>
      <c r="V4" s="1" t="s">
        <v>2093</v>
      </c>
      <c r="W4" s="1" t="s">
        <v>2094</v>
      </c>
      <c r="X4" s="1" t="s">
        <v>2087</v>
      </c>
      <c r="Y4">
        <v>1518.4</v>
      </c>
      <c r="Z4" s="4">
        <v>0.2366</v>
      </c>
      <c r="AA4" s="1" t="s">
        <v>2089</v>
      </c>
      <c r="AB4" s="5" t="str">
        <f>IFERROR(LEFT(Merge1[[#This Row],[2022-10-24.Vol.]],LEN(Merge1[[#This Row],[2022-10-24.Vol.]])-1)*10^(SEARCH(RIGHT(Merge1[[#This Row],[2022-10-24.Vol.]]),"kmbt")*3),Merge1[[#This Row],[2022-10-24.Vol.]])</f>
        <v>885</v>
      </c>
      <c r="AC4">
        <v>0</v>
      </c>
      <c r="AD4" s="1" t="s">
        <v>37</v>
      </c>
      <c r="AE4" s="1" t="s">
        <v>37</v>
      </c>
      <c r="AF4" s="1" t="s">
        <v>38</v>
      </c>
      <c r="AG4">
        <v>60.92</v>
      </c>
      <c r="AH4">
        <v>0</v>
      </c>
      <c r="AI4" s="1" t="s">
        <v>28</v>
      </c>
      <c r="AJ4">
        <v>0.87</v>
      </c>
      <c r="AK4" s="1" t="s">
        <v>2090</v>
      </c>
      <c r="AL4">
        <v>3.0599999999999999E-2</v>
      </c>
      <c r="AM4">
        <v>0.1489</v>
      </c>
      <c r="AN4">
        <v>0.30769999999999997</v>
      </c>
      <c r="AO4">
        <v>0.2366</v>
      </c>
      <c r="AP4" s="1" t="s">
        <v>2091</v>
      </c>
      <c r="AQ4" s="1" t="s">
        <v>2092</v>
      </c>
      <c r="AR4" s="1" t="s">
        <v>2093</v>
      </c>
      <c r="AS4" s="1" t="s">
        <v>2094</v>
      </c>
    </row>
    <row r="5" spans="1:45" x14ac:dyDescent="0.25">
      <c r="A5" s="1" t="s">
        <v>2437</v>
      </c>
      <c r="B5">
        <v>78.010000000000005</v>
      </c>
      <c r="C5" s="1" t="s">
        <v>2438</v>
      </c>
      <c r="D5" s="1" t="s">
        <v>2439</v>
      </c>
      <c r="E5">
        <v>0</v>
      </c>
      <c r="F5" s="1" t="s">
        <v>22</v>
      </c>
      <c r="G5" s="1" t="s">
        <v>27</v>
      </c>
      <c r="H5" s="1" t="s">
        <v>96</v>
      </c>
      <c r="I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">
        <v>40.24</v>
      </c>
      <c r="K5" s="3">
        <v>0</v>
      </c>
      <c r="L5" s="1" t="s">
        <v>28</v>
      </c>
      <c r="M5">
        <v>0.69</v>
      </c>
      <c r="N5" s="1" t="s">
        <v>2440</v>
      </c>
      <c r="O5" s="7">
        <f>IFERROR(LEFT(Merge1[[#This Row],[Volumen*Precio4 – 750M]],LEN(Merge1[[#This Row],[Volumen*Precio4 – 750M]])-1)*10^(SEARCH(RIGHT(Merge1[[#This Row],[Volumen*Precio4 – 750M]]),"kmbt")*3),Merge1[[#This Row],[Volumen*Precio4 – 750M]])</f>
        <v>1168000</v>
      </c>
      <c r="P5" s="3">
        <v>-0.69099999999999995</v>
      </c>
      <c r="Q5" s="3">
        <v>-0.2009</v>
      </c>
      <c r="R5" s="3">
        <v>7.4999999999999997E-3</v>
      </c>
      <c r="S5" s="3">
        <v>-0.1241</v>
      </c>
      <c r="T5" s="1" t="s">
        <v>2441</v>
      </c>
      <c r="U5" s="1" t="s">
        <v>2442</v>
      </c>
      <c r="V5" s="1" t="s">
        <v>2443</v>
      </c>
      <c r="W5" s="1" t="s">
        <v>2444</v>
      </c>
      <c r="X5" s="1" t="s">
        <v>2437</v>
      </c>
      <c r="Y5">
        <v>78.010000000000005</v>
      </c>
      <c r="Z5" s="4">
        <v>0.22700000000000001</v>
      </c>
      <c r="AA5" s="1" t="s">
        <v>2439</v>
      </c>
      <c r="AB5" s="5">
        <f>IFERROR(LEFT(Merge1[[#This Row],[2022-10-24.Vol.]],LEN(Merge1[[#This Row],[2022-10-24.Vol.]])-1)*10^(SEARCH(RIGHT(Merge1[[#This Row],[2022-10-24.Vol.]]),"kmbt")*3),Merge1[[#This Row],[2022-10-24.Vol.]])</f>
        <v>14972</v>
      </c>
      <c r="AC5">
        <v>0</v>
      </c>
      <c r="AD5" s="1" t="s">
        <v>22</v>
      </c>
      <c r="AE5" s="1" t="s">
        <v>27</v>
      </c>
      <c r="AF5" s="1" t="s">
        <v>96</v>
      </c>
      <c r="AG5">
        <v>40.24</v>
      </c>
      <c r="AH5">
        <v>0</v>
      </c>
      <c r="AI5" s="1" t="s">
        <v>28</v>
      </c>
      <c r="AJ5">
        <v>0.69</v>
      </c>
      <c r="AK5" s="1" t="s">
        <v>2440</v>
      </c>
      <c r="AL5">
        <v>-0.69099999999999995</v>
      </c>
      <c r="AM5">
        <v>-0.2009</v>
      </c>
      <c r="AN5">
        <v>7.4999999999999997E-3</v>
      </c>
      <c r="AO5">
        <v>-0.1241</v>
      </c>
      <c r="AP5" s="1" t="s">
        <v>2441</v>
      </c>
      <c r="AQ5" s="1" t="s">
        <v>2442</v>
      </c>
      <c r="AR5" s="1" t="s">
        <v>2443</v>
      </c>
      <c r="AS5" s="1" t="s">
        <v>2444</v>
      </c>
    </row>
    <row r="6" spans="1:45" x14ac:dyDescent="0.25">
      <c r="A6" s="1" t="s">
        <v>409</v>
      </c>
      <c r="B6">
        <v>21.16</v>
      </c>
      <c r="C6" s="1" t="s">
        <v>410</v>
      </c>
      <c r="D6" s="1" t="s">
        <v>411</v>
      </c>
      <c r="E6">
        <v>-0.04</v>
      </c>
      <c r="F6" s="1" t="s">
        <v>96</v>
      </c>
      <c r="G6" s="1" t="s">
        <v>22</v>
      </c>
      <c r="H6" s="1" t="s">
        <v>38</v>
      </c>
      <c r="I6" s="1" t="str">
        <f>_xlfn.CONCAT(Merge1[[#This Row],[Rating técnicoVender]],",",Merge1[[#This Row],[Valoración de medias móvilesStrong Sell]],",",Merge1[[#This Row],[Valoración de los osciladoresNeutro]])</f>
        <v>Neutro,Sell,Buy</v>
      </c>
      <c r="J6">
        <v>48.45</v>
      </c>
      <c r="K6" s="3">
        <v>1.17E-2</v>
      </c>
      <c r="L6" s="1" t="s">
        <v>39</v>
      </c>
      <c r="M6">
        <v>5.45</v>
      </c>
      <c r="N6" s="1" t="s">
        <v>412</v>
      </c>
      <c r="O6" s="7">
        <f>IFERROR(LEFT(Merge1[[#This Row],[Volumen*Precio4 – 750M]],LEN(Merge1[[#This Row],[Volumen*Precio4 – 750M]])-1)*10^(SEARCH(RIGHT(Merge1[[#This Row],[Volumen*Precio4 – 750M]]),"kmbt")*3),Merge1[[#This Row],[Volumen*Precio4 – 750M]])</f>
        <v>19996</v>
      </c>
      <c r="P6" s="3">
        <v>-0.89090000000000003</v>
      </c>
      <c r="Q6" s="3">
        <v>-0.52980000000000005</v>
      </c>
      <c r="R6" s="3">
        <v>-0.37759999999999999</v>
      </c>
      <c r="S6" s="3">
        <v>-6.0400000000000002E-2</v>
      </c>
      <c r="T6" s="1" t="s">
        <v>413</v>
      </c>
      <c r="U6" s="1" t="s">
        <v>414</v>
      </c>
      <c r="V6" s="1" t="s">
        <v>415</v>
      </c>
      <c r="W6" s="1" t="s">
        <v>416</v>
      </c>
      <c r="X6" s="1" t="s">
        <v>409</v>
      </c>
      <c r="Y6">
        <v>21.2</v>
      </c>
      <c r="Z6" s="4">
        <v>0.17780000000000001</v>
      </c>
      <c r="AA6" s="1" t="s">
        <v>6989</v>
      </c>
      <c r="AB6" s="5" t="str">
        <f>IFERROR(LEFT(Merge1[[#This Row],[2022-10-24.Vol.]],LEN(Merge1[[#This Row],[2022-10-24.Vol.]])-1)*10^(SEARCH(RIGHT(Merge1[[#This Row],[2022-10-24.Vol.]]),"kmbt")*3),Merge1[[#This Row],[2022-10-24.Vol.]])</f>
        <v>978</v>
      </c>
      <c r="AC6">
        <v>0</v>
      </c>
      <c r="AD6" s="1" t="s">
        <v>96</v>
      </c>
      <c r="AE6" s="1" t="s">
        <v>22</v>
      </c>
      <c r="AF6" s="1" t="s">
        <v>38</v>
      </c>
      <c r="AG6">
        <v>48.6</v>
      </c>
      <c r="AH6">
        <v>1.17E-2</v>
      </c>
      <c r="AI6" s="1" t="s">
        <v>39</v>
      </c>
      <c r="AJ6">
        <v>5.64</v>
      </c>
      <c r="AK6" s="1" t="s">
        <v>6990</v>
      </c>
      <c r="AL6">
        <v>-0.89070000000000005</v>
      </c>
      <c r="AM6">
        <v>-0.52890000000000004</v>
      </c>
      <c r="AN6">
        <v>-0.3765</v>
      </c>
      <c r="AO6">
        <v>-5.8599999999999999E-2</v>
      </c>
      <c r="AP6" s="1" t="s">
        <v>6991</v>
      </c>
      <c r="AQ6" s="1" t="s">
        <v>6992</v>
      </c>
      <c r="AR6" s="1" t="s">
        <v>6993</v>
      </c>
      <c r="AS6" s="1" t="s">
        <v>6994</v>
      </c>
    </row>
    <row r="7" spans="1:45" x14ac:dyDescent="0.25">
      <c r="A7" s="1" t="s">
        <v>5596</v>
      </c>
      <c r="B7">
        <v>3536.02</v>
      </c>
      <c r="C7" s="1" t="s">
        <v>5597</v>
      </c>
      <c r="D7" s="1" t="s">
        <v>4614</v>
      </c>
      <c r="E7">
        <v>0</v>
      </c>
      <c r="F7" s="1" t="s">
        <v>22</v>
      </c>
      <c r="G7" s="1" t="s">
        <v>22</v>
      </c>
      <c r="H7" s="1" t="s">
        <v>96</v>
      </c>
      <c r="I7" s="1" t="str">
        <f>_xlfn.CONCAT(Merge1[[#This Row],[Rating técnicoVender]],",",Merge1[[#This Row],[Valoración de medias móvilesStrong Sell]],",",Merge1[[#This Row],[Valoración de los osciladoresNeutro]])</f>
        <v>Sell,Sell,Neutro</v>
      </c>
      <c r="J7">
        <v>45.64</v>
      </c>
      <c r="K7" s="3">
        <v>0</v>
      </c>
      <c r="L7" s="1" t="s">
        <v>28</v>
      </c>
      <c r="M7">
        <v>0.03</v>
      </c>
      <c r="N7" s="1" t="s">
        <v>5598</v>
      </c>
      <c r="O7" s="7">
        <f>IFERROR(LEFT(Merge1[[#This Row],[Volumen*Precio4 – 750M]],LEN(Merge1[[#This Row],[Volumen*Precio4 – 750M]])-1)*10^(SEARCH(RIGHT(Merge1[[#This Row],[Volumen*Precio4 – 750M]]),"kmbt")*3),Merge1[[#This Row],[Volumen*Precio4 – 750M]])</f>
        <v>70720</v>
      </c>
      <c r="P7" s="3">
        <v>0.14810000000000001</v>
      </c>
      <c r="Q7" s="3">
        <v>-0.28010000000000002</v>
      </c>
      <c r="R7" s="3">
        <v>8.14E-2</v>
      </c>
      <c r="S7" s="3">
        <v>3.6499999999999998E-2</v>
      </c>
      <c r="T7" s="1" t="s">
        <v>5599</v>
      </c>
      <c r="U7" s="1" t="s">
        <v>5600</v>
      </c>
      <c r="V7" s="1" t="s">
        <v>5601</v>
      </c>
      <c r="W7" s="1" t="s">
        <v>5602</v>
      </c>
      <c r="X7" s="1" t="s">
        <v>5596</v>
      </c>
      <c r="Y7">
        <v>3536.02</v>
      </c>
      <c r="Z7" s="4">
        <v>0.1767</v>
      </c>
      <c r="AA7" s="1" t="s">
        <v>4614</v>
      </c>
      <c r="AB7" s="5" t="str">
        <f>IFERROR(LEFT(Merge1[[#This Row],[2022-10-24.Vol.]],LEN(Merge1[[#This Row],[2022-10-24.Vol.]])-1)*10^(SEARCH(RIGHT(Merge1[[#This Row],[2022-10-24.Vol.]]),"kmbt")*3),Merge1[[#This Row],[2022-10-24.Vol.]])</f>
        <v>20</v>
      </c>
      <c r="AC7">
        <v>0</v>
      </c>
      <c r="AD7" s="1" t="s">
        <v>22</v>
      </c>
      <c r="AE7" s="1" t="s">
        <v>22</v>
      </c>
      <c r="AF7" s="1" t="s">
        <v>96</v>
      </c>
      <c r="AG7">
        <v>45.64</v>
      </c>
      <c r="AH7">
        <v>0</v>
      </c>
      <c r="AI7" s="1" t="s">
        <v>28</v>
      </c>
      <c r="AJ7">
        <v>0.03</v>
      </c>
      <c r="AK7" s="1" t="s">
        <v>5598</v>
      </c>
      <c r="AL7">
        <v>0.14810000000000001</v>
      </c>
      <c r="AM7">
        <v>-0.4047</v>
      </c>
      <c r="AN7">
        <v>8.14E-2</v>
      </c>
      <c r="AO7">
        <v>3.6499999999999998E-2</v>
      </c>
      <c r="AP7" s="1" t="s">
        <v>5599</v>
      </c>
      <c r="AQ7" s="1" t="s">
        <v>5600</v>
      </c>
      <c r="AR7" s="1" t="s">
        <v>5601</v>
      </c>
      <c r="AS7" s="1" t="s">
        <v>5602</v>
      </c>
    </row>
    <row r="8" spans="1:45" x14ac:dyDescent="0.25">
      <c r="A8" s="1" t="s">
        <v>1100</v>
      </c>
      <c r="B8">
        <v>494.98</v>
      </c>
      <c r="C8" s="1" t="s">
        <v>1101</v>
      </c>
      <c r="D8" s="1" t="s">
        <v>1102</v>
      </c>
      <c r="E8">
        <v>0</v>
      </c>
      <c r="F8" s="1" t="s">
        <v>96</v>
      </c>
      <c r="G8" s="1" t="s">
        <v>96</v>
      </c>
      <c r="H8" s="1" t="s">
        <v>22</v>
      </c>
      <c r="I8" s="1" t="str">
        <f>_xlfn.CONCAT(Merge1[[#This Row],[Rating técnicoVender]],",",Merge1[[#This Row],[Valoración de medias móvilesStrong Sell]],",",Merge1[[#This Row],[Valoración de los osciladoresNeutro]])</f>
        <v>Neutro,Neutro,Sell</v>
      </c>
      <c r="J8">
        <v>49.51</v>
      </c>
      <c r="K8" s="3">
        <v>0</v>
      </c>
      <c r="L8" s="1" t="s">
        <v>28</v>
      </c>
      <c r="M8">
        <v>1.85</v>
      </c>
      <c r="N8" s="1" t="s">
        <v>1103</v>
      </c>
      <c r="O8" s="7">
        <f>IFERROR(LEFT(Merge1[[#This Row],[Volumen*Precio4 – 750M]],LEN(Merge1[[#This Row],[Volumen*Precio4 – 750M]])-1)*10^(SEARCH(RIGHT(Merge1[[#This Row],[Volumen*Precio4 – 750M]]),"kmbt")*3),Merge1[[#This Row],[Volumen*Precio4 – 750M]])</f>
        <v>2258000</v>
      </c>
      <c r="P8" s="3">
        <v>-5.6000000000000001E-2</v>
      </c>
      <c r="Q8" s="3">
        <v>0.1203</v>
      </c>
      <c r="R8" s="3">
        <v>-5.1200000000000002E-2</v>
      </c>
      <c r="S8" s="3">
        <v>6.4100000000000004E-2</v>
      </c>
      <c r="T8" s="1" t="s">
        <v>1104</v>
      </c>
      <c r="U8" s="1" t="s">
        <v>1105</v>
      </c>
      <c r="V8" s="1" t="s">
        <v>1106</v>
      </c>
      <c r="W8" s="1" t="s">
        <v>1107</v>
      </c>
      <c r="X8" s="1" t="s">
        <v>1100</v>
      </c>
      <c r="Y8">
        <v>494.98</v>
      </c>
      <c r="Z8" s="4">
        <v>0.16569999999999999</v>
      </c>
      <c r="AA8" s="1" t="s">
        <v>1102</v>
      </c>
      <c r="AB8" s="5">
        <f>IFERROR(LEFT(Merge1[[#This Row],[2022-10-24.Vol.]],LEN(Merge1[[#This Row],[2022-10-24.Vol.]])-1)*10^(SEARCH(RIGHT(Merge1[[#This Row],[2022-10-24.Vol.]]),"kmbt")*3),Merge1[[#This Row],[2022-10-24.Vol.]])</f>
        <v>4561</v>
      </c>
      <c r="AC8">
        <v>0</v>
      </c>
      <c r="AD8" s="1" t="s">
        <v>96</v>
      </c>
      <c r="AE8" s="1" t="s">
        <v>96</v>
      </c>
      <c r="AF8" s="1" t="s">
        <v>22</v>
      </c>
      <c r="AG8">
        <v>49.51</v>
      </c>
      <c r="AH8">
        <v>0</v>
      </c>
      <c r="AI8" s="1" t="s">
        <v>28</v>
      </c>
      <c r="AJ8">
        <v>1.85</v>
      </c>
      <c r="AK8" s="1" t="s">
        <v>1103</v>
      </c>
      <c r="AL8">
        <v>-5.6000000000000001E-2</v>
      </c>
      <c r="AM8">
        <v>0.1203</v>
      </c>
      <c r="AN8">
        <v>-5.1200000000000002E-2</v>
      </c>
      <c r="AO8">
        <v>6.4100000000000004E-2</v>
      </c>
      <c r="AP8" s="1" t="s">
        <v>1104</v>
      </c>
      <c r="AQ8" s="1" t="s">
        <v>1105</v>
      </c>
      <c r="AR8" s="1" t="s">
        <v>1106</v>
      </c>
      <c r="AS8" s="1" t="s">
        <v>1107</v>
      </c>
    </row>
    <row r="9" spans="1:45" x14ac:dyDescent="0.25">
      <c r="A9" s="1" t="s">
        <v>6245</v>
      </c>
      <c r="B9">
        <v>4095</v>
      </c>
      <c r="C9" s="1" t="s">
        <v>94</v>
      </c>
      <c r="D9" s="1" t="s">
        <v>4018</v>
      </c>
      <c r="E9">
        <v>0</v>
      </c>
      <c r="F9" s="1" t="s">
        <v>22</v>
      </c>
      <c r="G9" s="1" t="s">
        <v>27</v>
      </c>
      <c r="H9" s="1" t="s">
        <v>96</v>
      </c>
      <c r="I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9">
        <v>41.86</v>
      </c>
      <c r="K9" s="3">
        <v>0</v>
      </c>
      <c r="L9" s="1" t="s">
        <v>28</v>
      </c>
      <c r="M9">
        <v>0.01</v>
      </c>
      <c r="N9" s="1" t="s">
        <v>6246</v>
      </c>
      <c r="O9" s="7">
        <f>IFERROR(LEFT(Merge1[[#This Row],[Volumen*Precio4 – 750M]],LEN(Merge1[[#This Row],[Volumen*Precio4 – 750M]])-1)*10^(SEARCH(RIGHT(Merge1[[#This Row],[Volumen*Precio4 – 750M]]),"kmbt")*3),Merge1[[#This Row],[Volumen*Precio4 – 750M]])</f>
        <v>4094.9999999999995</v>
      </c>
      <c r="P9" s="3">
        <v>-0.73009999999999997</v>
      </c>
      <c r="Q9" s="3">
        <v>-0.54520000000000002</v>
      </c>
      <c r="R9" s="3">
        <v>-0.30299999999999999</v>
      </c>
      <c r="S9" s="3">
        <v>-6.3299999999999995E-2</v>
      </c>
      <c r="T9" s="1" t="s">
        <v>6247</v>
      </c>
      <c r="U9" s="1" t="s">
        <v>6248</v>
      </c>
      <c r="V9" s="1" t="s">
        <v>6249</v>
      </c>
      <c r="W9" s="1" t="s">
        <v>6250</v>
      </c>
      <c r="X9" s="1" t="s">
        <v>6245</v>
      </c>
      <c r="Y9">
        <v>4671.49</v>
      </c>
      <c r="Z9" s="4">
        <v>0.14080000000000001</v>
      </c>
      <c r="AA9" s="1" t="s">
        <v>1332</v>
      </c>
      <c r="AB9" s="5" t="str">
        <f>IFERROR(LEFT(Merge1[[#This Row],[2022-10-24.Vol.]],LEN(Merge1[[#This Row],[2022-10-24.Vol.]])-1)*10^(SEARCH(RIGHT(Merge1[[#This Row],[2022-10-24.Vol.]]),"kmbt")*3),Merge1[[#This Row],[2022-10-24.Vol.]])</f>
        <v>410</v>
      </c>
      <c r="AC9">
        <v>-3.51</v>
      </c>
      <c r="AD9" s="1" t="s">
        <v>38</v>
      </c>
      <c r="AE9" s="1" t="s">
        <v>38</v>
      </c>
      <c r="AF9" s="1" t="s">
        <v>38</v>
      </c>
      <c r="AG9">
        <v>51.38</v>
      </c>
      <c r="AH9">
        <v>1E-3</v>
      </c>
      <c r="AI9" s="1" t="s">
        <v>28</v>
      </c>
      <c r="AJ9">
        <v>2.83</v>
      </c>
      <c r="AK9" s="1" t="s">
        <v>7120</v>
      </c>
      <c r="AL9">
        <v>-0.68910000000000005</v>
      </c>
      <c r="AM9">
        <v>-0.44190000000000002</v>
      </c>
      <c r="AN9">
        <v>-0.19350000000000001</v>
      </c>
      <c r="AO9">
        <v>0.17369999999999999</v>
      </c>
      <c r="AP9" s="1" t="s">
        <v>7121</v>
      </c>
      <c r="AQ9" s="1" t="s">
        <v>7122</v>
      </c>
      <c r="AR9" s="1" t="s">
        <v>7123</v>
      </c>
      <c r="AS9" s="1" t="s">
        <v>7124</v>
      </c>
    </row>
    <row r="10" spans="1:45" x14ac:dyDescent="0.25">
      <c r="A10" s="1" t="s">
        <v>3003</v>
      </c>
      <c r="B10">
        <v>150</v>
      </c>
      <c r="C10" s="1" t="s">
        <v>3004</v>
      </c>
      <c r="D10" s="1" t="s">
        <v>3005</v>
      </c>
      <c r="E10">
        <v>0</v>
      </c>
      <c r="F10" s="1" t="s">
        <v>37</v>
      </c>
      <c r="G10" s="1" t="s">
        <v>37</v>
      </c>
      <c r="H10" s="1" t="s">
        <v>38</v>
      </c>
      <c r="I10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10">
        <v>79.08</v>
      </c>
      <c r="K10" s="3">
        <v>0</v>
      </c>
      <c r="L10" s="1" t="s">
        <v>28</v>
      </c>
      <c r="M10">
        <v>0.52</v>
      </c>
      <c r="N10" s="1" t="s">
        <v>702</v>
      </c>
      <c r="O10" s="7" t="str">
        <f>IFERROR(LEFT(Merge1[[#This Row],[Volumen*Precio4 – 750M]],LEN(Merge1[[#This Row],[Volumen*Precio4 – 750M]])-1)*10^(SEARCH(RIGHT(Merge1[[#This Row],[Volumen*Precio4 – 750M]]),"kmbt")*3),Merge1[[#This Row],[Volumen*Precio4 – 750M]])</f>
        <v>900</v>
      </c>
      <c r="P10" s="3">
        <v>0.41510000000000002</v>
      </c>
      <c r="Q10" s="3">
        <v>0.13639999999999999</v>
      </c>
      <c r="R10" s="3">
        <v>0.13639999999999999</v>
      </c>
      <c r="S10" s="3">
        <v>0.13639999999999999</v>
      </c>
      <c r="T10" s="1" t="s">
        <v>3006</v>
      </c>
      <c r="U10" s="1" t="s">
        <v>3007</v>
      </c>
      <c r="V10" s="1" t="s">
        <v>3008</v>
      </c>
      <c r="W10" s="1" t="s">
        <v>3009</v>
      </c>
      <c r="X10" s="1" t="s">
        <v>3003</v>
      </c>
      <c r="Y10">
        <v>150</v>
      </c>
      <c r="Z10" s="4">
        <v>0.13639999999999999</v>
      </c>
      <c r="AA10" s="1" t="s">
        <v>3005</v>
      </c>
      <c r="AB10" s="5" t="str">
        <f>IFERROR(LEFT(Merge1[[#This Row],[2022-10-24.Vol.]],LEN(Merge1[[#This Row],[2022-10-24.Vol.]])-1)*10^(SEARCH(RIGHT(Merge1[[#This Row],[2022-10-24.Vol.]]),"kmbt")*3),Merge1[[#This Row],[2022-10-24.Vol.]])</f>
        <v>6</v>
      </c>
      <c r="AC10">
        <v>0</v>
      </c>
      <c r="AD10" s="1" t="s">
        <v>37</v>
      </c>
      <c r="AE10" s="1" t="s">
        <v>37</v>
      </c>
      <c r="AF10" s="1" t="s">
        <v>38</v>
      </c>
      <c r="AG10">
        <v>79.08</v>
      </c>
      <c r="AH10">
        <v>0</v>
      </c>
      <c r="AI10" s="1" t="s">
        <v>28</v>
      </c>
      <c r="AJ10">
        <v>0.52</v>
      </c>
      <c r="AK10" s="1" t="s">
        <v>702</v>
      </c>
      <c r="AL10">
        <v>0.41510000000000002</v>
      </c>
      <c r="AM10">
        <v>0.13639999999999999</v>
      </c>
      <c r="AN10">
        <v>0.13639999999999999</v>
      </c>
      <c r="AO10">
        <v>0.13639999999999999</v>
      </c>
      <c r="AP10" s="1" t="s">
        <v>3006</v>
      </c>
      <c r="AQ10" s="1" t="s">
        <v>3007</v>
      </c>
      <c r="AR10" s="1" t="s">
        <v>3008</v>
      </c>
      <c r="AS10" s="1" t="s">
        <v>3009</v>
      </c>
    </row>
    <row r="11" spans="1:45" x14ac:dyDescent="0.25">
      <c r="A11" s="1" t="s">
        <v>3286</v>
      </c>
      <c r="B11">
        <v>586.13</v>
      </c>
      <c r="C11" s="1" t="s">
        <v>3004</v>
      </c>
      <c r="D11" s="1" t="s">
        <v>3071</v>
      </c>
      <c r="E11">
        <v>0</v>
      </c>
      <c r="F11" s="1" t="s">
        <v>38</v>
      </c>
      <c r="G11" s="1" t="s">
        <v>22</v>
      </c>
      <c r="H11" s="1" t="s">
        <v>37</v>
      </c>
      <c r="I11" s="1" t="str">
        <f>_xlfn.CONCAT(Merge1[[#This Row],[Rating técnicoVender]],",",Merge1[[#This Row],[Valoración de medias móvilesStrong Sell]],",",Merge1[[#This Row],[Valoración de los osciladoresNeutro]])</f>
        <v>Buy,Sell,Strong Buy</v>
      </c>
      <c r="J11">
        <v>23.28</v>
      </c>
      <c r="K11" s="3">
        <v>0</v>
      </c>
      <c r="L11" s="1" t="s">
        <v>28</v>
      </c>
      <c r="M11">
        <v>0.45</v>
      </c>
      <c r="N11" s="1" t="s">
        <v>3287</v>
      </c>
      <c r="O11" s="7">
        <f>IFERROR(LEFT(Merge1[[#This Row],[Volumen*Precio4 – 750M]],LEN(Merge1[[#This Row],[Volumen*Precio4 – 750M]])-1)*10^(SEARCH(RIGHT(Merge1[[#This Row],[Volumen*Precio4 – 750M]]),"kmbt")*3),Merge1[[#This Row],[Volumen*Precio4 – 750M]])</f>
        <v>206318</v>
      </c>
      <c r="P11" s="3">
        <v>-0.60980000000000001</v>
      </c>
      <c r="Q11" s="3">
        <v>-0.54110000000000003</v>
      </c>
      <c r="R11" s="3">
        <v>-7.7100000000000002E-2</v>
      </c>
      <c r="S11" s="3">
        <v>-7.7100000000000002E-2</v>
      </c>
      <c r="T11" s="1" t="s">
        <v>28</v>
      </c>
      <c r="U11" s="1" t="s">
        <v>28</v>
      </c>
      <c r="V11" s="1" t="s">
        <v>28</v>
      </c>
      <c r="W11" s="1" t="s">
        <v>28</v>
      </c>
      <c r="X11" s="1" t="s">
        <v>3286</v>
      </c>
      <c r="Y11">
        <v>586.13</v>
      </c>
      <c r="Z11" s="4">
        <v>0.13639999999999999</v>
      </c>
      <c r="AA11" s="1" t="s">
        <v>3071</v>
      </c>
      <c r="AB11" s="5" t="str">
        <f>IFERROR(LEFT(Merge1[[#This Row],[2022-10-24.Vol.]],LEN(Merge1[[#This Row],[2022-10-24.Vol.]])-1)*10^(SEARCH(RIGHT(Merge1[[#This Row],[2022-10-24.Vol.]]),"kmbt")*3),Merge1[[#This Row],[2022-10-24.Vol.]])</f>
        <v>352</v>
      </c>
      <c r="AC11">
        <v>0</v>
      </c>
      <c r="AD11" s="1" t="s">
        <v>38</v>
      </c>
      <c r="AE11" s="1" t="s">
        <v>22</v>
      </c>
      <c r="AF11" s="1" t="s">
        <v>37</v>
      </c>
      <c r="AG11">
        <v>23.28</v>
      </c>
      <c r="AH11">
        <v>0</v>
      </c>
      <c r="AI11" s="1" t="s">
        <v>28</v>
      </c>
      <c r="AJ11">
        <v>0.45</v>
      </c>
      <c r="AK11" s="1" t="s">
        <v>3287</v>
      </c>
      <c r="AL11">
        <v>-0.60980000000000001</v>
      </c>
      <c r="AM11">
        <v>-0.54110000000000003</v>
      </c>
      <c r="AN11">
        <v>-7.7100000000000002E-2</v>
      </c>
      <c r="AO11">
        <v>-7.7100000000000002E-2</v>
      </c>
      <c r="AP11" s="1" t="s">
        <v>28</v>
      </c>
      <c r="AQ11" s="1" t="s">
        <v>28</v>
      </c>
      <c r="AR11" s="1" t="s">
        <v>28</v>
      </c>
      <c r="AS11" s="1" t="s">
        <v>28</v>
      </c>
    </row>
    <row r="12" spans="1:45" x14ac:dyDescent="0.25">
      <c r="A12" s="1" t="s">
        <v>2507</v>
      </c>
      <c r="B12">
        <v>181.3</v>
      </c>
      <c r="C12" s="1" t="s">
        <v>2508</v>
      </c>
      <c r="D12" s="1" t="s">
        <v>2509</v>
      </c>
      <c r="E12">
        <v>0</v>
      </c>
      <c r="F12" s="1" t="s">
        <v>22</v>
      </c>
      <c r="G12" s="1" t="s">
        <v>22</v>
      </c>
      <c r="H12" s="1" t="s">
        <v>96</v>
      </c>
      <c r="I12" s="1" t="str">
        <f>_xlfn.CONCAT(Merge1[[#This Row],[Rating técnicoVender]],",",Merge1[[#This Row],[Valoración de medias móvilesStrong Sell]],",",Merge1[[#This Row],[Valoración de los osciladoresNeutro]])</f>
        <v>Sell,Sell,Neutro</v>
      </c>
      <c r="J12">
        <v>45.12</v>
      </c>
      <c r="K12" s="3">
        <v>0</v>
      </c>
      <c r="L12" s="1" t="s">
        <v>28</v>
      </c>
      <c r="M12">
        <v>0.66</v>
      </c>
      <c r="N12" s="1" t="s">
        <v>2510</v>
      </c>
      <c r="O12" s="7">
        <f>IFERROR(LEFT(Merge1[[#This Row],[Volumen*Precio4 – 750M]],LEN(Merge1[[#This Row],[Volumen*Precio4 – 750M]])-1)*10^(SEARCH(RIGHT(Merge1[[#This Row],[Volumen*Precio4 – 750M]]),"kmbt")*3),Merge1[[#This Row],[Volumen*Precio4 – 750M]])</f>
        <v>622584</v>
      </c>
      <c r="P12" s="3">
        <v>-0.27200000000000002</v>
      </c>
      <c r="Q12" s="3">
        <v>-1.8700000000000001E-2</v>
      </c>
      <c r="R12" s="3">
        <v>1.7100000000000001E-2</v>
      </c>
      <c r="S12" s="3">
        <v>3.8100000000000002E-2</v>
      </c>
      <c r="T12" s="1" t="s">
        <v>2511</v>
      </c>
      <c r="U12" s="1" t="s">
        <v>2512</v>
      </c>
      <c r="V12" s="1" t="s">
        <v>2513</v>
      </c>
      <c r="W12" s="1" t="s">
        <v>2514</v>
      </c>
      <c r="X12" s="1" t="s">
        <v>2507</v>
      </c>
      <c r="Y12">
        <v>181.3</v>
      </c>
      <c r="Z12" s="4">
        <v>0.1353</v>
      </c>
      <c r="AA12" s="1" t="s">
        <v>2509</v>
      </c>
      <c r="AB12" s="5">
        <f>IFERROR(LEFT(Merge1[[#This Row],[2022-10-24.Vol.]],LEN(Merge1[[#This Row],[2022-10-24.Vol.]])-1)*10^(SEARCH(RIGHT(Merge1[[#This Row],[2022-10-24.Vol.]]),"kmbt")*3),Merge1[[#This Row],[2022-10-24.Vol.]])</f>
        <v>3434</v>
      </c>
      <c r="AC12">
        <v>0</v>
      </c>
      <c r="AD12" s="1" t="s">
        <v>22</v>
      </c>
      <c r="AE12" s="1" t="s">
        <v>22</v>
      </c>
      <c r="AF12" s="1" t="s">
        <v>96</v>
      </c>
      <c r="AG12">
        <v>45.12</v>
      </c>
      <c r="AH12">
        <v>0</v>
      </c>
      <c r="AI12" s="1" t="s">
        <v>28</v>
      </c>
      <c r="AJ12">
        <v>0.66</v>
      </c>
      <c r="AK12" s="1" t="s">
        <v>2510</v>
      </c>
      <c r="AL12">
        <v>-0.27200000000000002</v>
      </c>
      <c r="AM12">
        <v>-1.8700000000000001E-2</v>
      </c>
      <c r="AN12">
        <v>1.7100000000000001E-2</v>
      </c>
      <c r="AO12">
        <v>3.8100000000000002E-2</v>
      </c>
      <c r="AP12" s="1" t="s">
        <v>2511</v>
      </c>
      <c r="AQ12" s="1" t="s">
        <v>2512</v>
      </c>
      <c r="AR12" s="1" t="s">
        <v>2513</v>
      </c>
      <c r="AS12" s="1" t="s">
        <v>2514</v>
      </c>
    </row>
    <row r="13" spans="1:45" x14ac:dyDescent="0.25">
      <c r="A13" s="1" t="s">
        <v>3373</v>
      </c>
      <c r="B13">
        <v>300.17</v>
      </c>
      <c r="C13" s="1" t="s">
        <v>3374</v>
      </c>
      <c r="D13" s="1" t="s">
        <v>3375</v>
      </c>
      <c r="E13">
        <v>0</v>
      </c>
      <c r="F13" s="1" t="s">
        <v>22</v>
      </c>
      <c r="G13" s="1" t="s">
        <v>27</v>
      </c>
      <c r="H13" s="1" t="s">
        <v>38</v>
      </c>
      <c r="I13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13">
        <v>34.47</v>
      </c>
      <c r="K13" s="3">
        <v>0</v>
      </c>
      <c r="L13" s="1" t="s">
        <v>28</v>
      </c>
      <c r="M13">
        <v>0.42</v>
      </c>
      <c r="N13" s="1" t="s">
        <v>3376</v>
      </c>
      <c r="O13" s="7">
        <f>IFERROR(LEFT(Merge1[[#This Row],[Volumen*Precio4 – 750M]],LEN(Merge1[[#This Row],[Volumen*Precio4 – 750M]])-1)*10^(SEARCH(RIGHT(Merge1[[#This Row],[Volumen*Precio4 – 750M]]),"kmbt")*3),Merge1[[#This Row],[Volumen*Precio4 – 750M]])</f>
        <v>449655</v>
      </c>
      <c r="P13" s="3">
        <v>-0.4103</v>
      </c>
      <c r="Q13" s="3">
        <v>-9.2399999999999996E-2</v>
      </c>
      <c r="R13" s="3">
        <v>-0.10349999999999999</v>
      </c>
      <c r="S13" s="3">
        <v>4.0599999999999997E-2</v>
      </c>
      <c r="T13" s="1" t="s">
        <v>3377</v>
      </c>
      <c r="U13" s="1" t="s">
        <v>3378</v>
      </c>
      <c r="V13" s="1" t="s">
        <v>3379</v>
      </c>
      <c r="W13" s="1" t="s">
        <v>3380</v>
      </c>
      <c r="X13" s="1" t="s">
        <v>3373</v>
      </c>
      <c r="Y13">
        <v>300.17</v>
      </c>
      <c r="Z13" s="4">
        <v>0.1288</v>
      </c>
      <c r="AA13" s="1" t="s">
        <v>3375</v>
      </c>
      <c r="AB13" s="5">
        <f>IFERROR(LEFT(Merge1[[#This Row],[2022-10-24.Vol.]],LEN(Merge1[[#This Row],[2022-10-24.Vol.]])-1)*10^(SEARCH(RIGHT(Merge1[[#This Row],[2022-10-24.Vol.]]),"kmbt")*3),Merge1[[#This Row],[2022-10-24.Vol.]])</f>
        <v>1498</v>
      </c>
      <c r="AC13">
        <v>0</v>
      </c>
      <c r="AD13" s="1" t="s">
        <v>22</v>
      </c>
      <c r="AE13" s="1" t="s">
        <v>27</v>
      </c>
      <c r="AF13" s="1" t="s">
        <v>38</v>
      </c>
      <c r="AG13">
        <v>34.47</v>
      </c>
      <c r="AH13">
        <v>0</v>
      </c>
      <c r="AI13" s="1" t="s">
        <v>28</v>
      </c>
      <c r="AJ13">
        <v>0.42</v>
      </c>
      <c r="AK13" s="1" t="s">
        <v>3376</v>
      </c>
      <c r="AL13">
        <v>-0.4103</v>
      </c>
      <c r="AM13">
        <v>-9.2399999999999996E-2</v>
      </c>
      <c r="AN13">
        <v>-0.10349999999999999</v>
      </c>
      <c r="AO13">
        <v>4.0599999999999997E-2</v>
      </c>
      <c r="AP13" s="1" t="s">
        <v>3377</v>
      </c>
      <c r="AQ13" s="1" t="s">
        <v>3378</v>
      </c>
      <c r="AR13" s="1" t="s">
        <v>3379</v>
      </c>
      <c r="AS13" s="1" t="s">
        <v>3380</v>
      </c>
    </row>
    <row r="14" spans="1:45" x14ac:dyDescent="0.25">
      <c r="A14" s="1" t="s">
        <v>3018</v>
      </c>
      <c r="B14">
        <v>991.64</v>
      </c>
      <c r="C14" s="1" t="s">
        <v>3019</v>
      </c>
      <c r="D14" s="1" t="s">
        <v>3020</v>
      </c>
      <c r="E14">
        <v>0</v>
      </c>
      <c r="F14" s="1" t="s">
        <v>22</v>
      </c>
      <c r="G14" s="1" t="s">
        <v>27</v>
      </c>
      <c r="H14" s="1" t="s">
        <v>38</v>
      </c>
      <c r="I14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14">
        <v>33.72</v>
      </c>
      <c r="K14" s="3">
        <v>0</v>
      </c>
      <c r="L14" s="1" t="s">
        <v>28</v>
      </c>
      <c r="M14">
        <v>0.51</v>
      </c>
      <c r="N14" s="1" t="s">
        <v>3021</v>
      </c>
      <c r="O14" s="7">
        <f>IFERROR(LEFT(Merge1[[#This Row],[Volumen*Precio4 – 750M]],LEN(Merge1[[#This Row],[Volumen*Precio4 – 750M]])-1)*10^(SEARCH(RIGHT(Merge1[[#This Row],[Volumen*Precio4 – 750M]]),"kmbt")*3),Merge1[[#This Row],[Volumen*Precio4 – 750M]])</f>
        <v>515653</v>
      </c>
      <c r="P14" s="3">
        <v>-0.5252</v>
      </c>
      <c r="Q14" s="3">
        <v>-0.45669999999999999</v>
      </c>
      <c r="R14" s="3">
        <v>-0.15859999999999999</v>
      </c>
      <c r="S14" s="3">
        <v>-0.17599999999999999</v>
      </c>
      <c r="T14" s="1" t="s">
        <v>3022</v>
      </c>
      <c r="U14" s="1" t="s">
        <v>3023</v>
      </c>
      <c r="V14" s="1" t="s">
        <v>3024</v>
      </c>
      <c r="W14" s="1" t="s">
        <v>3025</v>
      </c>
      <c r="X14" s="1" t="s">
        <v>3018</v>
      </c>
      <c r="Y14">
        <v>991.64</v>
      </c>
      <c r="Z14" s="4">
        <v>0.1244</v>
      </c>
      <c r="AA14" s="1" t="s">
        <v>3020</v>
      </c>
      <c r="AB14" s="5" t="str">
        <f>IFERROR(LEFT(Merge1[[#This Row],[2022-10-24.Vol.]],LEN(Merge1[[#This Row],[2022-10-24.Vol.]])-1)*10^(SEARCH(RIGHT(Merge1[[#This Row],[2022-10-24.Vol.]]),"kmbt")*3),Merge1[[#This Row],[2022-10-24.Vol.]])</f>
        <v>520</v>
      </c>
      <c r="AC14">
        <v>0</v>
      </c>
      <c r="AD14" s="1" t="s">
        <v>22</v>
      </c>
      <c r="AE14" s="1" t="s">
        <v>27</v>
      </c>
      <c r="AF14" s="1" t="s">
        <v>38</v>
      </c>
      <c r="AG14">
        <v>33.72</v>
      </c>
      <c r="AH14">
        <v>0</v>
      </c>
      <c r="AI14" s="1" t="s">
        <v>28</v>
      </c>
      <c r="AJ14">
        <v>0.51</v>
      </c>
      <c r="AK14" s="1" t="s">
        <v>3021</v>
      </c>
      <c r="AL14">
        <v>-0.5252</v>
      </c>
      <c r="AM14">
        <v>-0.45669999999999999</v>
      </c>
      <c r="AN14">
        <v>-0.15859999999999999</v>
      </c>
      <c r="AO14">
        <v>-0.17599999999999999</v>
      </c>
      <c r="AP14" s="1" t="s">
        <v>3022</v>
      </c>
      <c r="AQ14" s="1" t="s">
        <v>3023</v>
      </c>
      <c r="AR14" s="1" t="s">
        <v>3024</v>
      </c>
      <c r="AS14" s="1" t="s">
        <v>3025</v>
      </c>
    </row>
    <row r="15" spans="1:45" x14ac:dyDescent="0.25">
      <c r="A15" s="1" t="s">
        <v>2797</v>
      </c>
      <c r="B15">
        <v>323.64999999999998</v>
      </c>
      <c r="C15" s="1" t="s">
        <v>94</v>
      </c>
      <c r="D15" s="1" t="s">
        <v>2798</v>
      </c>
      <c r="E15">
        <v>0</v>
      </c>
      <c r="F15" s="1" t="s">
        <v>22</v>
      </c>
      <c r="G15" s="1" t="s">
        <v>27</v>
      </c>
      <c r="H15" s="1" t="s">
        <v>22</v>
      </c>
      <c r="I15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15">
        <v>37.43</v>
      </c>
      <c r="K15" s="3">
        <v>0</v>
      </c>
      <c r="L15" s="1" t="s">
        <v>28</v>
      </c>
      <c r="M15">
        <v>0.57999999999999996</v>
      </c>
      <c r="N15" s="1" t="s">
        <v>2799</v>
      </c>
      <c r="O15" s="7">
        <f>IFERROR(LEFT(Merge1[[#This Row],[Volumen*Precio4 – 750M]],LEN(Merge1[[#This Row],[Volumen*Precio4 – 750M]])-1)*10^(SEARCH(RIGHT(Merge1[[#This Row],[Volumen*Precio4 – 750M]]),"kmbt")*3),Merge1[[#This Row],[Volumen*Precio4 – 750M]])</f>
        <v>205518</v>
      </c>
      <c r="P15" s="3">
        <v>-0.2397</v>
      </c>
      <c r="Q15" s="3">
        <v>-0.32569999999999999</v>
      </c>
      <c r="R15" s="3">
        <v>-0.13919999999999999</v>
      </c>
      <c r="S15" s="3">
        <v>-0.14829999999999999</v>
      </c>
      <c r="T15" s="1" t="s">
        <v>2800</v>
      </c>
      <c r="U15" s="1" t="s">
        <v>2801</v>
      </c>
      <c r="V15" s="1" t="s">
        <v>2802</v>
      </c>
      <c r="W15" s="1" t="s">
        <v>2803</v>
      </c>
      <c r="X15" s="1" t="s">
        <v>2797</v>
      </c>
      <c r="Y15">
        <v>360.5</v>
      </c>
      <c r="Z15" s="4">
        <v>0.1139</v>
      </c>
      <c r="AA15" s="1" t="s">
        <v>6955</v>
      </c>
      <c r="AB15" s="5">
        <f>IFERROR(LEFT(Merge1[[#This Row],[2022-10-24.Vol.]],LEN(Merge1[[#This Row],[2022-10-24.Vol.]])-1)*10^(SEARCH(RIGHT(Merge1[[#This Row],[2022-10-24.Vol.]]),"kmbt")*3),Merge1[[#This Row],[2022-10-24.Vol.]])</f>
        <v>6567</v>
      </c>
      <c r="AC15">
        <v>0</v>
      </c>
      <c r="AD15" s="1" t="s">
        <v>96</v>
      </c>
      <c r="AE15" s="1" t="s">
        <v>96</v>
      </c>
      <c r="AF15" s="1" t="s">
        <v>96</v>
      </c>
      <c r="AG15">
        <v>50.19</v>
      </c>
      <c r="AH15">
        <v>0</v>
      </c>
      <c r="AI15" s="1" t="s">
        <v>28</v>
      </c>
      <c r="AJ15">
        <v>7.77</v>
      </c>
      <c r="AK15" s="1" t="s">
        <v>6956</v>
      </c>
      <c r="AL15">
        <v>-0.1532</v>
      </c>
      <c r="AM15">
        <v>-0.25669999999999998</v>
      </c>
      <c r="AN15">
        <v>-9.4000000000000004E-3</v>
      </c>
      <c r="AO15">
        <v>7.2900000000000006E-2</v>
      </c>
      <c r="AP15" s="1" t="s">
        <v>6957</v>
      </c>
      <c r="AQ15" s="1" t="s">
        <v>6958</v>
      </c>
      <c r="AR15" s="1" t="s">
        <v>6959</v>
      </c>
      <c r="AS15" s="1" t="s">
        <v>6960</v>
      </c>
    </row>
    <row r="16" spans="1:45" x14ac:dyDescent="0.25">
      <c r="A16" s="1" t="s">
        <v>5003</v>
      </c>
      <c r="B16">
        <v>1971</v>
      </c>
      <c r="C16" s="1" t="s">
        <v>5004</v>
      </c>
      <c r="D16" s="1" t="s">
        <v>3504</v>
      </c>
      <c r="E16">
        <v>0</v>
      </c>
      <c r="F16" s="1" t="s">
        <v>37</v>
      </c>
      <c r="G16" s="1" t="s">
        <v>37</v>
      </c>
      <c r="H16" s="1" t="s">
        <v>38</v>
      </c>
      <c r="I16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16">
        <v>67.180000000000007</v>
      </c>
      <c r="K16" s="3">
        <v>0</v>
      </c>
      <c r="L16" s="1" t="s">
        <v>28</v>
      </c>
      <c r="M16">
        <v>0.09</v>
      </c>
      <c r="N16" s="1" t="s">
        <v>5005</v>
      </c>
      <c r="O16" s="7">
        <f>IFERROR(LEFT(Merge1[[#This Row],[Volumen*Precio4 – 750M]],LEN(Merge1[[#This Row],[Volumen*Precio4 – 750M]])-1)*10^(SEARCH(RIGHT(Merge1[[#This Row],[Volumen*Precio4 – 750M]]),"kmbt")*3),Merge1[[#This Row],[Volumen*Precio4 – 750M]])</f>
        <v>13797</v>
      </c>
      <c r="P16" s="3">
        <v>0.13569999999999999</v>
      </c>
      <c r="Q16" s="3">
        <v>7.9399999999999998E-2</v>
      </c>
      <c r="R16" s="3">
        <v>0.1862</v>
      </c>
      <c r="S16" s="3">
        <v>0.1123</v>
      </c>
      <c r="T16" s="1" t="s">
        <v>5006</v>
      </c>
      <c r="U16" s="1" t="s">
        <v>5007</v>
      </c>
      <c r="V16" s="1" t="s">
        <v>5008</v>
      </c>
      <c r="W16" s="1" t="s">
        <v>5009</v>
      </c>
      <c r="X16" s="1" t="s">
        <v>5003</v>
      </c>
      <c r="Y16">
        <v>1971</v>
      </c>
      <c r="Z16" s="4">
        <v>0.1123</v>
      </c>
      <c r="AA16" s="1" t="s">
        <v>3504</v>
      </c>
      <c r="AB16" s="5" t="str">
        <f>IFERROR(LEFT(Merge1[[#This Row],[2022-10-24.Vol.]],LEN(Merge1[[#This Row],[2022-10-24.Vol.]])-1)*10^(SEARCH(RIGHT(Merge1[[#This Row],[2022-10-24.Vol.]]),"kmbt")*3),Merge1[[#This Row],[2022-10-24.Vol.]])</f>
        <v>7</v>
      </c>
      <c r="AC16">
        <v>0</v>
      </c>
      <c r="AD16" s="1" t="s">
        <v>37</v>
      </c>
      <c r="AE16" s="1" t="s">
        <v>37</v>
      </c>
      <c r="AF16" s="1" t="s">
        <v>38</v>
      </c>
      <c r="AG16">
        <v>67.180000000000007</v>
      </c>
      <c r="AH16">
        <v>0</v>
      </c>
      <c r="AI16" s="1" t="s">
        <v>28</v>
      </c>
      <c r="AJ16">
        <v>0.09</v>
      </c>
      <c r="AK16" s="1" t="s">
        <v>5005</v>
      </c>
      <c r="AL16">
        <v>0.13569999999999999</v>
      </c>
      <c r="AM16">
        <v>7.9399999999999998E-2</v>
      </c>
      <c r="AN16">
        <v>0.1862</v>
      </c>
      <c r="AO16">
        <v>0.1123</v>
      </c>
      <c r="AP16" s="1" t="s">
        <v>5006</v>
      </c>
      <c r="AQ16" s="1" t="s">
        <v>5007</v>
      </c>
      <c r="AR16" s="1" t="s">
        <v>5008</v>
      </c>
      <c r="AS16" s="1" t="s">
        <v>5009</v>
      </c>
    </row>
    <row r="17" spans="1:45" x14ac:dyDescent="0.25">
      <c r="A17" s="1" t="s">
        <v>4194</v>
      </c>
      <c r="B17">
        <v>3393.08</v>
      </c>
      <c r="C17" s="1" t="s">
        <v>4195</v>
      </c>
      <c r="D17" s="1" t="s">
        <v>4196</v>
      </c>
      <c r="E17">
        <v>0</v>
      </c>
      <c r="F17" s="1" t="s">
        <v>22</v>
      </c>
      <c r="G17" s="1" t="s">
        <v>27</v>
      </c>
      <c r="H17" s="1" t="s">
        <v>96</v>
      </c>
      <c r="I17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17">
        <v>42.43</v>
      </c>
      <c r="K17" s="3">
        <v>0</v>
      </c>
      <c r="L17" s="1" t="s">
        <v>28</v>
      </c>
      <c r="M17">
        <v>0.23</v>
      </c>
      <c r="N17" s="1" t="s">
        <v>4197</v>
      </c>
      <c r="O17" s="7">
        <f>IFERROR(LEFT(Merge1[[#This Row],[Volumen*Precio4 – 750M]],LEN(Merge1[[#This Row],[Volumen*Precio4 – 750M]])-1)*10^(SEARCH(RIGHT(Merge1[[#This Row],[Volumen*Precio4 – 750M]]),"kmbt")*3),Merge1[[#This Row],[Volumen*Precio4 – 750M]])</f>
        <v>305377</v>
      </c>
      <c r="P17" s="3">
        <v>-0.28389999999999999</v>
      </c>
      <c r="Q17" s="3">
        <v>-0.219</v>
      </c>
      <c r="R17" s="3">
        <v>-0.11559999999999999</v>
      </c>
      <c r="S17" s="3">
        <v>5.8000000000000003E-2</v>
      </c>
      <c r="T17" s="1" t="s">
        <v>4198</v>
      </c>
      <c r="U17" s="1" t="s">
        <v>4199</v>
      </c>
      <c r="V17" s="1" t="s">
        <v>4200</v>
      </c>
      <c r="W17" s="1" t="s">
        <v>4201</v>
      </c>
      <c r="X17" s="1" t="s">
        <v>4194</v>
      </c>
      <c r="Y17">
        <v>3393.08</v>
      </c>
      <c r="Z17" s="4">
        <v>0.1104</v>
      </c>
      <c r="AA17" s="1" t="s">
        <v>4196</v>
      </c>
      <c r="AB17" s="5" t="str">
        <f>IFERROR(LEFT(Merge1[[#This Row],[2022-10-24.Vol.]],LEN(Merge1[[#This Row],[2022-10-24.Vol.]])-1)*10^(SEARCH(RIGHT(Merge1[[#This Row],[2022-10-24.Vol.]]),"kmbt")*3),Merge1[[#This Row],[2022-10-24.Vol.]])</f>
        <v>90</v>
      </c>
      <c r="AC17">
        <v>0</v>
      </c>
      <c r="AD17" s="1" t="s">
        <v>22</v>
      </c>
      <c r="AE17" s="1" t="s">
        <v>27</v>
      </c>
      <c r="AF17" s="1" t="s">
        <v>96</v>
      </c>
      <c r="AG17">
        <v>42.43</v>
      </c>
      <c r="AH17">
        <v>0</v>
      </c>
      <c r="AI17" s="1" t="s">
        <v>28</v>
      </c>
      <c r="AJ17">
        <v>0.23</v>
      </c>
      <c r="AK17" s="1" t="s">
        <v>4197</v>
      </c>
      <c r="AL17">
        <v>-0.28389999999999999</v>
      </c>
      <c r="AM17">
        <v>-0.219</v>
      </c>
      <c r="AN17">
        <v>-0.11559999999999999</v>
      </c>
      <c r="AO17">
        <v>5.8000000000000003E-2</v>
      </c>
      <c r="AP17" s="1" t="s">
        <v>4198</v>
      </c>
      <c r="AQ17" s="1" t="s">
        <v>4199</v>
      </c>
      <c r="AR17" s="1" t="s">
        <v>4200</v>
      </c>
      <c r="AS17" s="1" t="s">
        <v>4201</v>
      </c>
    </row>
    <row r="18" spans="1:45" x14ac:dyDescent="0.25">
      <c r="A18" s="1" t="s">
        <v>6679</v>
      </c>
      <c r="B18">
        <v>6447.87</v>
      </c>
      <c r="C18" s="1" t="s">
        <v>4767</v>
      </c>
      <c r="D18" s="1" t="s">
        <v>4018</v>
      </c>
      <c r="E18">
        <v>0</v>
      </c>
      <c r="F18" s="1" t="s">
        <v>22</v>
      </c>
      <c r="G18" s="1" t="s">
        <v>27</v>
      </c>
      <c r="H18" s="1" t="s">
        <v>38</v>
      </c>
      <c r="I18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18">
        <v>27.15</v>
      </c>
      <c r="K18" s="3">
        <v>0</v>
      </c>
      <c r="L18" s="1" t="s">
        <v>28</v>
      </c>
      <c r="M18">
        <v>0</v>
      </c>
      <c r="N18" s="1" t="s">
        <v>6680</v>
      </c>
      <c r="O18" s="7">
        <f>IFERROR(LEFT(Merge1[[#This Row],[Volumen*Precio4 – 750M]],LEN(Merge1[[#This Row],[Volumen*Precio4 – 750M]])-1)*10^(SEARCH(RIGHT(Merge1[[#This Row],[Volumen*Precio4 – 750M]]),"kmbt")*3),Merge1[[#This Row],[Volumen*Precio4 – 750M]])</f>
        <v>6448</v>
      </c>
      <c r="P18" s="3">
        <v>-0.44409999999999999</v>
      </c>
      <c r="Q18" s="3">
        <v>-0.31950000000000001</v>
      </c>
      <c r="R18" s="3">
        <v>-0.32340000000000002</v>
      </c>
      <c r="S18" s="3">
        <v>-0.2281</v>
      </c>
      <c r="T18" s="1" t="s">
        <v>6681</v>
      </c>
      <c r="U18" s="1" t="s">
        <v>6682</v>
      </c>
      <c r="V18" s="1" t="s">
        <v>6683</v>
      </c>
      <c r="W18" s="1" t="s">
        <v>6684</v>
      </c>
      <c r="X18" s="1" t="s">
        <v>6679</v>
      </c>
      <c r="Y18">
        <v>7133.34</v>
      </c>
      <c r="Z18" s="4">
        <v>0.10630000000000001</v>
      </c>
      <c r="AA18" s="1" t="s">
        <v>4018</v>
      </c>
      <c r="AB18" s="5" t="str">
        <f>IFERROR(LEFT(Merge1[[#This Row],[2022-10-24.Vol.]],LEN(Merge1[[#This Row],[2022-10-24.Vol.]])-1)*10^(SEARCH(RIGHT(Merge1[[#This Row],[2022-10-24.Vol.]]),"kmbt")*3),Merge1[[#This Row],[2022-10-24.Vol.]])</f>
        <v>1</v>
      </c>
      <c r="AC18">
        <v>0</v>
      </c>
      <c r="AD18" s="1" t="s">
        <v>22</v>
      </c>
      <c r="AE18" s="1" t="s">
        <v>27</v>
      </c>
      <c r="AF18" s="1" t="s">
        <v>96</v>
      </c>
      <c r="AG18">
        <v>37.65</v>
      </c>
      <c r="AH18">
        <v>0</v>
      </c>
      <c r="AI18" s="1" t="s">
        <v>28</v>
      </c>
      <c r="AJ18">
        <v>0</v>
      </c>
      <c r="AK18" s="1" t="s">
        <v>8939</v>
      </c>
      <c r="AL18">
        <v>-0.35909999999999997</v>
      </c>
      <c r="AM18">
        <v>-0.24709999999999999</v>
      </c>
      <c r="AN18">
        <v>-0.26079999999999998</v>
      </c>
      <c r="AO18">
        <v>-0.12820000000000001</v>
      </c>
      <c r="AP18" s="1" t="s">
        <v>8940</v>
      </c>
      <c r="AQ18" s="1" t="s">
        <v>8941</v>
      </c>
      <c r="AR18" s="1" t="s">
        <v>8942</v>
      </c>
      <c r="AS18" s="1" t="s">
        <v>8943</v>
      </c>
    </row>
    <row r="19" spans="1:45" x14ac:dyDescent="0.25">
      <c r="A19" s="1" t="s">
        <v>197</v>
      </c>
      <c r="B19">
        <v>185</v>
      </c>
      <c r="C19" s="1" t="s">
        <v>198</v>
      </c>
      <c r="D19" s="1" t="s">
        <v>199</v>
      </c>
      <c r="E19">
        <v>3.75</v>
      </c>
      <c r="F19" s="1" t="s">
        <v>22</v>
      </c>
      <c r="G19" s="1" t="s">
        <v>27</v>
      </c>
      <c r="H19" s="1" t="s">
        <v>96</v>
      </c>
      <c r="I1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19">
        <v>32.49</v>
      </c>
      <c r="K19" s="3">
        <v>1.03E-2</v>
      </c>
      <c r="L19" s="1" t="s">
        <v>23</v>
      </c>
      <c r="M19">
        <v>12.02</v>
      </c>
      <c r="N19" s="1" t="s">
        <v>200</v>
      </c>
      <c r="O19" s="7">
        <f>IFERROR(LEFT(Merge1[[#This Row],[Volumen*Precio4 – 750M]],LEN(Merge1[[#This Row],[Volumen*Precio4 – 750M]])-1)*10^(SEARCH(RIGHT(Merge1[[#This Row],[Volumen*Precio4 – 750M]]),"kmbt")*3),Merge1[[#This Row],[Volumen*Precio4 – 750M]])</f>
        <v>187960</v>
      </c>
      <c r="P19" s="3">
        <v>-0.66</v>
      </c>
      <c r="Q19" s="3">
        <v>-0.22919999999999999</v>
      </c>
      <c r="R19" s="3">
        <v>-8.8700000000000001E-2</v>
      </c>
      <c r="S19" s="3">
        <v>-9.3100000000000002E-2</v>
      </c>
      <c r="T19" s="1" t="s">
        <v>201</v>
      </c>
      <c r="U19" s="1" t="s">
        <v>202</v>
      </c>
      <c r="V19" s="1" t="s">
        <v>203</v>
      </c>
      <c r="W19" s="1" t="s">
        <v>204</v>
      </c>
      <c r="X19" s="1" t="s">
        <v>197</v>
      </c>
      <c r="Y19">
        <v>185</v>
      </c>
      <c r="Z19" s="4">
        <v>0.1045</v>
      </c>
      <c r="AA19" s="1" t="s">
        <v>199</v>
      </c>
      <c r="AB19" s="5">
        <f>IFERROR(LEFT(Merge1[[#This Row],[2022-10-24.Vol.]],LEN(Merge1[[#This Row],[2022-10-24.Vol.]])-1)*10^(SEARCH(RIGHT(Merge1[[#This Row],[2022-10-24.Vol.]]),"kmbt")*3),Merge1[[#This Row],[2022-10-24.Vol.]])</f>
        <v>1016</v>
      </c>
      <c r="AC19">
        <v>3.75</v>
      </c>
      <c r="AD19" s="1" t="s">
        <v>22</v>
      </c>
      <c r="AE19" s="1" t="s">
        <v>27</v>
      </c>
      <c r="AF19" s="1" t="s">
        <v>96</v>
      </c>
      <c r="AG19">
        <v>32.49</v>
      </c>
      <c r="AH19">
        <v>1.03E-2</v>
      </c>
      <c r="AI19" s="1" t="s">
        <v>23</v>
      </c>
      <c r="AJ19">
        <v>12.02</v>
      </c>
      <c r="AK19" s="1" t="s">
        <v>200</v>
      </c>
      <c r="AL19">
        <v>-0.66</v>
      </c>
      <c r="AM19">
        <v>-0.22919999999999999</v>
      </c>
      <c r="AN19">
        <v>-8.8700000000000001E-2</v>
      </c>
      <c r="AO19">
        <v>-9.3100000000000002E-2</v>
      </c>
      <c r="AP19" s="1" t="s">
        <v>201</v>
      </c>
      <c r="AQ19" s="1" t="s">
        <v>202</v>
      </c>
      <c r="AR19" s="1" t="s">
        <v>203</v>
      </c>
      <c r="AS19" s="1" t="s">
        <v>204</v>
      </c>
    </row>
    <row r="20" spans="1:45" x14ac:dyDescent="0.25">
      <c r="A20" s="1" t="s">
        <v>2674</v>
      </c>
      <c r="B20">
        <v>1636.88</v>
      </c>
      <c r="C20" s="1" t="s">
        <v>2675</v>
      </c>
      <c r="D20" s="1" t="s">
        <v>2676</v>
      </c>
      <c r="E20">
        <v>0</v>
      </c>
      <c r="F20" s="1" t="s">
        <v>22</v>
      </c>
      <c r="G20" s="1" t="s">
        <v>27</v>
      </c>
      <c r="H20" s="1" t="s">
        <v>38</v>
      </c>
      <c r="I20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20">
        <v>45.81</v>
      </c>
      <c r="K20" s="3">
        <v>0</v>
      </c>
      <c r="L20" s="1" t="s">
        <v>28</v>
      </c>
      <c r="M20">
        <v>0.61</v>
      </c>
      <c r="N20" s="1" t="s">
        <v>2677</v>
      </c>
      <c r="O20" s="7">
        <f>IFERROR(LEFT(Merge1[[#This Row],[Volumen*Precio4 – 750M]],LEN(Merge1[[#This Row],[Volumen*Precio4 – 750M]])-1)*10^(SEARCH(RIGHT(Merge1[[#This Row],[Volumen*Precio4 – 750M]]),"kmbt")*3),Merge1[[#This Row],[Volumen*Precio4 – 750M]])</f>
        <v>1642000</v>
      </c>
      <c r="P20" s="3">
        <v>-0.38579999999999998</v>
      </c>
      <c r="Q20" s="3">
        <v>-0.2883</v>
      </c>
      <c r="R20" s="3">
        <v>-0.2248</v>
      </c>
      <c r="S20" s="3">
        <v>-7.9899999999999999E-2</v>
      </c>
      <c r="T20" s="1" t="s">
        <v>2678</v>
      </c>
      <c r="U20" s="1" t="s">
        <v>2679</v>
      </c>
      <c r="V20" s="1" t="s">
        <v>2680</v>
      </c>
      <c r="W20" s="1" t="s">
        <v>2681</v>
      </c>
      <c r="X20" s="1" t="s">
        <v>2674</v>
      </c>
      <c r="Y20">
        <v>1636.88</v>
      </c>
      <c r="Z20" s="4">
        <v>0.1023</v>
      </c>
      <c r="AA20" s="1" t="s">
        <v>7650</v>
      </c>
      <c r="AB20" s="5">
        <f>IFERROR(LEFT(Merge1[[#This Row],[2022-10-24.Vol.]],LEN(Merge1[[#This Row],[2022-10-24.Vol.]])-1)*10^(SEARCH(RIGHT(Merge1[[#This Row],[2022-10-24.Vol.]]),"kmbt")*3),Merge1[[#This Row],[2022-10-24.Vol.]])</f>
        <v>1004</v>
      </c>
      <c r="AC20">
        <v>0</v>
      </c>
      <c r="AD20" s="1" t="s">
        <v>22</v>
      </c>
      <c r="AE20" s="1" t="s">
        <v>27</v>
      </c>
      <c r="AF20" s="1" t="s">
        <v>38</v>
      </c>
      <c r="AG20">
        <v>45.81</v>
      </c>
      <c r="AH20">
        <v>0</v>
      </c>
      <c r="AI20" s="1" t="s">
        <v>28</v>
      </c>
      <c r="AJ20">
        <v>0.62</v>
      </c>
      <c r="AK20" s="1" t="s">
        <v>7651</v>
      </c>
      <c r="AL20">
        <v>-0.38579999999999998</v>
      </c>
      <c r="AM20">
        <v>-0.2883</v>
      </c>
      <c r="AN20">
        <v>-0.2248</v>
      </c>
      <c r="AO20">
        <v>-7.9899999999999999E-2</v>
      </c>
      <c r="AP20" s="1" t="s">
        <v>2678</v>
      </c>
      <c r="AQ20" s="1" t="s">
        <v>2679</v>
      </c>
      <c r="AR20" s="1" t="s">
        <v>2680</v>
      </c>
      <c r="AS20" s="1" t="s">
        <v>2681</v>
      </c>
    </row>
    <row r="21" spans="1:45" x14ac:dyDescent="0.25">
      <c r="A21" s="1" t="s">
        <v>1945</v>
      </c>
      <c r="B21">
        <v>51.41</v>
      </c>
      <c r="C21" s="1" t="s">
        <v>1946</v>
      </c>
      <c r="D21" s="1" t="s">
        <v>1947</v>
      </c>
      <c r="E21">
        <v>0</v>
      </c>
      <c r="F21" s="1" t="s">
        <v>22</v>
      </c>
      <c r="G21" s="1" t="s">
        <v>27</v>
      </c>
      <c r="H21" s="1" t="s">
        <v>96</v>
      </c>
      <c r="I21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1">
        <v>40.76</v>
      </c>
      <c r="K21" s="3">
        <v>2.7000000000000001E-3</v>
      </c>
      <c r="L21" s="1" t="s">
        <v>28</v>
      </c>
      <c r="M21">
        <v>0.94</v>
      </c>
      <c r="N21" s="1" t="s">
        <v>1948</v>
      </c>
      <c r="O21" s="7">
        <f>IFERROR(LEFT(Merge1[[#This Row],[Volumen*Precio4 – 750M]],LEN(Merge1[[#This Row],[Volumen*Precio4 – 750M]])-1)*10^(SEARCH(RIGHT(Merge1[[#This Row],[Volumen*Precio4 – 750M]]),"kmbt")*3),Merge1[[#This Row],[Volumen*Precio4 – 750M]])</f>
        <v>19793</v>
      </c>
      <c r="P21" s="3">
        <v>-0.63800000000000001</v>
      </c>
      <c r="Q21" s="3">
        <v>-0.4733</v>
      </c>
      <c r="R21" s="3">
        <v>3.8600000000000002E-2</v>
      </c>
      <c r="S21" s="3">
        <v>-6.7000000000000004E-2</v>
      </c>
      <c r="T21" s="1" t="s">
        <v>1949</v>
      </c>
      <c r="U21" s="1" t="s">
        <v>1950</v>
      </c>
      <c r="V21" s="1" t="s">
        <v>1951</v>
      </c>
      <c r="W21" s="1" t="s">
        <v>1952</v>
      </c>
      <c r="X21" s="1" t="s">
        <v>1945</v>
      </c>
      <c r="Y21">
        <v>51.41</v>
      </c>
      <c r="Z21" s="4">
        <v>0.10009999999999999</v>
      </c>
      <c r="AA21" s="1" t="s">
        <v>1947</v>
      </c>
      <c r="AB21" s="5" t="str">
        <f>IFERROR(LEFT(Merge1[[#This Row],[2022-10-24.Vol.]],LEN(Merge1[[#This Row],[2022-10-24.Vol.]])-1)*10^(SEARCH(RIGHT(Merge1[[#This Row],[2022-10-24.Vol.]]),"kmbt")*3),Merge1[[#This Row],[2022-10-24.Vol.]])</f>
        <v>385</v>
      </c>
      <c r="AC21">
        <v>0</v>
      </c>
      <c r="AD21" s="1" t="s">
        <v>22</v>
      </c>
      <c r="AE21" s="1" t="s">
        <v>27</v>
      </c>
      <c r="AF21" s="1" t="s">
        <v>96</v>
      </c>
      <c r="AG21">
        <v>40.76</v>
      </c>
      <c r="AH21">
        <v>2.7000000000000001E-3</v>
      </c>
      <c r="AI21" s="1" t="s">
        <v>28</v>
      </c>
      <c r="AJ21">
        <v>0.94</v>
      </c>
      <c r="AK21" s="1" t="s">
        <v>1948</v>
      </c>
      <c r="AL21">
        <v>-0.63800000000000001</v>
      </c>
      <c r="AM21">
        <v>-0.3952</v>
      </c>
      <c r="AN21">
        <v>3.8600000000000002E-2</v>
      </c>
      <c r="AO21">
        <v>-6.7000000000000004E-2</v>
      </c>
      <c r="AP21" s="1" t="s">
        <v>1949</v>
      </c>
      <c r="AQ21" s="1" t="s">
        <v>1950</v>
      </c>
      <c r="AR21" s="1" t="s">
        <v>1951</v>
      </c>
      <c r="AS21" s="1" t="s">
        <v>1952</v>
      </c>
    </row>
    <row r="22" spans="1:45" x14ac:dyDescent="0.25">
      <c r="A22" s="1" t="s">
        <v>2789</v>
      </c>
      <c r="B22">
        <v>487.53</v>
      </c>
      <c r="C22" s="1" t="s">
        <v>2790</v>
      </c>
      <c r="D22" s="1" t="s">
        <v>2791</v>
      </c>
      <c r="E22">
        <v>0</v>
      </c>
      <c r="F22" s="1" t="s">
        <v>22</v>
      </c>
      <c r="G22" s="1" t="s">
        <v>27</v>
      </c>
      <c r="H22" s="1" t="s">
        <v>96</v>
      </c>
      <c r="I2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2">
        <v>34.15</v>
      </c>
      <c r="K22" s="3">
        <v>0</v>
      </c>
      <c r="L22" s="1" t="s">
        <v>28</v>
      </c>
      <c r="M22">
        <v>0.59</v>
      </c>
      <c r="N22" s="1" t="s">
        <v>2792</v>
      </c>
      <c r="O22" s="7">
        <f>IFERROR(LEFT(Merge1[[#This Row],[Volumen*Precio4 – 750M]],LEN(Merge1[[#This Row],[Volumen*Precio4 – 750M]])-1)*10^(SEARCH(RIGHT(Merge1[[#This Row],[Volumen*Precio4 – 750M]]),"kmbt")*3),Merge1[[#This Row],[Volumen*Precio4 – 750M]])</f>
        <v>853178</v>
      </c>
      <c r="P22" s="3">
        <v>-0.43080000000000002</v>
      </c>
      <c r="Q22" s="3">
        <v>-0.25080000000000002</v>
      </c>
      <c r="R22" s="3">
        <v>-0.1769</v>
      </c>
      <c r="S22" s="3">
        <v>-0.123</v>
      </c>
      <c r="T22" s="1" t="s">
        <v>2793</v>
      </c>
      <c r="U22" s="1" t="s">
        <v>2794</v>
      </c>
      <c r="V22" s="1" t="s">
        <v>2795</v>
      </c>
      <c r="W22" s="1" t="s">
        <v>2796</v>
      </c>
      <c r="X22" s="1" t="s">
        <v>2789</v>
      </c>
      <c r="Y22">
        <v>487.53</v>
      </c>
      <c r="Z22" s="4">
        <v>9.9400000000000002E-2</v>
      </c>
      <c r="AA22" s="1" t="s">
        <v>2791</v>
      </c>
      <c r="AB22" s="5">
        <f>IFERROR(LEFT(Merge1[[#This Row],[2022-10-24.Vol.]],LEN(Merge1[[#This Row],[2022-10-24.Vol.]])-1)*10^(SEARCH(RIGHT(Merge1[[#This Row],[2022-10-24.Vol.]]),"kmbt")*3),Merge1[[#This Row],[2022-10-24.Vol.]])</f>
        <v>1750</v>
      </c>
      <c r="AC22">
        <v>0</v>
      </c>
      <c r="AD22" s="1" t="s">
        <v>22</v>
      </c>
      <c r="AE22" s="1" t="s">
        <v>27</v>
      </c>
      <c r="AF22" s="1" t="s">
        <v>96</v>
      </c>
      <c r="AG22">
        <v>34.15</v>
      </c>
      <c r="AH22">
        <v>0</v>
      </c>
      <c r="AI22" s="1" t="s">
        <v>28</v>
      </c>
      <c r="AJ22">
        <v>0.59</v>
      </c>
      <c r="AK22" s="1" t="s">
        <v>2792</v>
      </c>
      <c r="AL22">
        <v>-0.43080000000000002</v>
      </c>
      <c r="AM22">
        <v>-0.25080000000000002</v>
      </c>
      <c r="AN22">
        <v>-0.1769</v>
      </c>
      <c r="AO22">
        <v>-0.123</v>
      </c>
      <c r="AP22" s="1" t="s">
        <v>2793</v>
      </c>
      <c r="AQ22" s="1" t="s">
        <v>2794</v>
      </c>
      <c r="AR22" s="1" t="s">
        <v>2795</v>
      </c>
      <c r="AS22" s="1" t="s">
        <v>2796</v>
      </c>
    </row>
    <row r="23" spans="1:45" x14ac:dyDescent="0.25">
      <c r="A23" s="1" t="s">
        <v>3824</v>
      </c>
      <c r="B23">
        <v>785.79</v>
      </c>
      <c r="C23" s="1" t="s">
        <v>3825</v>
      </c>
      <c r="D23" s="1" t="s">
        <v>3826</v>
      </c>
      <c r="E23">
        <v>0</v>
      </c>
      <c r="F23" s="1" t="s">
        <v>22</v>
      </c>
      <c r="G23" s="1" t="s">
        <v>27</v>
      </c>
      <c r="H23" s="1" t="s">
        <v>96</v>
      </c>
      <c r="I23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3">
        <v>40.049999999999997</v>
      </c>
      <c r="K23" s="3">
        <v>0</v>
      </c>
      <c r="L23" s="1" t="s">
        <v>28</v>
      </c>
      <c r="M23">
        <v>0.3</v>
      </c>
      <c r="N23" s="1" t="s">
        <v>3827</v>
      </c>
      <c r="O23" s="7">
        <f>IFERROR(LEFT(Merge1[[#This Row],[Volumen*Precio4 – 750M]],LEN(Merge1[[#This Row],[Volumen*Precio4 – 750M]])-1)*10^(SEARCH(RIGHT(Merge1[[#This Row],[Volumen*Precio4 – 750M]]),"kmbt")*3),Merge1[[#This Row],[Volumen*Precio4 – 750M]])</f>
        <v>338675</v>
      </c>
      <c r="P23" s="3">
        <v>-0.20549999999999999</v>
      </c>
      <c r="Q23" s="3">
        <v>-0.24529999999999999</v>
      </c>
      <c r="R23" s="3">
        <v>-8.2699999999999996E-2</v>
      </c>
      <c r="S23" s="3">
        <v>-1.4800000000000001E-2</v>
      </c>
      <c r="T23" s="1" t="s">
        <v>3828</v>
      </c>
      <c r="U23" s="1" t="s">
        <v>3829</v>
      </c>
      <c r="V23" s="1" t="s">
        <v>3830</v>
      </c>
      <c r="W23" s="1" t="s">
        <v>3831</v>
      </c>
      <c r="X23" s="1" t="s">
        <v>3824</v>
      </c>
      <c r="Y23">
        <v>785.79</v>
      </c>
      <c r="Z23" s="4">
        <v>9.4899999999999998E-2</v>
      </c>
      <c r="AA23" s="1" t="s">
        <v>3826</v>
      </c>
      <c r="AB23" s="5" t="str">
        <f>IFERROR(LEFT(Merge1[[#This Row],[2022-10-24.Vol.]],LEN(Merge1[[#This Row],[2022-10-24.Vol.]])-1)*10^(SEARCH(RIGHT(Merge1[[#This Row],[2022-10-24.Vol.]]),"kmbt")*3),Merge1[[#This Row],[2022-10-24.Vol.]])</f>
        <v>431</v>
      </c>
      <c r="AC23">
        <v>0</v>
      </c>
      <c r="AD23" s="1" t="s">
        <v>22</v>
      </c>
      <c r="AE23" s="1" t="s">
        <v>27</v>
      </c>
      <c r="AF23" s="1" t="s">
        <v>96</v>
      </c>
      <c r="AG23">
        <v>40.049999999999997</v>
      </c>
      <c r="AH23">
        <v>0</v>
      </c>
      <c r="AI23" s="1" t="s">
        <v>28</v>
      </c>
      <c r="AJ23">
        <v>0.3</v>
      </c>
      <c r="AK23" s="1" t="s">
        <v>3827</v>
      </c>
      <c r="AL23">
        <v>-0.20549999999999999</v>
      </c>
      <c r="AM23">
        <v>-0.24529999999999999</v>
      </c>
      <c r="AN23">
        <v>-8.2699999999999996E-2</v>
      </c>
      <c r="AO23">
        <v>-1.4800000000000001E-2</v>
      </c>
      <c r="AP23" s="1" t="s">
        <v>3828</v>
      </c>
      <c r="AQ23" s="1" t="s">
        <v>3829</v>
      </c>
      <c r="AR23" s="1" t="s">
        <v>3830</v>
      </c>
      <c r="AS23" s="1" t="s">
        <v>3831</v>
      </c>
    </row>
    <row r="24" spans="1:45" x14ac:dyDescent="0.25">
      <c r="A24" s="1" t="s">
        <v>2585</v>
      </c>
      <c r="B24">
        <v>1180.3499999999999</v>
      </c>
      <c r="C24" s="1" t="s">
        <v>2586</v>
      </c>
      <c r="D24" s="1" t="s">
        <v>2587</v>
      </c>
      <c r="E24">
        <v>0</v>
      </c>
      <c r="F24" s="1" t="s">
        <v>38</v>
      </c>
      <c r="G24" s="1" t="s">
        <v>37</v>
      </c>
      <c r="H24" s="1" t="s">
        <v>38</v>
      </c>
      <c r="I24" s="1" t="str">
        <f>_xlfn.CONCAT(Merge1[[#This Row],[Rating técnicoVender]],",",Merge1[[#This Row],[Valoración de medias móvilesStrong Sell]],",",Merge1[[#This Row],[Valoración de los osciladoresNeutro]])</f>
        <v>Buy,Strong Buy,Buy</v>
      </c>
      <c r="J24">
        <v>51.43</v>
      </c>
      <c r="K24" s="3">
        <v>0</v>
      </c>
      <c r="L24" s="1" t="s">
        <v>28</v>
      </c>
      <c r="M24">
        <v>0.64</v>
      </c>
      <c r="N24" s="1" t="s">
        <v>2588</v>
      </c>
      <c r="O24" s="7">
        <f>IFERROR(LEFT(Merge1[[#This Row],[Volumen*Precio4 – 750M]],LEN(Merge1[[#This Row],[Volumen*Precio4 – 750M]])-1)*10^(SEARCH(RIGHT(Merge1[[#This Row],[Volumen*Precio4 – 750M]]),"kmbt")*3),Merge1[[#This Row],[Volumen*Precio4 – 750M]])</f>
        <v>777851</v>
      </c>
      <c r="P24" s="3">
        <v>-0.1072</v>
      </c>
      <c r="Q24" s="3">
        <v>2.8E-3</v>
      </c>
      <c r="R24" s="3">
        <v>1.06E-2</v>
      </c>
      <c r="S24" s="3">
        <v>3.6200000000000003E-2</v>
      </c>
      <c r="T24" s="1" t="s">
        <v>2589</v>
      </c>
      <c r="U24" s="1" t="s">
        <v>2590</v>
      </c>
      <c r="V24" s="1" t="s">
        <v>2591</v>
      </c>
      <c r="W24" s="1" t="s">
        <v>2592</v>
      </c>
      <c r="X24" s="1" t="s">
        <v>2585</v>
      </c>
      <c r="Y24">
        <v>1180.3499999999999</v>
      </c>
      <c r="Z24" s="4">
        <v>9.4799999999999995E-2</v>
      </c>
      <c r="AA24" s="1" t="s">
        <v>2587</v>
      </c>
      <c r="AB24" s="5" t="str">
        <f>IFERROR(LEFT(Merge1[[#This Row],[2022-10-24.Vol.]],LEN(Merge1[[#This Row],[2022-10-24.Vol.]])-1)*10^(SEARCH(RIGHT(Merge1[[#This Row],[2022-10-24.Vol.]]),"kmbt")*3),Merge1[[#This Row],[2022-10-24.Vol.]])</f>
        <v>659</v>
      </c>
      <c r="AC24">
        <v>0</v>
      </c>
      <c r="AD24" s="1" t="s">
        <v>38</v>
      </c>
      <c r="AE24" s="1" t="s">
        <v>37</v>
      </c>
      <c r="AF24" s="1" t="s">
        <v>38</v>
      </c>
      <c r="AG24">
        <v>51.43</v>
      </c>
      <c r="AH24">
        <v>0</v>
      </c>
      <c r="AI24" s="1" t="s">
        <v>28</v>
      </c>
      <c r="AJ24">
        <v>0.64</v>
      </c>
      <c r="AK24" s="1" t="s">
        <v>2588</v>
      </c>
      <c r="AL24">
        <v>-0.1072</v>
      </c>
      <c r="AM24">
        <v>2.8E-3</v>
      </c>
      <c r="AN24">
        <v>1.06E-2</v>
      </c>
      <c r="AO24">
        <v>3.6200000000000003E-2</v>
      </c>
      <c r="AP24" s="1" t="s">
        <v>2589</v>
      </c>
      <c r="AQ24" s="1" t="s">
        <v>2590</v>
      </c>
      <c r="AR24" s="1" t="s">
        <v>2591</v>
      </c>
      <c r="AS24" s="1" t="s">
        <v>2592</v>
      </c>
    </row>
    <row r="25" spans="1:45" x14ac:dyDescent="0.25">
      <c r="A25" s="1" t="s">
        <v>3803</v>
      </c>
      <c r="B25">
        <v>108.41</v>
      </c>
      <c r="C25" s="1" t="s">
        <v>2586</v>
      </c>
      <c r="D25" s="1" t="s">
        <v>3804</v>
      </c>
      <c r="E25">
        <v>0</v>
      </c>
      <c r="F25" s="1" t="s">
        <v>22</v>
      </c>
      <c r="G25" s="1" t="s">
        <v>27</v>
      </c>
      <c r="H25" s="1" t="s">
        <v>38</v>
      </c>
      <c r="I25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25">
        <v>34.549999999999997</v>
      </c>
      <c r="K25" s="3">
        <v>0</v>
      </c>
      <c r="L25" s="1" t="s">
        <v>28</v>
      </c>
      <c r="M25">
        <v>0.31</v>
      </c>
      <c r="N25" s="1" t="s">
        <v>3805</v>
      </c>
      <c r="O25" s="7">
        <f>IFERROR(LEFT(Merge1[[#This Row],[Volumen*Precio4 – 750M]],LEN(Merge1[[#This Row],[Volumen*Precio4 – 750M]])-1)*10^(SEARCH(RIGHT(Merge1[[#This Row],[Volumen*Precio4 – 750M]]),"kmbt")*3),Merge1[[#This Row],[Volumen*Precio4 – 750M]])</f>
        <v>722878</v>
      </c>
      <c r="P25" s="3">
        <v>-0.43619999999999998</v>
      </c>
      <c r="Q25" s="3">
        <v>-0.34410000000000002</v>
      </c>
      <c r="R25" s="3">
        <v>-0.217</v>
      </c>
      <c r="S25" s="3">
        <v>-0.25169999999999998</v>
      </c>
      <c r="T25" s="1" t="s">
        <v>3806</v>
      </c>
      <c r="U25" s="1" t="s">
        <v>3807</v>
      </c>
      <c r="V25" s="1" t="s">
        <v>3808</v>
      </c>
      <c r="W25" s="1" t="s">
        <v>28</v>
      </c>
      <c r="X25" s="1" t="s">
        <v>3803</v>
      </c>
      <c r="Y25">
        <v>108.41</v>
      </c>
      <c r="Z25" s="4">
        <v>9.4799999999999995E-2</v>
      </c>
      <c r="AA25" s="1" t="s">
        <v>3804</v>
      </c>
      <c r="AB25" s="5">
        <f>IFERROR(LEFT(Merge1[[#This Row],[2022-10-24.Vol.]],LEN(Merge1[[#This Row],[2022-10-24.Vol.]])-1)*10^(SEARCH(RIGHT(Merge1[[#This Row],[2022-10-24.Vol.]]),"kmbt")*3),Merge1[[#This Row],[2022-10-24.Vol.]])</f>
        <v>6668</v>
      </c>
      <c r="AC25">
        <v>0</v>
      </c>
      <c r="AD25" s="1" t="s">
        <v>22</v>
      </c>
      <c r="AE25" s="1" t="s">
        <v>27</v>
      </c>
      <c r="AF25" s="1" t="s">
        <v>38</v>
      </c>
      <c r="AG25">
        <v>34.549999999999997</v>
      </c>
      <c r="AH25">
        <v>0</v>
      </c>
      <c r="AI25" s="1" t="s">
        <v>28</v>
      </c>
      <c r="AJ25">
        <v>0.31</v>
      </c>
      <c r="AK25" s="1" t="s">
        <v>3805</v>
      </c>
      <c r="AL25">
        <v>-0.43619999999999998</v>
      </c>
      <c r="AM25">
        <v>-0.34410000000000002</v>
      </c>
      <c r="AN25">
        <v>-0.217</v>
      </c>
      <c r="AO25">
        <v>-0.25169999999999998</v>
      </c>
      <c r="AP25" s="1" t="s">
        <v>3806</v>
      </c>
      <c r="AQ25" s="1" t="s">
        <v>3807</v>
      </c>
      <c r="AR25" s="1" t="s">
        <v>3808</v>
      </c>
      <c r="AS25" s="1" t="s">
        <v>28</v>
      </c>
    </row>
    <row r="26" spans="1:45" x14ac:dyDescent="0.25">
      <c r="A26" s="1" t="s">
        <v>1984</v>
      </c>
      <c r="B26">
        <v>252.99</v>
      </c>
      <c r="C26" s="2" t="s">
        <v>1985</v>
      </c>
      <c r="D26" s="1" t="s">
        <v>1986</v>
      </c>
      <c r="E26">
        <v>0</v>
      </c>
      <c r="F26" s="1" t="s">
        <v>22</v>
      </c>
      <c r="G26" s="1" t="s">
        <v>27</v>
      </c>
      <c r="H26" s="1" t="s">
        <v>96</v>
      </c>
      <c r="I2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6">
        <v>43.14</v>
      </c>
      <c r="K26" s="3">
        <v>0</v>
      </c>
      <c r="L26" s="1" t="s">
        <v>28</v>
      </c>
      <c r="M26">
        <v>0.92</v>
      </c>
      <c r="N26" s="1" t="s">
        <v>1987</v>
      </c>
      <c r="O26" s="7">
        <f>IFERROR(LEFT(Merge1[[#This Row],[Volumen*Precio4 – 750M]],LEN(Merge1[[#This Row],[Volumen*Precio4 – 750M]])-1)*10^(SEARCH(RIGHT(Merge1[[#This Row],[Volumen*Precio4 – 750M]]),"kmbt")*3),Merge1[[#This Row],[Volumen*Precio4 – 750M]])</f>
        <v>1322000</v>
      </c>
      <c r="P26" s="3">
        <v>-7.3099999999999998E-2</v>
      </c>
      <c r="Q26" s="3">
        <v>-0.12520000000000001</v>
      </c>
      <c r="R26" s="3">
        <v>-0.12740000000000001</v>
      </c>
      <c r="S26" s="3">
        <v>-1.6799999999999999E-2</v>
      </c>
      <c r="T26" s="1" t="s">
        <v>1988</v>
      </c>
      <c r="U26" s="1" t="s">
        <v>1989</v>
      </c>
      <c r="V26" s="1" t="s">
        <v>1990</v>
      </c>
      <c r="W26" s="1" t="s">
        <v>1991</v>
      </c>
      <c r="X26" s="1" t="s">
        <v>1984</v>
      </c>
      <c r="Y26">
        <v>252.99</v>
      </c>
      <c r="Z26" s="4">
        <v>9.2100000000000001E-2</v>
      </c>
      <c r="AA26" s="1" t="s">
        <v>1986</v>
      </c>
      <c r="AB26" s="5">
        <f>IFERROR(LEFT(Merge1[[#This Row],[2022-10-24.Vol.]],LEN(Merge1[[#This Row],[2022-10-24.Vol.]])-1)*10^(SEARCH(RIGHT(Merge1[[#This Row],[2022-10-24.Vol.]]),"kmbt")*3),Merge1[[#This Row],[2022-10-24.Vol.]])</f>
        <v>5226</v>
      </c>
      <c r="AC26">
        <v>0</v>
      </c>
      <c r="AD26" s="1" t="s">
        <v>22</v>
      </c>
      <c r="AE26" s="1" t="s">
        <v>27</v>
      </c>
      <c r="AF26" s="1" t="s">
        <v>96</v>
      </c>
      <c r="AG26">
        <v>43.14</v>
      </c>
      <c r="AH26">
        <v>0</v>
      </c>
      <c r="AI26" s="1" t="s">
        <v>28</v>
      </c>
      <c r="AJ26">
        <v>0.92</v>
      </c>
      <c r="AK26" s="1" t="s">
        <v>1987</v>
      </c>
      <c r="AL26">
        <v>-7.3099999999999998E-2</v>
      </c>
      <c r="AM26">
        <v>-0.12520000000000001</v>
      </c>
      <c r="AN26">
        <v>-0.12740000000000001</v>
      </c>
      <c r="AO26">
        <v>-1.6799999999999999E-2</v>
      </c>
      <c r="AP26" s="1" t="s">
        <v>1988</v>
      </c>
      <c r="AQ26" s="1" t="s">
        <v>1989</v>
      </c>
      <c r="AR26" s="1" t="s">
        <v>1990</v>
      </c>
      <c r="AS26" s="1" t="s">
        <v>1991</v>
      </c>
    </row>
    <row r="27" spans="1:45" x14ac:dyDescent="0.25">
      <c r="A27" s="1" t="s">
        <v>1092</v>
      </c>
      <c r="B27">
        <v>634.20000000000005</v>
      </c>
      <c r="C27" s="1" t="s">
        <v>1093</v>
      </c>
      <c r="D27" s="1" t="s">
        <v>1094</v>
      </c>
      <c r="E27">
        <v>24.2</v>
      </c>
      <c r="F27" s="1" t="s">
        <v>38</v>
      </c>
      <c r="G27" s="1" t="s">
        <v>37</v>
      </c>
      <c r="H27" s="1" t="s">
        <v>38</v>
      </c>
      <c r="I27" s="1" t="str">
        <f>_xlfn.CONCAT(Merge1[[#This Row],[Rating técnicoVender]],",",Merge1[[#This Row],[Valoración de medias móvilesStrong Sell]],",",Merge1[[#This Row],[Valoración de los osciladoresNeutro]])</f>
        <v>Buy,Strong Buy,Buy</v>
      </c>
      <c r="J27">
        <v>61.18</v>
      </c>
      <c r="K27" s="3">
        <v>2.3699999999999999E-2</v>
      </c>
      <c r="L27" s="1" t="s">
        <v>23</v>
      </c>
      <c r="M27">
        <v>1.85</v>
      </c>
      <c r="N27" s="1" t="s">
        <v>1095</v>
      </c>
      <c r="O27" s="7">
        <f>IFERROR(LEFT(Merge1[[#This Row],[Volumen*Precio4 – 750M]],LEN(Merge1[[#This Row],[Volumen*Precio4 – 750M]])-1)*10^(SEARCH(RIGHT(Merge1[[#This Row],[Volumen*Precio4 – 750M]]),"kmbt")*3),Merge1[[#This Row],[Volumen*Precio4 – 750M]])</f>
        <v>913248</v>
      </c>
      <c r="P27" s="3">
        <v>-0.16769999999999999</v>
      </c>
      <c r="Q27" s="3">
        <v>-0.29849999999999999</v>
      </c>
      <c r="R27" s="3">
        <v>6.4500000000000002E-2</v>
      </c>
      <c r="S27" s="3">
        <v>9.0399999999999994E-2</v>
      </c>
      <c r="T27" s="1" t="s">
        <v>1096</v>
      </c>
      <c r="U27" s="1" t="s">
        <v>1097</v>
      </c>
      <c r="V27" s="1" t="s">
        <v>1098</v>
      </c>
      <c r="W27" s="1" t="s">
        <v>1099</v>
      </c>
      <c r="X27" s="1" t="s">
        <v>1092</v>
      </c>
      <c r="Y27">
        <v>629.82000000000005</v>
      </c>
      <c r="Z27" s="4">
        <v>9.06E-2</v>
      </c>
      <c r="AA27" s="1" t="s">
        <v>7222</v>
      </c>
      <c r="AB27" s="5">
        <f>IFERROR(LEFT(Merge1[[#This Row],[2022-10-24.Vol.]],LEN(Merge1[[#This Row],[2022-10-24.Vol.]])-1)*10^(SEARCH(RIGHT(Merge1[[#This Row],[2022-10-24.Vol.]]),"kmbt")*3),Merge1[[#This Row],[2022-10-24.Vol.]])</f>
        <v>1465</v>
      </c>
      <c r="AC27">
        <v>19.82</v>
      </c>
      <c r="AD27" s="1" t="s">
        <v>38</v>
      </c>
      <c r="AE27" s="1" t="s">
        <v>37</v>
      </c>
      <c r="AF27" s="1" t="s">
        <v>38</v>
      </c>
      <c r="AG27">
        <v>60.46</v>
      </c>
      <c r="AH27">
        <v>2.3699999999999999E-2</v>
      </c>
      <c r="AI27" s="1" t="s">
        <v>28</v>
      </c>
      <c r="AJ27">
        <v>1.88</v>
      </c>
      <c r="AK27" s="1" t="s">
        <v>7223</v>
      </c>
      <c r="AL27">
        <v>-0.17349999999999999</v>
      </c>
      <c r="AM27">
        <v>-0.30330000000000001</v>
      </c>
      <c r="AN27">
        <v>5.7200000000000001E-2</v>
      </c>
      <c r="AO27">
        <v>8.2900000000000001E-2</v>
      </c>
      <c r="AP27" s="1" t="s">
        <v>7224</v>
      </c>
      <c r="AQ27" s="1" t="s">
        <v>7225</v>
      </c>
      <c r="AR27" s="1" t="s">
        <v>7226</v>
      </c>
      <c r="AS27" s="1" t="s">
        <v>7227</v>
      </c>
    </row>
    <row r="28" spans="1:45" x14ac:dyDescent="0.25">
      <c r="A28" s="1" t="s">
        <v>669</v>
      </c>
      <c r="B28">
        <v>1761.6</v>
      </c>
      <c r="C28" s="1" t="s">
        <v>670</v>
      </c>
      <c r="D28" s="1" t="s">
        <v>671</v>
      </c>
      <c r="E28">
        <v>0</v>
      </c>
      <c r="F28" s="1" t="s">
        <v>22</v>
      </c>
      <c r="G28" s="1" t="s">
        <v>27</v>
      </c>
      <c r="H28" s="1" t="s">
        <v>38</v>
      </c>
      <c r="I28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28">
        <v>27.01</v>
      </c>
      <c r="K28" s="3">
        <v>0</v>
      </c>
      <c r="L28" s="1" t="s">
        <v>28</v>
      </c>
      <c r="M28">
        <v>3.21</v>
      </c>
      <c r="N28" s="1" t="s">
        <v>672</v>
      </c>
      <c r="O28" s="7">
        <f>IFERROR(LEFT(Merge1[[#This Row],[Volumen*Precio4 – 750M]],LEN(Merge1[[#This Row],[Volumen*Precio4 – 750M]])-1)*10^(SEARCH(RIGHT(Merge1[[#This Row],[Volumen*Precio4 – 750M]]),"kmbt")*3),Merge1[[#This Row],[Volumen*Precio4 – 750M]])</f>
        <v>4947000</v>
      </c>
      <c r="P28" s="3">
        <v>-0.40660000000000002</v>
      </c>
      <c r="Q28" s="3">
        <v>-0.1885</v>
      </c>
      <c r="R28" s="3">
        <v>-2.2200000000000001E-2</v>
      </c>
      <c r="S28" s="3">
        <v>-2.2200000000000001E-2</v>
      </c>
      <c r="T28" s="1" t="s">
        <v>673</v>
      </c>
      <c r="U28" s="1" t="s">
        <v>674</v>
      </c>
      <c r="V28" s="1" t="s">
        <v>675</v>
      </c>
      <c r="W28" s="1" t="s">
        <v>676</v>
      </c>
      <c r="X28" s="1" t="s">
        <v>669</v>
      </c>
      <c r="Y28">
        <v>1761.6</v>
      </c>
      <c r="Z28" s="4">
        <v>9.01E-2</v>
      </c>
      <c r="AA28" s="1" t="s">
        <v>671</v>
      </c>
      <c r="AB28" s="5">
        <f>IFERROR(LEFT(Merge1[[#This Row],[2022-10-24.Vol.]],LEN(Merge1[[#This Row],[2022-10-24.Vol.]])-1)*10^(SEARCH(RIGHT(Merge1[[#This Row],[2022-10-24.Vol.]]),"kmbt")*3),Merge1[[#This Row],[2022-10-24.Vol.]])</f>
        <v>2808</v>
      </c>
      <c r="AC28">
        <v>0</v>
      </c>
      <c r="AD28" s="1" t="s">
        <v>22</v>
      </c>
      <c r="AE28" s="1" t="s">
        <v>27</v>
      </c>
      <c r="AF28" s="1" t="s">
        <v>38</v>
      </c>
      <c r="AG28">
        <v>27.01</v>
      </c>
      <c r="AH28">
        <v>0</v>
      </c>
      <c r="AI28" s="1" t="s">
        <v>28</v>
      </c>
      <c r="AJ28">
        <v>3.21</v>
      </c>
      <c r="AK28" s="1" t="s">
        <v>672</v>
      </c>
      <c r="AL28">
        <v>-0.40660000000000002</v>
      </c>
      <c r="AM28">
        <v>-0.1885</v>
      </c>
      <c r="AN28">
        <v>-2.2200000000000001E-2</v>
      </c>
      <c r="AO28">
        <v>-2.2200000000000001E-2</v>
      </c>
      <c r="AP28" s="1" t="s">
        <v>673</v>
      </c>
      <c r="AQ28" s="1" t="s">
        <v>674</v>
      </c>
      <c r="AR28" s="1" t="s">
        <v>675</v>
      </c>
      <c r="AS28" s="1" t="s">
        <v>676</v>
      </c>
    </row>
    <row r="29" spans="1:45" x14ac:dyDescent="0.25">
      <c r="A29" s="1" t="s">
        <v>2064</v>
      </c>
      <c r="B29">
        <v>35.21</v>
      </c>
      <c r="C29" s="1" t="s">
        <v>670</v>
      </c>
      <c r="D29" s="1" t="s">
        <v>2065</v>
      </c>
      <c r="E29">
        <v>0</v>
      </c>
      <c r="F29" s="1" t="s">
        <v>22</v>
      </c>
      <c r="G29" s="1" t="s">
        <v>27</v>
      </c>
      <c r="H29" s="1" t="s">
        <v>38</v>
      </c>
      <c r="I29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29">
        <v>44.34</v>
      </c>
      <c r="K29" s="3">
        <v>0</v>
      </c>
      <c r="L29" s="1" t="s">
        <v>28</v>
      </c>
      <c r="M29">
        <v>0.88</v>
      </c>
      <c r="N29" s="1" t="s">
        <v>2066</v>
      </c>
      <c r="O29" s="7">
        <f>IFERROR(LEFT(Merge1[[#This Row],[Volumen*Precio4 – 750M]],LEN(Merge1[[#This Row],[Volumen*Precio4 – 750M]])-1)*10^(SEARCH(RIGHT(Merge1[[#This Row],[Volumen*Precio4 – 750M]]),"kmbt")*3),Merge1[[#This Row],[Volumen*Precio4 – 750M]])</f>
        <v>713179</v>
      </c>
      <c r="P29" s="3">
        <v>-0.23139999999999999</v>
      </c>
      <c r="Q29" s="3">
        <v>-0.2034</v>
      </c>
      <c r="R29" s="3">
        <v>-2.7099999999999999E-2</v>
      </c>
      <c r="S29" s="3">
        <v>7.4000000000000003E-3</v>
      </c>
      <c r="T29" s="1" t="s">
        <v>2067</v>
      </c>
      <c r="U29" s="1" t="s">
        <v>2068</v>
      </c>
      <c r="V29" s="1" t="s">
        <v>2069</v>
      </c>
      <c r="W29" s="1" t="s">
        <v>2070</v>
      </c>
      <c r="X29" s="1" t="s">
        <v>2064</v>
      </c>
      <c r="Y29">
        <v>35.21</v>
      </c>
      <c r="Z29" s="4">
        <v>9.01E-2</v>
      </c>
      <c r="AA29" s="1" t="s">
        <v>2065</v>
      </c>
      <c r="AB29" s="5">
        <f>IFERROR(LEFT(Merge1[[#This Row],[2022-10-24.Vol.]],LEN(Merge1[[#This Row],[2022-10-24.Vol.]])-1)*10^(SEARCH(RIGHT(Merge1[[#This Row],[2022-10-24.Vol.]]),"kmbt")*3),Merge1[[#This Row],[2022-10-24.Vol.]])</f>
        <v>20255</v>
      </c>
      <c r="AC29">
        <v>0</v>
      </c>
      <c r="AD29" s="1" t="s">
        <v>22</v>
      </c>
      <c r="AE29" s="1" t="s">
        <v>27</v>
      </c>
      <c r="AF29" s="1" t="s">
        <v>38</v>
      </c>
      <c r="AG29">
        <v>44.34</v>
      </c>
      <c r="AH29">
        <v>0</v>
      </c>
      <c r="AI29" s="1" t="s">
        <v>28</v>
      </c>
      <c r="AJ29">
        <v>0.88</v>
      </c>
      <c r="AK29" s="1" t="s">
        <v>2066</v>
      </c>
      <c r="AL29">
        <v>-0.23139999999999999</v>
      </c>
      <c r="AM29">
        <v>-0.2034</v>
      </c>
      <c r="AN29">
        <v>-2.7099999999999999E-2</v>
      </c>
      <c r="AO29">
        <v>7.4000000000000003E-3</v>
      </c>
      <c r="AP29" s="1" t="s">
        <v>2067</v>
      </c>
      <c r="AQ29" s="1" t="s">
        <v>2068</v>
      </c>
      <c r="AR29" s="1" t="s">
        <v>2069</v>
      </c>
      <c r="AS29" s="1" t="s">
        <v>2070</v>
      </c>
    </row>
    <row r="30" spans="1:45" x14ac:dyDescent="0.25">
      <c r="A30" s="1" t="s">
        <v>5015</v>
      </c>
      <c r="B30">
        <v>1376</v>
      </c>
      <c r="C30" s="1" t="s">
        <v>5016</v>
      </c>
      <c r="D30" s="1" t="s">
        <v>2708</v>
      </c>
      <c r="E30">
        <v>0</v>
      </c>
      <c r="F30" s="1" t="s">
        <v>38</v>
      </c>
      <c r="G30" s="1" t="s">
        <v>37</v>
      </c>
      <c r="H30" s="1" t="s">
        <v>96</v>
      </c>
      <c r="I30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30">
        <v>54.04</v>
      </c>
      <c r="K30" s="3">
        <v>0</v>
      </c>
      <c r="L30" s="1" t="s">
        <v>28</v>
      </c>
      <c r="M30">
        <v>0.09</v>
      </c>
      <c r="N30" s="1" t="s">
        <v>5017</v>
      </c>
      <c r="O30" s="7">
        <f>IFERROR(LEFT(Merge1[[#This Row],[Volumen*Precio4 – 750M]],LEN(Merge1[[#This Row],[Volumen*Precio4 – 750M]])-1)*10^(SEARCH(RIGHT(Merge1[[#This Row],[Volumen*Precio4 – 750M]]),"kmbt")*3),Merge1[[#This Row],[Volumen*Precio4 – 750M]])</f>
        <v>24768</v>
      </c>
      <c r="P30" s="3">
        <v>0.38290000000000002</v>
      </c>
      <c r="Q30" s="3">
        <v>0.26240000000000002</v>
      </c>
      <c r="R30" s="3">
        <v>0.22059999999999999</v>
      </c>
      <c r="S30" s="3">
        <v>-4.3E-3</v>
      </c>
      <c r="T30" s="1" t="s">
        <v>5018</v>
      </c>
      <c r="U30" s="1" t="s">
        <v>5019</v>
      </c>
      <c r="V30" s="1" t="s">
        <v>5020</v>
      </c>
      <c r="W30" s="1" t="s">
        <v>5021</v>
      </c>
      <c r="X30" s="1" t="s">
        <v>5015</v>
      </c>
      <c r="Y30">
        <v>1376</v>
      </c>
      <c r="Z30" s="4">
        <v>8.9499999999999996E-2</v>
      </c>
      <c r="AA30" s="1" t="s">
        <v>2708</v>
      </c>
      <c r="AB30" s="5" t="str">
        <f>IFERROR(LEFT(Merge1[[#This Row],[2022-10-24.Vol.]],LEN(Merge1[[#This Row],[2022-10-24.Vol.]])-1)*10^(SEARCH(RIGHT(Merge1[[#This Row],[2022-10-24.Vol.]]),"kmbt")*3),Merge1[[#This Row],[2022-10-24.Vol.]])</f>
        <v>18</v>
      </c>
      <c r="AC30">
        <v>0</v>
      </c>
      <c r="AD30" s="1" t="s">
        <v>38</v>
      </c>
      <c r="AE30" s="1" t="s">
        <v>37</v>
      </c>
      <c r="AF30" s="1" t="s">
        <v>96</v>
      </c>
      <c r="AG30">
        <v>54.04</v>
      </c>
      <c r="AH30">
        <v>0</v>
      </c>
      <c r="AI30" s="1" t="s">
        <v>28</v>
      </c>
      <c r="AJ30">
        <v>0.09</v>
      </c>
      <c r="AK30" s="1" t="s">
        <v>5017</v>
      </c>
      <c r="AL30">
        <v>0.38290000000000002</v>
      </c>
      <c r="AM30">
        <v>0.24079999999999999</v>
      </c>
      <c r="AN30">
        <v>0.17910000000000001</v>
      </c>
      <c r="AO30">
        <v>-5.0000000000000001E-4</v>
      </c>
      <c r="AP30" s="1" t="s">
        <v>5018</v>
      </c>
      <c r="AQ30" s="1" t="s">
        <v>5019</v>
      </c>
      <c r="AR30" s="1" t="s">
        <v>5020</v>
      </c>
      <c r="AS30" s="1" t="s">
        <v>5021</v>
      </c>
    </row>
    <row r="31" spans="1:45" x14ac:dyDescent="0.25">
      <c r="A31" s="1" t="s">
        <v>2735</v>
      </c>
      <c r="B31">
        <v>49</v>
      </c>
      <c r="C31" s="1" t="s">
        <v>2736</v>
      </c>
      <c r="D31" s="1" t="s">
        <v>2737</v>
      </c>
      <c r="E31">
        <v>0</v>
      </c>
      <c r="F31" s="1" t="s">
        <v>38</v>
      </c>
      <c r="G31" s="1" t="s">
        <v>38</v>
      </c>
      <c r="H31" s="1" t="s">
        <v>96</v>
      </c>
      <c r="I31" s="1" t="str">
        <f>_xlfn.CONCAT(Merge1[[#This Row],[Rating técnicoVender]],",",Merge1[[#This Row],[Valoración de medias móvilesStrong Sell]],",",Merge1[[#This Row],[Valoración de los osciladoresNeutro]])</f>
        <v>Buy,Buy,Neutro</v>
      </c>
      <c r="J31">
        <v>55.42</v>
      </c>
      <c r="K31" s="3">
        <v>0</v>
      </c>
      <c r="L31" s="1" t="s">
        <v>28</v>
      </c>
      <c r="M31">
        <v>0.6</v>
      </c>
      <c r="N31" s="1" t="s">
        <v>2738</v>
      </c>
      <c r="O31" s="7">
        <f>IFERROR(LEFT(Merge1[[#This Row],[Volumen*Precio4 – 750M]],LEN(Merge1[[#This Row],[Volumen*Precio4 – 750M]])-1)*10^(SEARCH(RIGHT(Merge1[[#This Row],[Volumen*Precio4 – 750M]]),"kmbt")*3),Merge1[[#This Row],[Volumen*Precio4 – 750M]])</f>
        <v>34153</v>
      </c>
      <c r="P31" s="3">
        <v>-0.36770000000000003</v>
      </c>
      <c r="Q31" s="3">
        <v>-0.26869999999999999</v>
      </c>
      <c r="R31" s="3">
        <v>-4.6699999999999998E-2</v>
      </c>
      <c r="S31" s="3">
        <v>-3.4500000000000003E-2</v>
      </c>
      <c r="T31" s="1" t="s">
        <v>2739</v>
      </c>
      <c r="U31" s="1" t="s">
        <v>2740</v>
      </c>
      <c r="V31" s="1" t="s">
        <v>2741</v>
      </c>
      <c r="W31" s="1" t="s">
        <v>2742</v>
      </c>
      <c r="X31" s="1" t="s">
        <v>2735</v>
      </c>
      <c r="Y31">
        <v>49</v>
      </c>
      <c r="Z31" s="4">
        <v>8.8900000000000007E-2</v>
      </c>
      <c r="AA31" s="1" t="s">
        <v>7648</v>
      </c>
      <c r="AB31" s="5" t="str">
        <f>IFERROR(LEFT(Merge1[[#This Row],[2022-10-24.Vol.]],LEN(Merge1[[#This Row],[2022-10-24.Vol.]])-1)*10^(SEARCH(RIGHT(Merge1[[#This Row],[2022-10-24.Vol.]]),"kmbt")*3),Merge1[[#This Row],[2022-10-24.Vol.]])</f>
        <v>722</v>
      </c>
      <c r="AC31">
        <v>0</v>
      </c>
      <c r="AD31" s="1" t="s">
        <v>38</v>
      </c>
      <c r="AE31" s="1" t="s">
        <v>38</v>
      </c>
      <c r="AF31" s="1" t="s">
        <v>96</v>
      </c>
      <c r="AG31">
        <v>55.42</v>
      </c>
      <c r="AH31">
        <v>0</v>
      </c>
      <c r="AI31" s="1" t="s">
        <v>28</v>
      </c>
      <c r="AJ31">
        <v>0.62</v>
      </c>
      <c r="AK31" s="1" t="s">
        <v>7649</v>
      </c>
      <c r="AL31">
        <v>-0.36770000000000003</v>
      </c>
      <c r="AM31">
        <v>-0.26869999999999999</v>
      </c>
      <c r="AN31">
        <v>-4.6699999999999998E-2</v>
      </c>
      <c r="AO31">
        <v>-3.4500000000000003E-2</v>
      </c>
      <c r="AP31" s="1" t="s">
        <v>2739</v>
      </c>
      <c r="AQ31" s="1" t="s">
        <v>2740</v>
      </c>
      <c r="AR31" s="1" t="s">
        <v>2741</v>
      </c>
      <c r="AS31" s="1" t="s">
        <v>2742</v>
      </c>
    </row>
    <row r="32" spans="1:45" x14ac:dyDescent="0.25">
      <c r="A32" s="1" t="s">
        <v>3309</v>
      </c>
      <c r="B32">
        <v>2010.83</v>
      </c>
      <c r="C32" s="1" t="s">
        <v>3310</v>
      </c>
      <c r="D32" s="1" t="s">
        <v>3311</v>
      </c>
      <c r="E32">
        <v>0</v>
      </c>
      <c r="F32" s="1" t="s">
        <v>96</v>
      </c>
      <c r="G32" s="1" t="s">
        <v>22</v>
      </c>
      <c r="H32" s="1" t="s">
        <v>38</v>
      </c>
      <c r="I32" s="1" t="str">
        <f>_xlfn.CONCAT(Merge1[[#This Row],[Rating técnicoVender]],",",Merge1[[#This Row],[Valoración de medias móvilesStrong Sell]],",",Merge1[[#This Row],[Valoración de los osciladoresNeutro]])</f>
        <v>Neutro,Sell,Buy</v>
      </c>
      <c r="J32">
        <v>52.29</v>
      </c>
      <c r="K32" s="3">
        <v>0</v>
      </c>
      <c r="L32" s="1" t="s">
        <v>28</v>
      </c>
      <c r="M32">
        <v>0.44</v>
      </c>
      <c r="N32" s="1" t="s">
        <v>3312</v>
      </c>
      <c r="O32" s="7">
        <f>IFERROR(LEFT(Merge1[[#This Row],[Volumen*Precio4 – 750M]],LEN(Merge1[[#This Row],[Volumen*Precio4 – 750M]])-1)*10^(SEARCH(RIGHT(Merge1[[#This Row],[Volumen*Precio4 – 750M]]),"kmbt")*3),Merge1[[#This Row],[Volumen*Precio4 – 750M]])</f>
        <v>530859</v>
      </c>
      <c r="P32" s="3">
        <v>2.8E-3</v>
      </c>
      <c r="Q32" s="3">
        <v>4.6199999999999998E-2</v>
      </c>
      <c r="R32" s="3">
        <v>-7.6999999999999999E-2</v>
      </c>
      <c r="S32" s="3">
        <v>-8.7400000000000005E-2</v>
      </c>
      <c r="T32" s="1" t="s">
        <v>3313</v>
      </c>
      <c r="U32" s="1" t="s">
        <v>3314</v>
      </c>
      <c r="V32" s="1" t="s">
        <v>28</v>
      </c>
      <c r="W32" s="1" t="s">
        <v>28</v>
      </c>
      <c r="X32" s="1" t="s">
        <v>3309</v>
      </c>
      <c r="Y32">
        <v>2010.83</v>
      </c>
      <c r="Z32" s="4">
        <v>8.8499999999999995E-2</v>
      </c>
      <c r="AA32" s="1" t="s">
        <v>3311</v>
      </c>
      <c r="AB32" s="5" t="str">
        <f>IFERROR(LEFT(Merge1[[#This Row],[2022-10-24.Vol.]],LEN(Merge1[[#This Row],[2022-10-24.Vol.]])-1)*10^(SEARCH(RIGHT(Merge1[[#This Row],[2022-10-24.Vol.]]),"kmbt")*3),Merge1[[#This Row],[2022-10-24.Vol.]])</f>
        <v>264</v>
      </c>
      <c r="AC32">
        <v>0</v>
      </c>
      <c r="AD32" s="1" t="s">
        <v>96</v>
      </c>
      <c r="AE32" s="1" t="s">
        <v>22</v>
      </c>
      <c r="AF32" s="1" t="s">
        <v>38</v>
      </c>
      <c r="AG32">
        <v>52.29</v>
      </c>
      <c r="AH32">
        <v>0</v>
      </c>
      <c r="AI32" s="1" t="s">
        <v>28</v>
      </c>
      <c r="AJ32">
        <v>0.44</v>
      </c>
      <c r="AK32" s="1" t="s">
        <v>3312</v>
      </c>
      <c r="AL32">
        <v>2.8E-3</v>
      </c>
      <c r="AM32">
        <v>4.6199999999999998E-2</v>
      </c>
      <c r="AN32">
        <v>-7.6999999999999999E-2</v>
      </c>
      <c r="AO32">
        <v>-8.7400000000000005E-2</v>
      </c>
      <c r="AP32" s="1" t="s">
        <v>3313</v>
      </c>
      <c r="AQ32" s="1" t="s">
        <v>3314</v>
      </c>
      <c r="AR32" s="1" t="s">
        <v>28</v>
      </c>
      <c r="AS32" s="1" t="s">
        <v>28</v>
      </c>
    </row>
    <row r="33" spans="1:45" x14ac:dyDescent="0.25">
      <c r="A33" s="1" t="s">
        <v>1234</v>
      </c>
      <c r="B33">
        <v>420</v>
      </c>
      <c r="C33" s="1" t="s">
        <v>1235</v>
      </c>
      <c r="D33" s="1" t="s">
        <v>1236</v>
      </c>
      <c r="E33">
        <v>34</v>
      </c>
      <c r="F33" s="1" t="s">
        <v>96</v>
      </c>
      <c r="G33" s="1" t="s">
        <v>27</v>
      </c>
      <c r="H33" s="1" t="s">
        <v>38</v>
      </c>
      <c r="I33" s="1" t="str">
        <f>_xlfn.CONCAT(Merge1[[#This Row],[Rating técnicoVender]],",",Merge1[[#This Row],[Valoración de medias móvilesStrong Sell]],",",Merge1[[#This Row],[Valoración de los osciladoresNeutro]])</f>
        <v>Neutro,Strong Sell,Buy</v>
      </c>
      <c r="J33">
        <v>31.32</v>
      </c>
      <c r="K33" s="3">
        <v>8.8099999999999998E-2</v>
      </c>
      <c r="L33" s="1" t="s">
        <v>23</v>
      </c>
      <c r="M33">
        <v>1.63</v>
      </c>
      <c r="N33" s="1" t="s">
        <v>1237</v>
      </c>
      <c r="O33" s="7">
        <f>IFERROR(LEFT(Merge1[[#This Row],[Volumen*Precio4 – 750M]],LEN(Merge1[[#This Row],[Volumen*Precio4 – 750M]])-1)*10^(SEARCH(RIGHT(Merge1[[#This Row],[Volumen*Precio4 – 750M]]),"kmbt")*3),Merge1[[#This Row],[Volumen*Precio4 – 750M]])</f>
        <v>256200</v>
      </c>
      <c r="P33" s="3">
        <v>-0.5</v>
      </c>
      <c r="Q33" s="3">
        <v>7.1999999999999998E-3</v>
      </c>
      <c r="R33" s="3">
        <v>0</v>
      </c>
      <c r="S33" s="3">
        <v>-0.12280000000000001</v>
      </c>
      <c r="T33" s="1" t="s">
        <v>1238</v>
      </c>
      <c r="U33" s="1" t="s">
        <v>1239</v>
      </c>
      <c r="V33" s="1" t="s">
        <v>1240</v>
      </c>
      <c r="W33" s="1" t="s">
        <v>28</v>
      </c>
      <c r="X33" s="1" t="s">
        <v>1234</v>
      </c>
      <c r="Y33">
        <v>420</v>
      </c>
      <c r="Z33" s="4">
        <v>8.8099999999999998E-2</v>
      </c>
      <c r="AA33" s="1" t="s">
        <v>1236</v>
      </c>
      <c r="AB33" s="5" t="str">
        <f>IFERROR(LEFT(Merge1[[#This Row],[2022-10-24.Vol.]],LEN(Merge1[[#This Row],[2022-10-24.Vol.]])-1)*10^(SEARCH(RIGHT(Merge1[[#This Row],[2022-10-24.Vol.]]),"kmbt")*3),Merge1[[#This Row],[2022-10-24.Vol.]])</f>
        <v>610</v>
      </c>
      <c r="AC33">
        <v>34</v>
      </c>
      <c r="AD33" s="1" t="s">
        <v>96</v>
      </c>
      <c r="AE33" s="1" t="s">
        <v>27</v>
      </c>
      <c r="AF33" s="1" t="s">
        <v>38</v>
      </c>
      <c r="AG33">
        <v>31.32</v>
      </c>
      <c r="AH33">
        <v>8.8099999999999998E-2</v>
      </c>
      <c r="AI33" s="1" t="s">
        <v>23</v>
      </c>
      <c r="AJ33">
        <v>1.63</v>
      </c>
      <c r="AK33" s="1" t="s">
        <v>1237</v>
      </c>
      <c r="AL33">
        <v>-0.5</v>
      </c>
      <c r="AM33">
        <v>7.1999999999999998E-3</v>
      </c>
      <c r="AN33">
        <v>0</v>
      </c>
      <c r="AO33">
        <v>-0.12280000000000001</v>
      </c>
      <c r="AP33" s="1" t="s">
        <v>1238</v>
      </c>
      <c r="AQ33" s="1" t="s">
        <v>1239</v>
      </c>
      <c r="AR33" s="1" t="s">
        <v>1240</v>
      </c>
      <c r="AS33" s="1" t="s">
        <v>28</v>
      </c>
    </row>
    <row r="34" spans="1:45" x14ac:dyDescent="0.25">
      <c r="A34" s="1" t="s">
        <v>622</v>
      </c>
      <c r="B34">
        <v>23</v>
      </c>
      <c r="C34" s="1" t="s">
        <v>623</v>
      </c>
      <c r="D34" s="1" t="s">
        <v>624</v>
      </c>
      <c r="E34">
        <v>0.5</v>
      </c>
      <c r="F34" s="1" t="s">
        <v>22</v>
      </c>
      <c r="G34" s="1" t="s">
        <v>27</v>
      </c>
      <c r="H34" s="1" t="s">
        <v>96</v>
      </c>
      <c r="I3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34">
        <v>32.479999999999997</v>
      </c>
      <c r="K34" s="3">
        <v>2.4400000000000002E-2</v>
      </c>
      <c r="L34" s="1" t="s">
        <v>23</v>
      </c>
      <c r="M34">
        <v>3.35</v>
      </c>
      <c r="N34" s="1" t="s">
        <v>625</v>
      </c>
      <c r="O34" s="7">
        <f>IFERROR(LEFT(Merge1[[#This Row],[Volumen*Precio4 – 750M]],LEN(Merge1[[#This Row],[Volumen*Precio4 – 750M]])-1)*10^(SEARCH(RIGHT(Merge1[[#This Row],[Volumen*Precio4 – 750M]]),"kmbt")*3),Merge1[[#This Row],[Volumen*Precio4 – 750M]])</f>
        <v>5497</v>
      </c>
      <c r="P34" s="3">
        <v>-0.60340000000000005</v>
      </c>
      <c r="Q34" s="3">
        <v>-0.28129999999999999</v>
      </c>
      <c r="R34" s="3">
        <v>-0.2923</v>
      </c>
      <c r="S34" s="3">
        <v>-0.15529999999999999</v>
      </c>
      <c r="T34" s="1" t="s">
        <v>626</v>
      </c>
      <c r="U34" s="1" t="s">
        <v>627</v>
      </c>
      <c r="V34" s="1" t="s">
        <v>628</v>
      </c>
      <c r="W34" s="1" t="s">
        <v>629</v>
      </c>
      <c r="X34" s="1" t="s">
        <v>622</v>
      </c>
      <c r="Y34">
        <v>25</v>
      </c>
      <c r="Z34" s="4">
        <v>8.6999999999999994E-2</v>
      </c>
      <c r="AA34" s="1" t="s">
        <v>7395</v>
      </c>
      <c r="AB34" s="5" t="str">
        <f>IFERROR(LEFT(Merge1[[#This Row],[2022-10-24.Vol.]],LEN(Merge1[[#This Row],[2022-10-24.Vol.]])-1)*10^(SEARCH(RIGHT(Merge1[[#This Row],[2022-10-24.Vol.]]),"kmbt")*3),Merge1[[#This Row],[2022-10-24.Vol.]])</f>
        <v>97</v>
      </c>
      <c r="AC34">
        <v>2</v>
      </c>
      <c r="AD34" s="1" t="s">
        <v>96</v>
      </c>
      <c r="AE34" s="1" t="s">
        <v>22</v>
      </c>
      <c r="AF34" s="1" t="s">
        <v>38</v>
      </c>
      <c r="AG34">
        <v>46.48</v>
      </c>
      <c r="AH34">
        <v>4.3999999999999997E-2</v>
      </c>
      <c r="AI34" s="1" t="s">
        <v>23</v>
      </c>
      <c r="AJ34">
        <v>1.1299999999999999</v>
      </c>
      <c r="AK34" s="1" t="s">
        <v>7396</v>
      </c>
      <c r="AL34">
        <v>-0.5867</v>
      </c>
      <c r="AM34">
        <v>-0.23780000000000001</v>
      </c>
      <c r="AN34">
        <v>-0.21410000000000001</v>
      </c>
      <c r="AO34">
        <v>-4.0300000000000002E-2</v>
      </c>
      <c r="AP34" s="1" t="s">
        <v>7397</v>
      </c>
      <c r="AQ34" s="1" t="s">
        <v>7398</v>
      </c>
      <c r="AR34" s="1" t="s">
        <v>7399</v>
      </c>
      <c r="AS34" s="1" t="s">
        <v>7400</v>
      </c>
    </row>
    <row r="35" spans="1:45" x14ac:dyDescent="0.25">
      <c r="A35" s="1" t="s">
        <v>1418</v>
      </c>
      <c r="B35">
        <v>1008</v>
      </c>
      <c r="C35" s="1" t="s">
        <v>1419</v>
      </c>
      <c r="D35" s="1" t="s">
        <v>1420</v>
      </c>
      <c r="E35">
        <v>0</v>
      </c>
      <c r="F35" s="1" t="s">
        <v>38</v>
      </c>
      <c r="G35" s="1" t="s">
        <v>38</v>
      </c>
      <c r="H35" s="1" t="s">
        <v>96</v>
      </c>
      <c r="I35" s="1" t="str">
        <f>_xlfn.CONCAT(Merge1[[#This Row],[Rating técnicoVender]],",",Merge1[[#This Row],[Valoración de medias móvilesStrong Sell]],",",Merge1[[#This Row],[Valoración de los osciladoresNeutro]])</f>
        <v>Buy,Buy,Neutro</v>
      </c>
      <c r="J35">
        <v>55.49</v>
      </c>
      <c r="K35" s="3">
        <v>0</v>
      </c>
      <c r="L35" s="1" t="s">
        <v>28</v>
      </c>
      <c r="M35">
        <v>1.34</v>
      </c>
      <c r="N35" s="1" t="s">
        <v>1421</v>
      </c>
      <c r="O35" s="7">
        <f>IFERROR(LEFT(Merge1[[#This Row],[Volumen*Precio4 – 750M]],LEN(Merge1[[#This Row],[Volumen*Precio4 – 750M]])-1)*10^(SEARCH(RIGHT(Merge1[[#This Row],[Volumen*Precio4 – 750M]]),"kmbt")*3),Merge1[[#This Row],[Volumen*Precio4 – 750M]])</f>
        <v>56448</v>
      </c>
      <c r="P35" s="3">
        <v>-0.35670000000000002</v>
      </c>
      <c r="Q35" s="3">
        <v>-0.22459999999999999</v>
      </c>
      <c r="R35" s="3">
        <v>2.5399999999999999E-2</v>
      </c>
      <c r="S35" s="3">
        <v>-5.8999999999999999E-3</v>
      </c>
      <c r="T35" s="1" t="s">
        <v>1422</v>
      </c>
      <c r="U35" s="1" t="s">
        <v>1423</v>
      </c>
      <c r="V35" s="1" t="s">
        <v>1424</v>
      </c>
      <c r="W35" s="1" t="s">
        <v>1425</v>
      </c>
      <c r="X35" s="1" t="s">
        <v>1418</v>
      </c>
      <c r="Y35">
        <v>1008</v>
      </c>
      <c r="Z35" s="4">
        <v>8.5599999999999996E-2</v>
      </c>
      <c r="AA35" s="1" t="s">
        <v>1420</v>
      </c>
      <c r="AB35" s="5" t="str">
        <f>IFERROR(LEFT(Merge1[[#This Row],[2022-10-24.Vol.]],LEN(Merge1[[#This Row],[2022-10-24.Vol.]])-1)*10^(SEARCH(RIGHT(Merge1[[#This Row],[2022-10-24.Vol.]]),"kmbt")*3),Merge1[[#This Row],[2022-10-24.Vol.]])</f>
        <v>56</v>
      </c>
      <c r="AC35">
        <v>0</v>
      </c>
      <c r="AD35" s="1" t="s">
        <v>38</v>
      </c>
      <c r="AE35" s="1" t="s">
        <v>38</v>
      </c>
      <c r="AF35" s="1" t="s">
        <v>96</v>
      </c>
      <c r="AG35">
        <v>55.49</v>
      </c>
      <c r="AH35">
        <v>0</v>
      </c>
      <c r="AI35" s="1" t="s">
        <v>28</v>
      </c>
      <c r="AJ35">
        <v>1.34</v>
      </c>
      <c r="AK35" s="1" t="s">
        <v>1421</v>
      </c>
      <c r="AL35">
        <v>-0.35670000000000002</v>
      </c>
      <c r="AM35">
        <v>-0.22459999999999999</v>
      </c>
      <c r="AN35">
        <v>2.5399999999999999E-2</v>
      </c>
      <c r="AO35">
        <v>-5.8999999999999999E-3</v>
      </c>
      <c r="AP35" s="1" t="s">
        <v>1422</v>
      </c>
      <c r="AQ35" s="1" t="s">
        <v>1423</v>
      </c>
      <c r="AR35" s="1" t="s">
        <v>1424</v>
      </c>
      <c r="AS35" s="1" t="s">
        <v>1425</v>
      </c>
    </row>
    <row r="36" spans="1:45" x14ac:dyDescent="0.25">
      <c r="A36" s="1" t="s">
        <v>4934</v>
      </c>
      <c r="B36">
        <v>1.87</v>
      </c>
      <c r="C36" s="1" t="s">
        <v>4935</v>
      </c>
      <c r="D36" s="1" t="s">
        <v>655</v>
      </c>
      <c r="E36">
        <v>0</v>
      </c>
      <c r="F36" s="1" t="s">
        <v>22</v>
      </c>
      <c r="G36" s="1" t="s">
        <v>27</v>
      </c>
      <c r="H36" s="1" t="s">
        <v>38</v>
      </c>
      <c r="I36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36">
        <v>40.28</v>
      </c>
      <c r="K36" s="3">
        <v>2.3999999999999998E-3</v>
      </c>
      <c r="L36" s="1" t="s">
        <v>28</v>
      </c>
      <c r="M36">
        <v>0.1</v>
      </c>
      <c r="N36" s="1" t="s">
        <v>4936</v>
      </c>
      <c r="O36" s="7" t="str">
        <f>IFERROR(LEFT(Merge1[[#This Row],[Volumen*Precio4 – 750M]],LEN(Merge1[[#This Row],[Volumen*Precio4 – 750M]])-1)*10^(SEARCH(RIGHT(Merge1[[#This Row],[Volumen*Precio4 – 750M]]),"kmbt")*3),Merge1[[#This Row],[Volumen*Precio4 – 750M]])</f>
        <v>28</v>
      </c>
      <c r="P36" s="3">
        <v>-0.70320000000000005</v>
      </c>
      <c r="Q36" s="3">
        <v>-0.67759999999999998</v>
      </c>
      <c r="R36" s="3">
        <v>-0.45</v>
      </c>
      <c r="S36" s="3">
        <v>-0.2208</v>
      </c>
      <c r="T36" s="1" t="s">
        <v>4937</v>
      </c>
      <c r="U36" s="1" t="s">
        <v>4938</v>
      </c>
      <c r="V36" s="1" t="s">
        <v>4939</v>
      </c>
      <c r="W36" s="1" t="s">
        <v>4940</v>
      </c>
      <c r="X36" s="1" t="s">
        <v>4934</v>
      </c>
      <c r="Y36">
        <v>2.0299999999999998</v>
      </c>
      <c r="Z36" s="4">
        <v>8.5599999999999996E-2</v>
      </c>
      <c r="AA36" s="1" t="s">
        <v>5062</v>
      </c>
      <c r="AB36" s="5" t="str">
        <f>IFERROR(LEFT(Merge1[[#This Row],[2022-10-24.Vol.]],LEN(Merge1[[#This Row],[2022-10-24.Vol.]])-1)*10^(SEARCH(RIGHT(Merge1[[#This Row],[2022-10-24.Vol.]]),"kmbt")*3),Merge1[[#This Row],[2022-10-24.Vol.]])</f>
        <v>143</v>
      </c>
      <c r="AC36">
        <v>0</v>
      </c>
      <c r="AD36" s="1" t="s">
        <v>22</v>
      </c>
      <c r="AE36" s="1" t="s">
        <v>27</v>
      </c>
      <c r="AF36" s="1" t="s">
        <v>96</v>
      </c>
      <c r="AG36">
        <v>43.31</v>
      </c>
      <c r="AH36">
        <v>0</v>
      </c>
      <c r="AI36" s="1" t="s">
        <v>28</v>
      </c>
      <c r="AJ36">
        <v>1.1299999999999999</v>
      </c>
      <c r="AK36" s="1" t="s">
        <v>4188</v>
      </c>
      <c r="AL36">
        <v>-0.70150000000000001</v>
      </c>
      <c r="AM36">
        <v>-0.63090000000000002</v>
      </c>
      <c r="AN36">
        <v>-0.40289999999999998</v>
      </c>
      <c r="AO36">
        <v>0.3533</v>
      </c>
      <c r="AP36" s="1" t="s">
        <v>7391</v>
      </c>
      <c r="AQ36" s="1" t="s">
        <v>7392</v>
      </c>
      <c r="AR36" s="1" t="s">
        <v>7393</v>
      </c>
      <c r="AS36" s="1" t="s">
        <v>7394</v>
      </c>
    </row>
    <row r="37" spans="1:45" x14ac:dyDescent="0.25">
      <c r="A37" s="1" t="s">
        <v>3243</v>
      </c>
      <c r="B37">
        <v>541.29999999999995</v>
      </c>
      <c r="C37" s="1" t="s">
        <v>3244</v>
      </c>
      <c r="D37" s="1" t="s">
        <v>3245</v>
      </c>
      <c r="E37">
        <v>0</v>
      </c>
      <c r="F37" s="1" t="s">
        <v>22</v>
      </c>
      <c r="G37" s="1" t="s">
        <v>27</v>
      </c>
      <c r="H37" s="1" t="s">
        <v>38</v>
      </c>
      <c r="I37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37">
        <v>39.43</v>
      </c>
      <c r="K37" s="3">
        <v>0</v>
      </c>
      <c r="L37" s="1" t="s">
        <v>28</v>
      </c>
      <c r="M37">
        <v>0.46</v>
      </c>
      <c r="N37" s="1" t="s">
        <v>3246</v>
      </c>
      <c r="O37" s="7">
        <f>IFERROR(LEFT(Merge1[[#This Row],[Volumen*Precio4 – 750M]],LEN(Merge1[[#This Row],[Volumen*Precio4 – 750M]])-1)*10^(SEARCH(RIGHT(Merge1[[#This Row],[Volumen*Precio4 – 750M]]),"kmbt")*3),Merge1[[#This Row],[Volumen*Precio4 – 750M]])</f>
        <v>525061</v>
      </c>
      <c r="P37" s="3">
        <v>-0.2437</v>
      </c>
      <c r="Q37" s="3">
        <v>-0.1087</v>
      </c>
      <c r="R37" s="3">
        <v>-0.1118</v>
      </c>
      <c r="S37" s="3">
        <v>-5.21E-2</v>
      </c>
      <c r="T37" s="1" t="s">
        <v>3247</v>
      </c>
      <c r="U37" s="1" t="s">
        <v>3248</v>
      </c>
      <c r="V37" s="1" t="s">
        <v>3249</v>
      </c>
      <c r="W37" s="1" t="s">
        <v>3250</v>
      </c>
      <c r="X37" s="1" t="s">
        <v>3243</v>
      </c>
      <c r="Y37">
        <v>541.29999999999995</v>
      </c>
      <c r="Z37" s="4">
        <v>8.2699999999999996E-2</v>
      </c>
      <c r="AA37" s="1" t="s">
        <v>3245</v>
      </c>
      <c r="AB37" s="5" t="str">
        <f>IFERROR(LEFT(Merge1[[#This Row],[2022-10-24.Vol.]],LEN(Merge1[[#This Row],[2022-10-24.Vol.]])-1)*10^(SEARCH(RIGHT(Merge1[[#This Row],[2022-10-24.Vol.]]),"kmbt")*3),Merge1[[#This Row],[2022-10-24.Vol.]])</f>
        <v>970</v>
      </c>
      <c r="AC37">
        <v>0</v>
      </c>
      <c r="AD37" s="1" t="s">
        <v>22</v>
      </c>
      <c r="AE37" s="1" t="s">
        <v>27</v>
      </c>
      <c r="AF37" s="1" t="s">
        <v>38</v>
      </c>
      <c r="AG37">
        <v>39.43</v>
      </c>
      <c r="AH37">
        <v>0</v>
      </c>
      <c r="AI37" s="1" t="s">
        <v>28</v>
      </c>
      <c r="AJ37">
        <v>0.46</v>
      </c>
      <c r="AK37" s="1" t="s">
        <v>3246</v>
      </c>
      <c r="AL37">
        <v>-0.2437</v>
      </c>
      <c r="AM37">
        <v>-0.1087</v>
      </c>
      <c r="AN37">
        <v>-0.1118</v>
      </c>
      <c r="AO37">
        <v>-5.21E-2</v>
      </c>
      <c r="AP37" s="1" t="s">
        <v>3247</v>
      </c>
      <c r="AQ37" s="1" t="s">
        <v>3248</v>
      </c>
      <c r="AR37" s="1" t="s">
        <v>3249</v>
      </c>
      <c r="AS37" s="1" t="s">
        <v>3250</v>
      </c>
    </row>
    <row r="38" spans="1:45" x14ac:dyDescent="0.25">
      <c r="A38" s="1" t="s">
        <v>2311</v>
      </c>
      <c r="B38">
        <v>631.16999999999996</v>
      </c>
      <c r="C38" s="1" t="s">
        <v>2312</v>
      </c>
      <c r="D38" s="1" t="s">
        <v>2313</v>
      </c>
      <c r="E38">
        <v>0</v>
      </c>
      <c r="F38" s="1" t="s">
        <v>22</v>
      </c>
      <c r="G38" s="1" t="s">
        <v>27</v>
      </c>
      <c r="H38" s="1" t="s">
        <v>96</v>
      </c>
      <c r="I3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38">
        <v>35.86</v>
      </c>
      <c r="K38" s="3">
        <v>0</v>
      </c>
      <c r="L38" s="1" t="s">
        <v>28</v>
      </c>
      <c r="M38">
        <v>0.74</v>
      </c>
      <c r="N38" s="1" t="s">
        <v>2314</v>
      </c>
      <c r="O38" s="7">
        <f>IFERROR(LEFT(Merge1[[#This Row],[Volumen*Precio4 – 750M]],LEN(Merge1[[#This Row],[Volumen*Precio4 – 750M]])-1)*10^(SEARCH(RIGHT(Merge1[[#This Row],[Volumen*Precio4 – 750M]]),"kmbt")*3),Merge1[[#This Row],[Volumen*Precio4 – 750M]])</f>
        <v>792749</v>
      </c>
      <c r="P38" s="3">
        <v>-0.47839999999999999</v>
      </c>
      <c r="Q38" s="3">
        <v>-0.26090000000000002</v>
      </c>
      <c r="R38" s="3">
        <v>-7.17E-2</v>
      </c>
      <c r="S38" s="3">
        <v>3.7000000000000002E-3</v>
      </c>
      <c r="T38" s="1" t="s">
        <v>2315</v>
      </c>
      <c r="U38" s="1" t="s">
        <v>2316</v>
      </c>
      <c r="V38" s="1" t="s">
        <v>2317</v>
      </c>
      <c r="W38" s="1" t="s">
        <v>2318</v>
      </c>
      <c r="X38" s="1" t="s">
        <v>2311</v>
      </c>
      <c r="Y38">
        <v>631.16999999999996</v>
      </c>
      <c r="Z38" s="4">
        <v>8.09E-2</v>
      </c>
      <c r="AA38" s="1" t="s">
        <v>2313</v>
      </c>
      <c r="AB38" s="5">
        <f>IFERROR(LEFT(Merge1[[#This Row],[2022-10-24.Vol.]],LEN(Merge1[[#This Row],[2022-10-24.Vol.]])-1)*10^(SEARCH(RIGHT(Merge1[[#This Row],[2022-10-24.Vol.]]),"kmbt")*3),Merge1[[#This Row],[2022-10-24.Vol.]])</f>
        <v>1256</v>
      </c>
      <c r="AC38">
        <v>0</v>
      </c>
      <c r="AD38" s="1" t="s">
        <v>22</v>
      </c>
      <c r="AE38" s="1" t="s">
        <v>27</v>
      </c>
      <c r="AF38" s="1" t="s">
        <v>96</v>
      </c>
      <c r="AG38">
        <v>35.86</v>
      </c>
      <c r="AH38">
        <v>0</v>
      </c>
      <c r="AI38" s="1" t="s">
        <v>28</v>
      </c>
      <c r="AJ38">
        <v>0.74</v>
      </c>
      <c r="AK38" s="1" t="s">
        <v>2314</v>
      </c>
      <c r="AL38">
        <v>-0.47839999999999999</v>
      </c>
      <c r="AM38">
        <v>-0.26090000000000002</v>
      </c>
      <c r="AN38">
        <v>-7.17E-2</v>
      </c>
      <c r="AO38">
        <v>3.7000000000000002E-3</v>
      </c>
      <c r="AP38" s="1" t="s">
        <v>2315</v>
      </c>
      <c r="AQ38" s="1" t="s">
        <v>2316</v>
      </c>
      <c r="AR38" s="1" t="s">
        <v>2317</v>
      </c>
      <c r="AS38" s="1" t="s">
        <v>2318</v>
      </c>
    </row>
    <row r="39" spans="1:45" x14ac:dyDescent="0.25">
      <c r="A39" s="1" t="s">
        <v>1735</v>
      </c>
      <c r="B39">
        <v>10236.5</v>
      </c>
      <c r="C39" s="2" t="s">
        <v>1736</v>
      </c>
      <c r="D39" s="1" t="s">
        <v>1737</v>
      </c>
      <c r="E39">
        <v>6.5</v>
      </c>
      <c r="F39" s="1" t="s">
        <v>37</v>
      </c>
      <c r="G39" s="1" t="s">
        <v>37</v>
      </c>
      <c r="H39" s="1" t="s">
        <v>96</v>
      </c>
      <c r="I39" s="1" t="str">
        <f>_xlfn.CONCAT(Merge1[[#This Row],[Rating técnicoVender]],",",Merge1[[#This Row],[Valoración de medias móvilesStrong Sell]],",",Merge1[[#This Row],[Valoración de los osciladoresNeutro]])</f>
        <v>Strong Buy,Strong Buy,Neutro</v>
      </c>
      <c r="J39">
        <v>64.67</v>
      </c>
      <c r="K39" s="3">
        <v>2.0000000000000001E-4</v>
      </c>
      <c r="L39" s="1" t="s">
        <v>23</v>
      </c>
      <c r="M39">
        <v>1.1000000000000001</v>
      </c>
      <c r="N39" s="1" t="s">
        <v>1738</v>
      </c>
      <c r="O39" s="7">
        <f>IFERROR(LEFT(Merge1[[#This Row],[Volumen*Precio4 – 750M]],LEN(Merge1[[#This Row],[Volumen*Precio4 – 750M]])-1)*10^(SEARCH(RIGHT(Merge1[[#This Row],[Volumen*Precio4 – 750M]]),"kmbt")*3),Merge1[[#This Row],[Volumen*Precio4 – 750M]])</f>
        <v>1002999.9999999999</v>
      </c>
      <c r="P39" s="3">
        <v>0.2722</v>
      </c>
      <c r="Q39" s="3">
        <v>0.1404</v>
      </c>
      <c r="R39" s="3">
        <v>8.7300000000000003E-2</v>
      </c>
      <c r="S39" s="3">
        <v>6.3E-2</v>
      </c>
      <c r="T39" s="1" t="s">
        <v>1739</v>
      </c>
      <c r="U39" s="1" t="s">
        <v>1740</v>
      </c>
      <c r="V39" s="1" t="s">
        <v>1741</v>
      </c>
      <c r="W39" s="1" t="s">
        <v>1742</v>
      </c>
      <c r="X39" s="1" t="s">
        <v>1735</v>
      </c>
      <c r="Y39">
        <v>10236.5</v>
      </c>
      <c r="Z39" s="4">
        <v>7.8700000000000006E-2</v>
      </c>
      <c r="AA39" s="1" t="s">
        <v>1737</v>
      </c>
      <c r="AB39" s="5" t="str">
        <f>IFERROR(LEFT(Merge1[[#This Row],[2022-10-24.Vol.]],LEN(Merge1[[#This Row],[2022-10-24.Vol.]])-1)*10^(SEARCH(RIGHT(Merge1[[#This Row],[2022-10-24.Vol.]]),"kmbt")*3),Merge1[[#This Row],[2022-10-24.Vol.]])</f>
        <v>98</v>
      </c>
      <c r="AC39">
        <v>6.5</v>
      </c>
      <c r="AD39" s="1" t="s">
        <v>37</v>
      </c>
      <c r="AE39" s="1" t="s">
        <v>37</v>
      </c>
      <c r="AF39" s="1" t="s">
        <v>96</v>
      </c>
      <c r="AG39">
        <v>64.67</v>
      </c>
      <c r="AH39">
        <v>2.0000000000000001E-4</v>
      </c>
      <c r="AI39" s="1" t="s">
        <v>23</v>
      </c>
      <c r="AJ39">
        <v>1.1000000000000001</v>
      </c>
      <c r="AK39" s="1" t="s">
        <v>1738</v>
      </c>
      <c r="AL39">
        <v>0.2722</v>
      </c>
      <c r="AM39">
        <v>0.1404</v>
      </c>
      <c r="AN39">
        <v>8.7300000000000003E-2</v>
      </c>
      <c r="AO39">
        <v>6.3E-2</v>
      </c>
      <c r="AP39" s="1" t="s">
        <v>1739</v>
      </c>
      <c r="AQ39" s="1" t="s">
        <v>1740</v>
      </c>
      <c r="AR39" s="1" t="s">
        <v>1741</v>
      </c>
      <c r="AS39" s="1" t="s">
        <v>1742</v>
      </c>
    </row>
    <row r="40" spans="1:45" x14ac:dyDescent="0.25">
      <c r="A40" s="1" t="s">
        <v>2000</v>
      </c>
      <c r="B40">
        <v>5016.21</v>
      </c>
      <c r="C40" s="1" t="s">
        <v>1736</v>
      </c>
      <c r="D40" s="1" t="s">
        <v>1528</v>
      </c>
      <c r="E40">
        <v>0</v>
      </c>
      <c r="F40" s="1" t="s">
        <v>37</v>
      </c>
      <c r="G40" s="1" t="s">
        <v>37</v>
      </c>
      <c r="H40" s="1" t="s">
        <v>38</v>
      </c>
      <c r="I40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40">
        <v>63.19</v>
      </c>
      <c r="K40" s="3">
        <v>0</v>
      </c>
      <c r="L40" s="1" t="s">
        <v>28</v>
      </c>
      <c r="M40">
        <v>0.91</v>
      </c>
      <c r="N40" s="1" t="s">
        <v>2001</v>
      </c>
      <c r="O40" s="7">
        <f>IFERROR(LEFT(Merge1[[#This Row],[Volumen*Precio4 – 750M]],LEN(Merge1[[#This Row],[Volumen*Precio4 – 750M]])-1)*10^(SEARCH(RIGHT(Merge1[[#This Row],[Volumen*Precio4 – 750M]]),"kmbt")*3),Merge1[[#This Row],[Volumen*Precio4 – 750M]])</f>
        <v>2508000</v>
      </c>
      <c r="P40" s="3">
        <v>0.18210000000000001</v>
      </c>
      <c r="Q40" s="3">
        <v>-1.18E-2</v>
      </c>
      <c r="R40" s="3">
        <v>-1.0800000000000001E-2</v>
      </c>
      <c r="S40" s="3">
        <v>9.4899999999999998E-2</v>
      </c>
      <c r="T40" s="1" t="s">
        <v>2002</v>
      </c>
      <c r="U40" s="1" t="s">
        <v>2003</v>
      </c>
      <c r="V40" s="1" t="s">
        <v>2004</v>
      </c>
      <c r="W40" s="1" t="s">
        <v>2005</v>
      </c>
      <c r="X40" s="1" t="s">
        <v>2000</v>
      </c>
      <c r="Y40">
        <v>5016.21</v>
      </c>
      <c r="Z40" s="4">
        <v>7.8700000000000006E-2</v>
      </c>
      <c r="AA40" s="1" t="s">
        <v>1528</v>
      </c>
      <c r="AB40" s="5" t="str">
        <f>IFERROR(LEFT(Merge1[[#This Row],[2022-10-24.Vol.]],LEN(Merge1[[#This Row],[2022-10-24.Vol.]])-1)*10^(SEARCH(RIGHT(Merge1[[#This Row],[2022-10-24.Vol.]]),"kmbt")*3),Merge1[[#This Row],[2022-10-24.Vol.]])</f>
        <v>500</v>
      </c>
      <c r="AC40">
        <v>0</v>
      </c>
      <c r="AD40" s="1" t="s">
        <v>37</v>
      </c>
      <c r="AE40" s="1" t="s">
        <v>37</v>
      </c>
      <c r="AF40" s="1" t="s">
        <v>38</v>
      </c>
      <c r="AG40">
        <v>63.19</v>
      </c>
      <c r="AH40">
        <v>0</v>
      </c>
      <c r="AI40" s="1" t="s">
        <v>28</v>
      </c>
      <c r="AJ40">
        <v>0.91</v>
      </c>
      <c r="AK40" s="1" t="s">
        <v>2001</v>
      </c>
      <c r="AL40">
        <v>0.18210000000000001</v>
      </c>
      <c r="AM40">
        <v>-1.18E-2</v>
      </c>
      <c r="AN40">
        <v>-1.0800000000000001E-2</v>
      </c>
      <c r="AO40">
        <v>9.4899999999999998E-2</v>
      </c>
      <c r="AP40" s="1" t="s">
        <v>2002</v>
      </c>
      <c r="AQ40" s="1" t="s">
        <v>2003</v>
      </c>
      <c r="AR40" s="1" t="s">
        <v>2004</v>
      </c>
      <c r="AS40" s="1" t="s">
        <v>2005</v>
      </c>
    </row>
    <row r="41" spans="1:45" x14ac:dyDescent="0.25">
      <c r="A41" s="1" t="s">
        <v>3265</v>
      </c>
      <c r="B41">
        <v>914.84</v>
      </c>
      <c r="C41" s="1" t="s">
        <v>2782</v>
      </c>
      <c r="D41" s="1" t="s">
        <v>3266</v>
      </c>
      <c r="E41">
        <v>0</v>
      </c>
      <c r="F41" s="1" t="s">
        <v>22</v>
      </c>
      <c r="G41" s="1" t="s">
        <v>27</v>
      </c>
      <c r="H41" s="1" t="s">
        <v>96</v>
      </c>
      <c r="I41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1">
        <v>39.46</v>
      </c>
      <c r="K41" s="3">
        <v>0</v>
      </c>
      <c r="L41" s="1" t="s">
        <v>28</v>
      </c>
      <c r="M41">
        <v>0.45</v>
      </c>
      <c r="N41" s="1" t="s">
        <v>3267</v>
      </c>
      <c r="O41" s="7">
        <f>IFERROR(LEFT(Merge1[[#This Row],[Volumen*Precio4 – 750M]],LEN(Merge1[[#This Row],[Volumen*Precio4 – 750M]])-1)*10^(SEARCH(RIGHT(Merge1[[#This Row],[Volumen*Precio4 – 750M]]),"kmbt")*3),Merge1[[#This Row],[Volumen*Precio4 – 750M]])</f>
        <v>338491</v>
      </c>
      <c r="P41" s="3">
        <v>-0.1739</v>
      </c>
      <c r="Q41" s="3">
        <v>-8.7999999999999995E-2</v>
      </c>
      <c r="R41" s="3">
        <v>-0.1376</v>
      </c>
      <c r="S41" s="3">
        <v>-4.9700000000000001E-2</v>
      </c>
      <c r="T41" s="1" t="s">
        <v>3268</v>
      </c>
      <c r="U41" s="1" t="s">
        <v>3269</v>
      </c>
      <c r="V41" s="1" t="s">
        <v>3270</v>
      </c>
      <c r="W41" s="1" t="s">
        <v>3271</v>
      </c>
      <c r="X41" s="1" t="s">
        <v>3265</v>
      </c>
      <c r="Y41">
        <v>914.84</v>
      </c>
      <c r="Z41" s="4">
        <v>7.7399999999999997E-2</v>
      </c>
      <c r="AA41" s="1" t="s">
        <v>3266</v>
      </c>
      <c r="AB41" s="5" t="str">
        <f>IFERROR(LEFT(Merge1[[#This Row],[2022-10-24.Vol.]],LEN(Merge1[[#This Row],[2022-10-24.Vol.]])-1)*10^(SEARCH(RIGHT(Merge1[[#This Row],[2022-10-24.Vol.]]),"kmbt")*3),Merge1[[#This Row],[2022-10-24.Vol.]])</f>
        <v>370</v>
      </c>
      <c r="AC41">
        <v>0</v>
      </c>
      <c r="AD41" s="1" t="s">
        <v>22</v>
      </c>
      <c r="AE41" s="1" t="s">
        <v>27</v>
      </c>
      <c r="AF41" s="1" t="s">
        <v>96</v>
      </c>
      <c r="AG41">
        <v>39.46</v>
      </c>
      <c r="AH41">
        <v>0</v>
      </c>
      <c r="AI41" s="1" t="s">
        <v>28</v>
      </c>
      <c r="AJ41">
        <v>0.45</v>
      </c>
      <c r="AK41" s="1" t="s">
        <v>3267</v>
      </c>
      <c r="AL41">
        <v>-0.1739</v>
      </c>
      <c r="AM41">
        <v>-8.7999999999999995E-2</v>
      </c>
      <c r="AN41">
        <v>-0.1376</v>
      </c>
      <c r="AO41">
        <v>-4.9700000000000001E-2</v>
      </c>
      <c r="AP41" s="1" t="s">
        <v>3268</v>
      </c>
      <c r="AQ41" s="1" t="s">
        <v>3269</v>
      </c>
      <c r="AR41" s="1" t="s">
        <v>3270</v>
      </c>
      <c r="AS41" s="1" t="s">
        <v>3271</v>
      </c>
    </row>
    <row r="42" spans="1:45" x14ac:dyDescent="0.25">
      <c r="A42" s="1" t="s">
        <v>1646</v>
      </c>
      <c r="B42">
        <v>648.5</v>
      </c>
      <c r="C42" s="1" t="s">
        <v>1647</v>
      </c>
      <c r="D42" s="1" t="s">
        <v>1648</v>
      </c>
      <c r="E42">
        <v>0</v>
      </c>
      <c r="F42" s="1" t="s">
        <v>22</v>
      </c>
      <c r="G42" s="1" t="s">
        <v>22</v>
      </c>
      <c r="H42" s="1" t="s">
        <v>38</v>
      </c>
      <c r="I42" s="1" t="str">
        <f>_xlfn.CONCAT(Merge1[[#This Row],[Rating técnicoVender]],",",Merge1[[#This Row],[Valoración de medias móvilesStrong Sell]],",",Merge1[[#This Row],[Valoración de los osciladoresNeutro]])</f>
        <v>Sell,Sell,Buy</v>
      </c>
      <c r="J42">
        <v>41.1</v>
      </c>
      <c r="K42" s="3">
        <v>0</v>
      </c>
      <c r="L42" s="1" t="s">
        <v>28</v>
      </c>
      <c r="M42">
        <v>1.1399999999999999</v>
      </c>
      <c r="N42" s="1" t="s">
        <v>1649</v>
      </c>
      <c r="O42" s="7">
        <f>IFERROR(LEFT(Merge1[[#This Row],[Volumen*Precio4 – 750M]],LEN(Merge1[[#This Row],[Volumen*Precio4 – 750M]])-1)*10^(SEARCH(RIGHT(Merge1[[#This Row],[Volumen*Precio4 – 750M]]),"kmbt")*3),Merge1[[#This Row],[Volumen*Precio4 – 750M]])</f>
        <v>99869</v>
      </c>
      <c r="P42" s="3">
        <v>-0.3145</v>
      </c>
      <c r="Q42" s="3">
        <v>-0.16900000000000001</v>
      </c>
      <c r="R42" s="3">
        <v>0.18160000000000001</v>
      </c>
      <c r="S42" s="3">
        <v>5.45E-2</v>
      </c>
      <c r="T42" s="1" t="s">
        <v>1650</v>
      </c>
      <c r="U42" s="1" t="s">
        <v>1651</v>
      </c>
      <c r="V42" s="1" t="s">
        <v>1652</v>
      </c>
      <c r="W42" s="1" t="s">
        <v>1653</v>
      </c>
      <c r="X42" s="1" t="s">
        <v>1646</v>
      </c>
      <c r="Y42">
        <v>648.5</v>
      </c>
      <c r="Z42" s="4">
        <v>7.5399999999999995E-2</v>
      </c>
      <c r="AA42" s="1" t="s">
        <v>1648</v>
      </c>
      <c r="AB42" s="5" t="str">
        <f>IFERROR(LEFT(Merge1[[#This Row],[2022-10-24.Vol.]],LEN(Merge1[[#This Row],[2022-10-24.Vol.]])-1)*10^(SEARCH(RIGHT(Merge1[[#This Row],[2022-10-24.Vol.]]),"kmbt")*3),Merge1[[#This Row],[2022-10-24.Vol.]])</f>
        <v>154</v>
      </c>
      <c r="AC42">
        <v>0</v>
      </c>
      <c r="AD42" s="1" t="s">
        <v>22</v>
      </c>
      <c r="AE42" s="1" t="s">
        <v>22</v>
      </c>
      <c r="AF42" s="1" t="s">
        <v>38</v>
      </c>
      <c r="AG42">
        <v>41.1</v>
      </c>
      <c r="AH42">
        <v>0</v>
      </c>
      <c r="AI42" s="1" t="s">
        <v>28</v>
      </c>
      <c r="AJ42">
        <v>1.1399999999999999</v>
      </c>
      <c r="AK42" s="1" t="s">
        <v>1649</v>
      </c>
      <c r="AL42">
        <v>-0.3145</v>
      </c>
      <c r="AM42">
        <v>-0.16900000000000001</v>
      </c>
      <c r="AN42">
        <v>0.18160000000000001</v>
      </c>
      <c r="AO42">
        <v>5.45E-2</v>
      </c>
      <c r="AP42" s="1" t="s">
        <v>1650</v>
      </c>
      <c r="AQ42" s="1" t="s">
        <v>1651</v>
      </c>
      <c r="AR42" s="1" t="s">
        <v>1652</v>
      </c>
      <c r="AS42" s="1" t="s">
        <v>1653</v>
      </c>
    </row>
    <row r="43" spans="1:45" x14ac:dyDescent="0.25">
      <c r="A43" s="1" t="s">
        <v>5228</v>
      </c>
      <c r="B43">
        <v>77.849999999999994</v>
      </c>
      <c r="C43" s="1" t="s">
        <v>5229</v>
      </c>
      <c r="D43" s="1" t="s">
        <v>5230</v>
      </c>
      <c r="E43">
        <v>0</v>
      </c>
      <c r="F43" s="1" t="s">
        <v>22</v>
      </c>
      <c r="G43" s="1" t="s">
        <v>27</v>
      </c>
      <c r="H43" s="1" t="s">
        <v>38</v>
      </c>
      <c r="I43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43">
        <v>46.85</v>
      </c>
      <c r="K43" s="3">
        <v>0</v>
      </c>
      <c r="L43" s="1" t="s">
        <v>28</v>
      </c>
      <c r="M43">
        <v>7.0000000000000007E-2</v>
      </c>
      <c r="N43" s="1" t="s">
        <v>5231</v>
      </c>
      <c r="O43" s="7">
        <f>IFERROR(LEFT(Merge1[[#This Row],[Volumen*Precio4 – 750M]],LEN(Merge1[[#This Row],[Volumen*Precio4 – 750M]])-1)*10^(SEARCH(RIGHT(Merge1[[#This Row],[Volumen*Precio4 – 750M]]),"kmbt")*3),Merge1[[#This Row],[Volumen*Precio4 – 750M]])</f>
        <v>153676</v>
      </c>
      <c r="P43" s="3">
        <v>-0.15559999999999999</v>
      </c>
      <c r="Q43" s="3">
        <v>5.4600000000000003E-2</v>
      </c>
      <c r="R43" s="3">
        <v>9.0800000000000006E-2</v>
      </c>
      <c r="S43" s="3">
        <v>-8.5900000000000004E-2</v>
      </c>
      <c r="T43" s="1" t="s">
        <v>5232</v>
      </c>
      <c r="U43" s="1" t="s">
        <v>5233</v>
      </c>
      <c r="V43" s="1" t="s">
        <v>5234</v>
      </c>
      <c r="W43" s="1" t="s">
        <v>28</v>
      </c>
      <c r="X43" s="1" t="s">
        <v>5228</v>
      </c>
      <c r="Y43">
        <v>77.849999999999994</v>
      </c>
      <c r="Z43" s="4">
        <v>7.51E-2</v>
      </c>
      <c r="AA43" s="1" t="s">
        <v>5230</v>
      </c>
      <c r="AB43" s="5">
        <f>IFERROR(LEFT(Merge1[[#This Row],[2022-10-24.Vol.]],LEN(Merge1[[#This Row],[2022-10-24.Vol.]])-1)*10^(SEARCH(RIGHT(Merge1[[#This Row],[2022-10-24.Vol.]]),"kmbt")*3),Merge1[[#This Row],[2022-10-24.Vol.]])</f>
        <v>1974</v>
      </c>
      <c r="AC43">
        <v>0</v>
      </c>
      <c r="AD43" s="1" t="s">
        <v>22</v>
      </c>
      <c r="AE43" s="1" t="s">
        <v>27</v>
      </c>
      <c r="AF43" s="1" t="s">
        <v>38</v>
      </c>
      <c r="AG43">
        <v>46.85</v>
      </c>
      <c r="AH43">
        <v>0</v>
      </c>
      <c r="AI43" s="1" t="s">
        <v>28</v>
      </c>
      <c r="AJ43">
        <v>7.0000000000000007E-2</v>
      </c>
      <c r="AK43" s="1" t="s">
        <v>5231</v>
      </c>
      <c r="AL43">
        <v>-0.15559999999999999</v>
      </c>
      <c r="AM43">
        <v>5.4600000000000003E-2</v>
      </c>
      <c r="AN43">
        <v>9.0800000000000006E-2</v>
      </c>
      <c r="AO43">
        <v>-8.5900000000000004E-2</v>
      </c>
      <c r="AP43" s="1" t="s">
        <v>5232</v>
      </c>
      <c r="AQ43" s="1" t="s">
        <v>5233</v>
      </c>
      <c r="AR43" s="1" t="s">
        <v>5234</v>
      </c>
      <c r="AS43" s="1" t="s">
        <v>28</v>
      </c>
    </row>
    <row r="44" spans="1:45" x14ac:dyDescent="0.25">
      <c r="A44" s="1" t="s">
        <v>2577</v>
      </c>
      <c r="B44">
        <v>118</v>
      </c>
      <c r="C44" s="1" t="s">
        <v>2578</v>
      </c>
      <c r="D44" s="1" t="s">
        <v>2579</v>
      </c>
      <c r="E44">
        <v>0</v>
      </c>
      <c r="F44" s="1" t="s">
        <v>37</v>
      </c>
      <c r="G44" s="1" t="s">
        <v>37</v>
      </c>
      <c r="H44" s="1" t="s">
        <v>38</v>
      </c>
      <c r="I44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44">
        <v>89.28</v>
      </c>
      <c r="K44" s="3">
        <v>0</v>
      </c>
      <c r="L44" s="1" t="s">
        <v>28</v>
      </c>
      <c r="M44">
        <v>0.64</v>
      </c>
      <c r="N44" s="1" t="s">
        <v>2580</v>
      </c>
      <c r="O44" s="7">
        <f>IFERROR(LEFT(Merge1[[#This Row],[Volumen*Precio4 – 750M]],LEN(Merge1[[#This Row],[Volumen*Precio4 – 750M]])-1)*10^(SEARCH(RIGHT(Merge1[[#This Row],[Volumen*Precio4 – 750M]]),"kmbt")*3),Merge1[[#This Row],[Volumen*Precio4 – 750M]])</f>
        <v>142308</v>
      </c>
      <c r="P44" s="3">
        <v>0.26879999999999998</v>
      </c>
      <c r="Q44" s="3">
        <v>4.8899999999999999E-2</v>
      </c>
      <c r="R44" s="3">
        <v>0.35089999999999999</v>
      </c>
      <c r="S44" s="3">
        <v>0.18</v>
      </c>
      <c r="T44" s="1" t="s">
        <v>2581</v>
      </c>
      <c r="U44" s="1" t="s">
        <v>2582</v>
      </c>
      <c r="V44" s="1" t="s">
        <v>2583</v>
      </c>
      <c r="W44" s="1" t="s">
        <v>2584</v>
      </c>
      <c r="X44" s="1" t="s">
        <v>2577</v>
      </c>
      <c r="Y44">
        <v>118</v>
      </c>
      <c r="Z44" s="4">
        <v>7.3999999999999996E-2</v>
      </c>
      <c r="AA44" s="1" t="s">
        <v>2579</v>
      </c>
      <c r="AB44" s="5">
        <f>IFERROR(LEFT(Merge1[[#This Row],[2022-10-24.Vol.]],LEN(Merge1[[#This Row],[2022-10-24.Vol.]])-1)*10^(SEARCH(RIGHT(Merge1[[#This Row],[2022-10-24.Vol.]]),"kmbt")*3),Merge1[[#This Row],[2022-10-24.Vol.]])</f>
        <v>1206</v>
      </c>
      <c r="AC44">
        <v>0</v>
      </c>
      <c r="AD44" s="1" t="s">
        <v>37</v>
      </c>
      <c r="AE44" s="1" t="s">
        <v>37</v>
      </c>
      <c r="AF44" s="1" t="s">
        <v>38</v>
      </c>
      <c r="AG44">
        <v>89.28</v>
      </c>
      <c r="AH44">
        <v>0</v>
      </c>
      <c r="AI44" s="1" t="s">
        <v>28</v>
      </c>
      <c r="AJ44">
        <v>0.64</v>
      </c>
      <c r="AK44" s="1" t="s">
        <v>2580</v>
      </c>
      <c r="AL44">
        <v>0.26879999999999998</v>
      </c>
      <c r="AM44">
        <v>4.8899999999999999E-2</v>
      </c>
      <c r="AN44">
        <v>0.35089999999999999</v>
      </c>
      <c r="AO44">
        <v>0.18</v>
      </c>
      <c r="AP44" s="1" t="s">
        <v>2581</v>
      </c>
      <c r="AQ44" s="1" t="s">
        <v>2582</v>
      </c>
      <c r="AR44" s="1" t="s">
        <v>2583</v>
      </c>
      <c r="AS44" s="1" t="s">
        <v>2584</v>
      </c>
    </row>
    <row r="45" spans="1:45" x14ac:dyDescent="0.25">
      <c r="A45" s="1" t="s">
        <v>716</v>
      </c>
      <c r="B45">
        <v>1752.75</v>
      </c>
      <c r="C45" s="1" t="s">
        <v>717</v>
      </c>
      <c r="D45" s="1" t="s">
        <v>718</v>
      </c>
      <c r="E45">
        <v>10.65</v>
      </c>
      <c r="F45" s="1" t="s">
        <v>22</v>
      </c>
      <c r="G45" s="1" t="s">
        <v>27</v>
      </c>
      <c r="H45" s="1" t="s">
        <v>96</v>
      </c>
      <c r="I4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5">
        <v>44.09</v>
      </c>
      <c r="K45" s="3">
        <v>3.8999999999999998E-3</v>
      </c>
      <c r="L45" s="1" t="s">
        <v>28</v>
      </c>
      <c r="M45">
        <v>2.89</v>
      </c>
      <c r="N45" s="1" t="s">
        <v>719</v>
      </c>
      <c r="O45" s="7">
        <f>IFERROR(LEFT(Merge1[[#This Row],[Volumen*Precio4 – 750M]],LEN(Merge1[[#This Row],[Volumen*Precio4 – 750M]])-1)*10^(SEARCH(RIGHT(Merge1[[#This Row],[Volumen*Precio4 – 750M]]),"kmbt")*3),Merge1[[#This Row],[Volumen*Precio4 – 750M]])</f>
        <v>869364</v>
      </c>
      <c r="P45" s="3">
        <v>-0.6583</v>
      </c>
      <c r="Q45" s="3">
        <v>-0.22850000000000001</v>
      </c>
      <c r="R45" s="3">
        <v>-0.24160000000000001</v>
      </c>
      <c r="S45" s="3">
        <v>-0.1148</v>
      </c>
      <c r="T45" s="1" t="s">
        <v>720</v>
      </c>
      <c r="U45" s="1" t="s">
        <v>721</v>
      </c>
      <c r="V45" s="1" t="s">
        <v>722</v>
      </c>
      <c r="W45" s="1" t="s">
        <v>723</v>
      </c>
      <c r="X45" s="1" t="s">
        <v>716</v>
      </c>
      <c r="Y45">
        <v>1875</v>
      </c>
      <c r="Z45" s="4">
        <v>6.9699999999999998E-2</v>
      </c>
      <c r="AA45" s="1" t="s">
        <v>7131</v>
      </c>
      <c r="AB45" s="5" t="str">
        <f>IFERROR(LEFT(Merge1[[#This Row],[2022-10-24.Vol.]],LEN(Merge1[[#This Row],[2022-10-24.Vol.]])-1)*10^(SEARCH(RIGHT(Merge1[[#This Row],[2022-10-24.Vol.]]),"kmbt")*3),Merge1[[#This Row],[2022-10-24.Vol.]])</f>
        <v>526</v>
      </c>
      <c r="AC45">
        <v>179.25</v>
      </c>
      <c r="AD45" s="1" t="s">
        <v>38</v>
      </c>
      <c r="AE45" s="1" t="s">
        <v>38</v>
      </c>
      <c r="AF45" s="1" t="s">
        <v>38</v>
      </c>
      <c r="AG45">
        <v>53.47</v>
      </c>
      <c r="AH45">
        <v>3.4000000000000002E-2</v>
      </c>
      <c r="AI45" s="1" t="s">
        <v>28</v>
      </c>
      <c r="AJ45">
        <v>2.64</v>
      </c>
      <c r="AK45" s="1" t="s">
        <v>7132</v>
      </c>
      <c r="AL45">
        <v>-0.64090000000000003</v>
      </c>
      <c r="AM45">
        <v>-0.11600000000000001</v>
      </c>
      <c r="AN45">
        <v>-0.13389999999999999</v>
      </c>
      <c r="AO45">
        <v>3.5900000000000001E-2</v>
      </c>
      <c r="AP45" s="1" t="s">
        <v>7133</v>
      </c>
      <c r="AQ45" s="1" t="s">
        <v>7134</v>
      </c>
      <c r="AR45" s="1" t="s">
        <v>7135</v>
      </c>
      <c r="AS45" s="1" t="s">
        <v>7136</v>
      </c>
    </row>
    <row r="46" spans="1:45" x14ac:dyDescent="0.25">
      <c r="A46" s="1" t="s">
        <v>6036</v>
      </c>
      <c r="B46">
        <v>169.5</v>
      </c>
      <c r="C46" s="1" t="s">
        <v>6037</v>
      </c>
      <c r="D46" s="1" t="s">
        <v>981</v>
      </c>
      <c r="E46">
        <v>0.77</v>
      </c>
      <c r="F46" s="1" t="s">
        <v>38</v>
      </c>
      <c r="G46" s="1" t="s">
        <v>37</v>
      </c>
      <c r="H46" s="1" t="s">
        <v>96</v>
      </c>
      <c r="I46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46">
        <v>65.86</v>
      </c>
      <c r="K46" s="3">
        <v>2.3E-3</v>
      </c>
      <c r="L46" s="1" t="s">
        <v>23</v>
      </c>
      <c r="M46">
        <v>0.01</v>
      </c>
      <c r="N46" s="1" t="s">
        <v>6038</v>
      </c>
      <c r="O46" s="7">
        <f>IFERROR(LEFT(Merge1[[#This Row],[Volumen*Precio4 – 750M]],LEN(Merge1[[#This Row],[Volumen*Precio4 – 750M]])-1)*10^(SEARCH(RIGHT(Merge1[[#This Row],[Volumen*Precio4 – 750M]]),"kmbt")*3),Merge1[[#This Row],[Volumen*Precio4 – 750M]])</f>
        <v>8475</v>
      </c>
      <c r="P46" s="3">
        <v>0.5</v>
      </c>
      <c r="Q46" s="3">
        <v>0.53559999999999997</v>
      </c>
      <c r="R46" s="3">
        <v>0.53559999999999997</v>
      </c>
      <c r="S46" s="3">
        <v>-1.6299999999999999E-2</v>
      </c>
      <c r="T46" s="1" t="s">
        <v>6039</v>
      </c>
      <c r="U46" s="1" t="s">
        <v>6040</v>
      </c>
      <c r="V46" s="1" t="s">
        <v>6041</v>
      </c>
      <c r="W46" s="1" t="s">
        <v>6042</v>
      </c>
      <c r="X46" s="1" t="s">
        <v>6036</v>
      </c>
      <c r="Y46">
        <v>169.5</v>
      </c>
      <c r="Z46" s="4">
        <v>6.7400000000000002E-2</v>
      </c>
      <c r="AA46" s="1" t="s">
        <v>981</v>
      </c>
      <c r="AB46" s="5" t="str">
        <f>IFERROR(LEFT(Merge1[[#This Row],[2022-10-24.Vol.]],LEN(Merge1[[#This Row],[2022-10-24.Vol.]])-1)*10^(SEARCH(RIGHT(Merge1[[#This Row],[2022-10-24.Vol.]]),"kmbt")*3),Merge1[[#This Row],[2022-10-24.Vol.]])</f>
        <v>50</v>
      </c>
      <c r="AC46">
        <v>0.77</v>
      </c>
      <c r="AD46" s="1" t="s">
        <v>38</v>
      </c>
      <c r="AE46" s="1" t="s">
        <v>37</v>
      </c>
      <c r="AF46" s="1" t="s">
        <v>96</v>
      </c>
      <c r="AG46">
        <v>65.86</v>
      </c>
      <c r="AH46">
        <v>2.3E-3</v>
      </c>
      <c r="AI46" s="1" t="s">
        <v>23</v>
      </c>
      <c r="AJ46">
        <v>0.01</v>
      </c>
      <c r="AK46" s="1" t="s">
        <v>6038</v>
      </c>
      <c r="AL46">
        <v>0.5</v>
      </c>
      <c r="AM46">
        <v>0.53559999999999997</v>
      </c>
      <c r="AN46">
        <v>0.53559999999999997</v>
      </c>
      <c r="AO46">
        <v>-1.6299999999999999E-2</v>
      </c>
      <c r="AP46" s="1" t="s">
        <v>6039</v>
      </c>
      <c r="AQ46" s="1" t="s">
        <v>6040</v>
      </c>
      <c r="AR46" s="1" t="s">
        <v>6041</v>
      </c>
      <c r="AS46" s="1" t="s">
        <v>6042</v>
      </c>
    </row>
    <row r="47" spans="1:45" x14ac:dyDescent="0.25">
      <c r="A47" s="1" t="s">
        <v>520</v>
      </c>
      <c r="B47">
        <v>2518</v>
      </c>
      <c r="C47" s="1" t="s">
        <v>521</v>
      </c>
      <c r="D47" s="1" t="s">
        <v>522</v>
      </c>
      <c r="E47">
        <v>8</v>
      </c>
      <c r="F47" s="1" t="s">
        <v>96</v>
      </c>
      <c r="G47" s="1" t="s">
        <v>96</v>
      </c>
      <c r="H47" s="1" t="s">
        <v>96</v>
      </c>
      <c r="I47" s="1" t="str">
        <f>_xlfn.CONCAT(Merge1[[#This Row],[Rating técnicoVender]],",",Merge1[[#This Row],[Valoración de medias móvilesStrong Sell]],",",Merge1[[#This Row],[Valoración de los osciladoresNeutro]])</f>
        <v>Neutro,Neutro,Neutro</v>
      </c>
      <c r="J47">
        <v>50.68</v>
      </c>
      <c r="K47" s="3">
        <v>4.5999999999999999E-3</v>
      </c>
      <c r="L47" s="1" t="s">
        <v>28</v>
      </c>
      <c r="M47">
        <v>4.32</v>
      </c>
      <c r="N47" s="1" t="s">
        <v>523</v>
      </c>
      <c r="O47" s="7">
        <f>IFERROR(LEFT(Merge1[[#This Row],[Volumen*Precio4 – 750M]],LEN(Merge1[[#This Row],[Volumen*Precio4 – 750M]])-1)*10^(SEARCH(RIGHT(Merge1[[#This Row],[Volumen*Precio4 – 750M]]),"kmbt")*3),Merge1[[#This Row],[Volumen*Precio4 – 750M]])</f>
        <v>2908000</v>
      </c>
      <c r="P47" s="3">
        <v>0.17169999999999999</v>
      </c>
      <c r="Q47" s="3">
        <v>-0.29380000000000001</v>
      </c>
      <c r="R47" s="3">
        <v>-3.3000000000000002E-2</v>
      </c>
      <c r="S47" s="3">
        <v>0.11020000000000001</v>
      </c>
      <c r="T47" s="1" t="s">
        <v>524</v>
      </c>
      <c r="U47" s="1" t="s">
        <v>525</v>
      </c>
      <c r="V47" s="1" t="s">
        <v>526</v>
      </c>
      <c r="W47" s="1" t="s">
        <v>527</v>
      </c>
      <c r="X47" s="1" t="s">
        <v>520</v>
      </c>
      <c r="Y47">
        <v>2687.36</v>
      </c>
      <c r="Z47" s="4">
        <v>6.7299999999999999E-2</v>
      </c>
      <c r="AA47" s="1" t="s">
        <v>2558</v>
      </c>
      <c r="AB47" s="5" t="str">
        <f>IFERROR(LEFT(Merge1[[#This Row],[2022-10-24.Vol.]],LEN(Merge1[[#This Row],[2022-10-24.Vol.]])-1)*10^(SEARCH(RIGHT(Merge1[[#This Row],[2022-10-24.Vol.]]),"kmbt")*3),Merge1[[#This Row],[2022-10-24.Vol.]])</f>
        <v>316</v>
      </c>
      <c r="AC47">
        <v>7.36</v>
      </c>
      <c r="AD47" s="1" t="s">
        <v>37</v>
      </c>
      <c r="AE47" s="1" t="s">
        <v>37</v>
      </c>
      <c r="AF47" s="1" t="s">
        <v>38</v>
      </c>
      <c r="AG47">
        <v>59.07</v>
      </c>
      <c r="AH47">
        <v>5.1999999999999998E-3</v>
      </c>
      <c r="AI47" s="1" t="s">
        <v>28</v>
      </c>
      <c r="AJ47">
        <v>0.95</v>
      </c>
      <c r="AK47" s="1" t="s">
        <v>7481</v>
      </c>
      <c r="AL47">
        <v>0.28610000000000002</v>
      </c>
      <c r="AM47">
        <v>-0.1605</v>
      </c>
      <c r="AN47">
        <v>7.9699999999999993E-2</v>
      </c>
      <c r="AO47">
        <v>0.1986</v>
      </c>
      <c r="AP47" s="1" t="s">
        <v>7482</v>
      </c>
      <c r="AQ47" s="1" t="s">
        <v>7483</v>
      </c>
      <c r="AR47" s="1" t="s">
        <v>7484</v>
      </c>
      <c r="AS47" s="1" t="s">
        <v>7485</v>
      </c>
    </row>
    <row r="48" spans="1:45" x14ac:dyDescent="0.25">
      <c r="A48" s="1" t="s">
        <v>6087</v>
      </c>
      <c r="B48">
        <v>30</v>
      </c>
      <c r="C48" s="1" t="s">
        <v>94</v>
      </c>
      <c r="D48" s="1" t="s">
        <v>4018</v>
      </c>
      <c r="E48">
        <v>0</v>
      </c>
      <c r="F48" s="1" t="s">
        <v>22</v>
      </c>
      <c r="G48" s="1" t="s">
        <v>27</v>
      </c>
      <c r="H48" s="1" t="s">
        <v>22</v>
      </c>
      <c r="I48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48">
        <v>37.72</v>
      </c>
      <c r="K48" s="3">
        <v>6.7000000000000002E-3</v>
      </c>
      <c r="L48" s="1" t="s">
        <v>28</v>
      </c>
      <c r="M48">
        <v>0.01</v>
      </c>
      <c r="N48" s="1" t="s">
        <v>5739</v>
      </c>
      <c r="O48" s="7" t="str">
        <f>IFERROR(LEFT(Merge1[[#This Row],[Volumen*Precio4 – 750M]],LEN(Merge1[[#This Row],[Volumen*Precio4 – 750M]])-1)*10^(SEARCH(RIGHT(Merge1[[#This Row],[Volumen*Precio4 – 750M]]),"kmbt")*3),Merge1[[#This Row],[Volumen*Precio4 – 750M]])</f>
        <v>30</v>
      </c>
      <c r="P48" s="3">
        <v>-0.75209999999999999</v>
      </c>
      <c r="Q48" s="3">
        <v>-0.77100000000000002</v>
      </c>
      <c r="R48" s="3">
        <v>-3.3E-3</v>
      </c>
      <c r="S48" s="3">
        <v>-0.1176</v>
      </c>
      <c r="T48" s="1" t="s">
        <v>6088</v>
      </c>
      <c r="U48" s="1" t="s">
        <v>6089</v>
      </c>
      <c r="V48" s="1" t="s">
        <v>6090</v>
      </c>
      <c r="W48" s="1" t="s">
        <v>6091</v>
      </c>
      <c r="X48" s="1" t="s">
        <v>6087</v>
      </c>
      <c r="Y48">
        <v>32</v>
      </c>
      <c r="Z48" s="4">
        <v>6.6699999999999995E-2</v>
      </c>
      <c r="AA48" s="1" t="s">
        <v>5605</v>
      </c>
      <c r="AB48" s="5" t="str">
        <f>IFERROR(LEFT(Merge1[[#This Row],[2022-10-24.Vol.]],LEN(Merge1[[#This Row],[2022-10-24.Vol.]])-1)*10^(SEARCH(RIGHT(Merge1[[#This Row],[2022-10-24.Vol.]]),"kmbt")*3),Merge1[[#This Row],[2022-10-24.Vol.]])</f>
        <v>33</v>
      </c>
      <c r="AC48">
        <v>0</v>
      </c>
      <c r="AD48" s="1" t="s">
        <v>96</v>
      </c>
      <c r="AE48" s="1" t="s">
        <v>38</v>
      </c>
      <c r="AF48" s="1" t="s">
        <v>96</v>
      </c>
      <c r="AG48">
        <v>48.64</v>
      </c>
      <c r="AH48">
        <v>6.7000000000000002E-3</v>
      </c>
      <c r="AI48" s="1" t="s">
        <v>28</v>
      </c>
      <c r="AJ48">
        <v>0.45</v>
      </c>
      <c r="AK48" s="1" t="s">
        <v>7780</v>
      </c>
      <c r="AL48">
        <v>-0.73550000000000004</v>
      </c>
      <c r="AM48">
        <v>-0.75570000000000004</v>
      </c>
      <c r="AN48">
        <v>6.3100000000000003E-2</v>
      </c>
      <c r="AO48">
        <v>-5.8799999999999998E-2</v>
      </c>
      <c r="AP48" s="1" t="s">
        <v>7781</v>
      </c>
      <c r="AQ48" s="1" t="s">
        <v>7782</v>
      </c>
      <c r="AR48" s="1" t="s">
        <v>7783</v>
      </c>
      <c r="AS48" s="1" t="s">
        <v>7784</v>
      </c>
    </row>
    <row r="49" spans="1:45" x14ac:dyDescent="0.25">
      <c r="A49" s="1" t="s">
        <v>5310</v>
      </c>
      <c r="B49">
        <v>4283.8999999999996</v>
      </c>
      <c r="C49" s="1" t="s">
        <v>5311</v>
      </c>
      <c r="D49" s="1" t="s">
        <v>4744</v>
      </c>
      <c r="E49">
        <v>0</v>
      </c>
      <c r="F49" s="1" t="s">
        <v>22</v>
      </c>
      <c r="G49" s="1" t="s">
        <v>27</v>
      </c>
      <c r="H49" s="1" t="s">
        <v>96</v>
      </c>
      <c r="I4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9">
        <v>36.08</v>
      </c>
      <c r="K49" s="3">
        <v>2.0000000000000001E-4</v>
      </c>
      <c r="L49" s="1" t="s">
        <v>28</v>
      </c>
      <c r="M49">
        <v>0.06</v>
      </c>
      <c r="N49" s="1" t="s">
        <v>5312</v>
      </c>
      <c r="O49" s="7">
        <f>IFERROR(LEFT(Merge1[[#This Row],[Volumen*Precio4 – 750M]],LEN(Merge1[[#This Row],[Volumen*Precio4 – 750M]])-1)*10^(SEARCH(RIGHT(Merge1[[#This Row],[Volumen*Precio4 – 750M]]),"kmbt")*3),Merge1[[#This Row],[Volumen*Precio4 – 750M]])</f>
        <v>42839</v>
      </c>
      <c r="P49" s="3">
        <v>-0.29699999999999999</v>
      </c>
      <c r="Q49" s="3">
        <v>-0.3</v>
      </c>
      <c r="R49" s="3">
        <v>-0.28339999999999999</v>
      </c>
      <c r="S49" s="3">
        <v>-0.33550000000000002</v>
      </c>
      <c r="T49" s="1" t="s">
        <v>5313</v>
      </c>
      <c r="U49" s="1" t="s">
        <v>5314</v>
      </c>
      <c r="V49" s="1" t="s">
        <v>5315</v>
      </c>
      <c r="W49" s="1" t="s">
        <v>5316</v>
      </c>
      <c r="X49" s="1" t="s">
        <v>5310</v>
      </c>
      <c r="Y49">
        <v>4283.8999999999996</v>
      </c>
      <c r="Z49" s="4">
        <v>6.59E-2</v>
      </c>
      <c r="AA49" s="1" t="s">
        <v>4744</v>
      </c>
      <c r="AB49" s="5" t="str">
        <f>IFERROR(LEFT(Merge1[[#This Row],[2022-10-24.Vol.]],LEN(Merge1[[#This Row],[2022-10-24.Vol.]])-1)*10^(SEARCH(RIGHT(Merge1[[#This Row],[2022-10-24.Vol.]]),"kmbt")*3),Merge1[[#This Row],[2022-10-24.Vol.]])</f>
        <v>10</v>
      </c>
      <c r="AC49">
        <v>0</v>
      </c>
      <c r="AD49" s="1" t="s">
        <v>22</v>
      </c>
      <c r="AE49" s="1" t="s">
        <v>27</v>
      </c>
      <c r="AF49" s="1" t="s">
        <v>96</v>
      </c>
      <c r="AG49">
        <v>36.08</v>
      </c>
      <c r="AH49">
        <v>2.0000000000000001E-4</v>
      </c>
      <c r="AI49" s="1" t="s">
        <v>28</v>
      </c>
      <c r="AJ49">
        <v>0.06</v>
      </c>
      <c r="AK49" s="1" t="s">
        <v>5312</v>
      </c>
      <c r="AL49">
        <v>-0.29699999999999999</v>
      </c>
      <c r="AM49">
        <v>-0.3</v>
      </c>
      <c r="AN49">
        <v>-0.28339999999999999</v>
      </c>
      <c r="AO49">
        <v>-0.33550000000000002</v>
      </c>
      <c r="AP49" s="1" t="s">
        <v>5313</v>
      </c>
      <c r="AQ49" s="1" t="s">
        <v>5314</v>
      </c>
      <c r="AR49" s="1" t="s">
        <v>5315</v>
      </c>
      <c r="AS49" s="1" t="s">
        <v>5316</v>
      </c>
    </row>
    <row r="50" spans="1:45" x14ac:dyDescent="0.25">
      <c r="A50" s="1" t="s">
        <v>3795</v>
      </c>
      <c r="B50">
        <v>524.74</v>
      </c>
      <c r="C50" s="2" t="s">
        <v>3796</v>
      </c>
      <c r="D50" s="1" t="s">
        <v>3797</v>
      </c>
      <c r="E50">
        <v>0</v>
      </c>
      <c r="F50" s="1" t="s">
        <v>22</v>
      </c>
      <c r="G50" s="1" t="s">
        <v>27</v>
      </c>
      <c r="H50" s="1" t="s">
        <v>38</v>
      </c>
      <c r="I50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50">
        <v>19.8</v>
      </c>
      <c r="K50" s="3">
        <v>0</v>
      </c>
      <c r="L50" s="1" t="s">
        <v>28</v>
      </c>
      <c r="M50">
        <v>0.32</v>
      </c>
      <c r="N50" s="1" t="s">
        <v>3798</v>
      </c>
      <c r="O50" s="7">
        <f>IFERROR(LEFT(Merge1[[#This Row],[Volumen*Precio4 – 750M]],LEN(Merge1[[#This Row],[Volumen*Precio4 – 750M]])-1)*10^(SEARCH(RIGHT(Merge1[[#This Row],[Volumen*Precio4 – 750M]]),"kmbt")*3),Merge1[[#This Row],[Volumen*Precio4 – 750M]])</f>
        <v>145878</v>
      </c>
      <c r="P50" s="3">
        <v>-0.48459999999999998</v>
      </c>
      <c r="Q50" s="3">
        <v>-0.3876</v>
      </c>
      <c r="R50" s="3">
        <v>-0.33379999999999999</v>
      </c>
      <c r="S50" s="3">
        <v>-0.33379999999999999</v>
      </c>
      <c r="T50" s="1" t="s">
        <v>3799</v>
      </c>
      <c r="U50" s="1" t="s">
        <v>3800</v>
      </c>
      <c r="V50" s="1" t="s">
        <v>3801</v>
      </c>
      <c r="W50" s="1" t="s">
        <v>3802</v>
      </c>
      <c r="X50" s="1" t="s">
        <v>3795</v>
      </c>
      <c r="Y50">
        <v>524.74</v>
      </c>
      <c r="Z50" s="4">
        <v>6.5500000000000003E-2</v>
      </c>
      <c r="AA50" s="1" t="s">
        <v>3797</v>
      </c>
      <c r="AB50" s="5" t="str">
        <f>IFERROR(LEFT(Merge1[[#This Row],[2022-10-24.Vol.]],LEN(Merge1[[#This Row],[2022-10-24.Vol.]])-1)*10^(SEARCH(RIGHT(Merge1[[#This Row],[2022-10-24.Vol.]]),"kmbt")*3),Merge1[[#This Row],[2022-10-24.Vol.]])</f>
        <v>278</v>
      </c>
      <c r="AC50">
        <v>0</v>
      </c>
      <c r="AD50" s="1" t="s">
        <v>22</v>
      </c>
      <c r="AE50" s="1" t="s">
        <v>27</v>
      </c>
      <c r="AF50" s="1" t="s">
        <v>38</v>
      </c>
      <c r="AG50">
        <v>19.8</v>
      </c>
      <c r="AH50">
        <v>0</v>
      </c>
      <c r="AI50" s="1" t="s">
        <v>28</v>
      </c>
      <c r="AJ50">
        <v>0.32</v>
      </c>
      <c r="AK50" s="1" t="s">
        <v>3798</v>
      </c>
      <c r="AL50">
        <v>-0.48459999999999998</v>
      </c>
      <c r="AM50">
        <v>-0.3876</v>
      </c>
      <c r="AN50">
        <v>-0.33379999999999999</v>
      </c>
      <c r="AO50">
        <v>-0.33379999999999999</v>
      </c>
      <c r="AP50" s="1" t="s">
        <v>3799</v>
      </c>
      <c r="AQ50" s="1" t="s">
        <v>3800</v>
      </c>
      <c r="AR50" s="1" t="s">
        <v>3801</v>
      </c>
      <c r="AS50" s="1" t="s">
        <v>3802</v>
      </c>
    </row>
    <row r="51" spans="1:45" x14ac:dyDescent="0.25">
      <c r="A51" s="1" t="s">
        <v>1625</v>
      </c>
      <c r="B51">
        <v>168.3</v>
      </c>
      <c r="C51" s="1" t="s">
        <v>1626</v>
      </c>
      <c r="D51" s="1" t="s">
        <v>1420</v>
      </c>
      <c r="E51">
        <v>0</v>
      </c>
      <c r="F51" s="1" t="s">
        <v>22</v>
      </c>
      <c r="G51" s="1" t="s">
        <v>27</v>
      </c>
      <c r="H51" s="1" t="s">
        <v>38</v>
      </c>
      <c r="I51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51">
        <v>42.04</v>
      </c>
      <c r="K51" s="3">
        <v>0</v>
      </c>
      <c r="L51" s="1" t="s">
        <v>28</v>
      </c>
      <c r="M51">
        <v>1.1599999999999999</v>
      </c>
      <c r="N51" s="1" t="s">
        <v>1627</v>
      </c>
      <c r="O51" s="7">
        <f>IFERROR(LEFT(Merge1[[#This Row],[Volumen*Precio4 – 750M]],LEN(Merge1[[#This Row],[Volumen*Precio4 – 750M]])-1)*10^(SEARCH(RIGHT(Merge1[[#This Row],[Volumen*Precio4 – 750M]]),"kmbt")*3),Merge1[[#This Row],[Volumen*Precio4 – 750M]])</f>
        <v>9425</v>
      </c>
      <c r="P51" s="3">
        <v>-0.1457</v>
      </c>
      <c r="Q51" s="3">
        <v>-0.18859999999999999</v>
      </c>
      <c r="R51" s="3">
        <v>4.48E-2</v>
      </c>
      <c r="S51" s="3">
        <v>-7.5300000000000006E-2</v>
      </c>
      <c r="T51" s="1" t="s">
        <v>1628</v>
      </c>
      <c r="U51" s="1" t="s">
        <v>1629</v>
      </c>
      <c r="V51" s="1" t="s">
        <v>1630</v>
      </c>
      <c r="W51" s="1" t="s">
        <v>1631</v>
      </c>
      <c r="X51" s="1" t="s">
        <v>1625</v>
      </c>
      <c r="Y51">
        <v>168.3</v>
      </c>
      <c r="Z51" s="4">
        <v>6.5199999999999994E-2</v>
      </c>
      <c r="AA51" s="1" t="s">
        <v>1420</v>
      </c>
      <c r="AB51" s="5" t="str">
        <f>IFERROR(LEFT(Merge1[[#This Row],[2022-10-24.Vol.]],LEN(Merge1[[#This Row],[2022-10-24.Vol.]])-1)*10^(SEARCH(RIGHT(Merge1[[#This Row],[2022-10-24.Vol.]]),"kmbt")*3),Merge1[[#This Row],[2022-10-24.Vol.]])</f>
        <v>56</v>
      </c>
      <c r="AC51">
        <v>0</v>
      </c>
      <c r="AD51" s="1" t="s">
        <v>22</v>
      </c>
      <c r="AE51" s="1" t="s">
        <v>27</v>
      </c>
      <c r="AF51" s="1" t="s">
        <v>38</v>
      </c>
      <c r="AG51">
        <v>42.04</v>
      </c>
      <c r="AH51">
        <v>0</v>
      </c>
      <c r="AI51" s="1" t="s">
        <v>28</v>
      </c>
      <c r="AJ51">
        <v>1.1599999999999999</v>
      </c>
      <c r="AK51" s="1" t="s">
        <v>1627</v>
      </c>
      <c r="AL51">
        <v>-0.1457</v>
      </c>
      <c r="AM51">
        <v>-0.18859999999999999</v>
      </c>
      <c r="AN51">
        <v>4.48E-2</v>
      </c>
      <c r="AO51">
        <v>-7.5300000000000006E-2</v>
      </c>
      <c r="AP51" s="1" t="s">
        <v>1628</v>
      </c>
      <c r="AQ51" s="1" t="s">
        <v>1629</v>
      </c>
      <c r="AR51" s="1" t="s">
        <v>1630</v>
      </c>
      <c r="AS51" s="1" t="s">
        <v>1631</v>
      </c>
    </row>
    <row r="52" spans="1:45" x14ac:dyDescent="0.25">
      <c r="A52" s="1" t="s">
        <v>3615</v>
      </c>
      <c r="B52">
        <v>5055.75</v>
      </c>
      <c r="C52" s="1" t="s">
        <v>3616</v>
      </c>
      <c r="D52" s="1" t="s">
        <v>845</v>
      </c>
      <c r="E52">
        <v>0</v>
      </c>
      <c r="F52" s="1" t="s">
        <v>38</v>
      </c>
      <c r="G52" s="1" t="s">
        <v>37</v>
      </c>
      <c r="H52" s="1" t="s">
        <v>38</v>
      </c>
      <c r="I52" s="1" t="str">
        <f>_xlfn.CONCAT(Merge1[[#This Row],[Rating técnicoVender]],",",Merge1[[#This Row],[Valoración de medias móvilesStrong Sell]],",",Merge1[[#This Row],[Valoración de los osciladoresNeutro]])</f>
        <v>Buy,Strong Buy,Buy</v>
      </c>
      <c r="J52">
        <v>58.59</v>
      </c>
      <c r="K52" s="3">
        <v>2.0000000000000001E-4</v>
      </c>
      <c r="L52" s="1" t="s">
        <v>28</v>
      </c>
      <c r="M52">
        <v>0.36</v>
      </c>
      <c r="N52" s="1" t="s">
        <v>3617</v>
      </c>
      <c r="O52" s="7">
        <f>IFERROR(LEFT(Merge1[[#This Row],[Volumen*Precio4 – 750M]],LEN(Merge1[[#This Row],[Volumen*Precio4 – 750M]])-1)*10^(SEARCH(RIGHT(Merge1[[#This Row],[Volumen*Precio4 – 750M]]),"kmbt")*3),Merge1[[#This Row],[Volumen*Precio4 – 750M]])</f>
        <v>859478</v>
      </c>
      <c r="P52" s="3">
        <v>0.3034</v>
      </c>
      <c r="Q52" s="3">
        <v>2.07E-2</v>
      </c>
      <c r="R52" s="3">
        <v>0.1366</v>
      </c>
      <c r="S52" s="3">
        <v>9.9099999999999994E-2</v>
      </c>
      <c r="T52" s="1" t="s">
        <v>3618</v>
      </c>
      <c r="U52" s="1" t="s">
        <v>3619</v>
      </c>
      <c r="V52" s="1" t="s">
        <v>3620</v>
      </c>
      <c r="W52" s="1" t="s">
        <v>3621</v>
      </c>
      <c r="X52" s="1" t="s">
        <v>3615</v>
      </c>
      <c r="Y52">
        <v>5385</v>
      </c>
      <c r="Z52" s="4">
        <v>6.5100000000000005E-2</v>
      </c>
      <c r="AA52" s="1" t="s">
        <v>7338</v>
      </c>
      <c r="AB52" s="5" t="str">
        <f>IFERROR(LEFT(Merge1[[#This Row],[2022-10-24.Vol.]],LEN(Merge1[[#This Row],[2022-10-24.Vol.]])-1)*10^(SEARCH(RIGHT(Merge1[[#This Row],[2022-10-24.Vol.]]),"kmbt")*3),Merge1[[#This Row],[2022-10-24.Vol.]])</f>
        <v>508</v>
      </c>
      <c r="AC52">
        <v>55</v>
      </c>
      <c r="AD52" s="1" t="s">
        <v>37</v>
      </c>
      <c r="AE52" s="1" t="s">
        <v>37</v>
      </c>
      <c r="AF52" s="1" t="s">
        <v>38</v>
      </c>
      <c r="AG52">
        <v>65.430000000000007</v>
      </c>
      <c r="AH52">
        <v>3.3999999999999998E-3</v>
      </c>
      <c r="AI52" s="1" t="s">
        <v>28</v>
      </c>
      <c r="AJ52">
        <v>1.22</v>
      </c>
      <c r="AK52" s="1" t="s">
        <v>7339</v>
      </c>
      <c r="AL52">
        <v>0.38819999999999999</v>
      </c>
      <c r="AM52">
        <v>8.72E-2</v>
      </c>
      <c r="AN52">
        <v>0.189</v>
      </c>
      <c r="AO52">
        <v>0.1648</v>
      </c>
      <c r="AP52" s="1" t="s">
        <v>7340</v>
      </c>
      <c r="AQ52" s="1" t="s">
        <v>7341</v>
      </c>
      <c r="AR52" s="1" t="s">
        <v>7342</v>
      </c>
      <c r="AS52" s="1" t="s">
        <v>7343</v>
      </c>
    </row>
    <row r="53" spans="1:45" x14ac:dyDescent="0.25">
      <c r="A53" s="1" t="s">
        <v>2370</v>
      </c>
      <c r="B53">
        <v>693</v>
      </c>
      <c r="C53" s="1" t="s">
        <v>2371</v>
      </c>
      <c r="D53" s="1" t="s">
        <v>2372</v>
      </c>
      <c r="E53">
        <v>0</v>
      </c>
      <c r="F53" s="1" t="s">
        <v>22</v>
      </c>
      <c r="G53" s="1" t="s">
        <v>27</v>
      </c>
      <c r="H53" s="1" t="s">
        <v>22</v>
      </c>
      <c r="I53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53">
        <v>43.55</v>
      </c>
      <c r="K53" s="3">
        <v>0</v>
      </c>
      <c r="L53" s="1" t="s">
        <v>28</v>
      </c>
      <c r="M53">
        <v>0.72</v>
      </c>
      <c r="N53" s="1" t="s">
        <v>2373</v>
      </c>
      <c r="O53" s="7">
        <f>IFERROR(LEFT(Merge1[[#This Row],[Volumen*Precio4 – 750M]],LEN(Merge1[[#This Row],[Volumen*Precio4 – 750M]])-1)*10^(SEARCH(RIGHT(Merge1[[#This Row],[Volumen*Precio4 – 750M]]),"kmbt")*3),Merge1[[#This Row],[Volumen*Precio4 – 750M]])</f>
        <v>31185</v>
      </c>
      <c r="P53" s="3">
        <v>-0.46870000000000001</v>
      </c>
      <c r="Q53" s="3">
        <v>-0.23250000000000001</v>
      </c>
      <c r="R53" s="3">
        <v>0.22009999999999999</v>
      </c>
      <c r="S53" s="3">
        <v>1.9099999999999999E-2</v>
      </c>
      <c r="T53" s="1" t="s">
        <v>2374</v>
      </c>
      <c r="U53" s="1" t="s">
        <v>2375</v>
      </c>
      <c r="V53" s="1" t="s">
        <v>2376</v>
      </c>
      <c r="W53" s="1" t="s">
        <v>2377</v>
      </c>
      <c r="X53" s="1" t="s">
        <v>2370</v>
      </c>
      <c r="Y53">
        <v>738</v>
      </c>
      <c r="Z53" s="4">
        <v>6.4899999999999999E-2</v>
      </c>
      <c r="AA53" s="1" t="s">
        <v>2372</v>
      </c>
      <c r="AB53" s="5" t="str">
        <f>IFERROR(LEFT(Merge1[[#This Row],[2022-10-24.Vol.]],LEN(Merge1[[#This Row],[2022-10-24.Vol.]])-1)*10^(SEARCH(RIGHT(Merge1[[#This Row],[2022-10-24.Vol.]]),"kmbt")*3),Merge1[[#This Row],[2022-10-24.Vol.]])</f>
        <v>45</v>
      </c>
      <c r="AC53">
        <v>0</v>
      </c>
      <c r="AD53" s="1" t="s">
        <v>96</v>
      </c>
      <c r="AE53" s="1" t="s">
        <v>22</v>
      </c>
      <c r="AF53" s="1" t="s">
        <v>38</v>
      </c>
      <c r="AG53">
        <v>49.94</v>
      </c>
      <c r="AH53">
        <v>0</v>
      </c>
      <c r="AI53" s="1" t="s">
        <v>28</v>
      </c>
      <c r="AJ53">
        <v>1.37</v>
      </c>
      <c r="AK53" s="1" t="s">
        <v>7315</v>
      </c>
      <c r="AL53">
        <v>-0.45329999999999998</v>
      </c>
      <c r="AM53">
        <v>-0.1827</v>
      </c>
      <c r="AN53">
        <v>-0.22320000000000001</v>
      </c>
      <c r="AO53">
        <v>0.10879999999999999</v>
      </c>
      <c r="AP53" s="1" t="s">
        <v>7316</v>
      </c>
      <c r="AQ53" s="1" t="s">
        <v>7317</v>
      </c>
      <c r="AR53" s="1" t="s">
        <v>7318</v>
      </c>
      <c r="AS53" s="1" t="s">
        <v>7319</v>
      </c>
    </row>
    <row r="54" spans="1:45" x14ac:dyDescent="0.25">
      <c r="A54" s="1" t="s">
        <v>512</v>
      </c>
      <c r="B54">
        <v>92.41</v>
      </c>
      <c r="C54" s="1" t="s">
        <v>513</v>
      </c>
      <c r="D54" s="1" t="s">
        <v>514</v>
      </c>
      <c r="E54">
        <v>0.61</v>
      </c>
      <c r="F54" s="1" t="s">
        <v>22</v>
      </c>
      <c r="G54" s="1" t="s">
        <v>27</v>
      </c>
      <c r="H54" s="1" t="s">
        <v>38</v>
      </c>
      <c r="I54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54">
        <v>32.31</v>
      </c>
      <c r="K54" s="3">
        <v>3.3E-3</v>
      </c>
      <c r="L54" s="1" t="s">
        <v>23</v>
      </c>
      <c r="M54">
        <v>4.34</v>
      </c>
      <c r="N54" s="1" t="s">
        <v>515</v>
      </c>
      <c r="O54" s="7">
        <f>IFERROR(LEFT(Merge1[[#This Row],[Volumen*Precio4 – 750M]],LEN(Merge1[[#This Row],[Volumen*Precio4 – 750M]])-1)*10^(SEARCH(RIGHT(Merge1[[#This Row],[Volumen*Precio4 – 750M]]),"kmbt")*3),Merge1[[#This Row],[Volumen*Precio4 – 750M]])</f>
        <v>621457</v>
      </c>
      <c r="P54" s="3">
        <v>-0.56000000000000005</v>
      </c>
      <c r="Q54" s="3">
        <v>-0.3866</v>
      </c>
      <c r="R54" s="3">
        <v>-0.1734</v>
      </c>
      <c r="S54" s="3">
        <v>-0.12909999999999999</v>
      </c>
      <c r="T54" s="1" t="s">
        <v>516</v>
      </c>
      <c r="U54" s="1" t="s">
        <v>517</v>
      </c>
      <c r="V54" s="1" t="s">
        <v>518</v>
      </c>
      <c r="W54" s="1" t="s">
        <v>519</v>
      </c>
      <c r="X54" s="1" t="s">
        <v>512</v>
      </c>
      <c r="Y54">
        <v>92.41</v>
      </c>
      <c r="Z54" s="4">
        <v>6.4799999999999996E-2</v>
      </c>
      <c r="AA54" s="1" t="s">
        <v>514</v>
      </c>
      <c r="AB54" s="5">
        <f>IFERROR(LEFT(Merge1[[#This Row],[2022-10-24.Vol.]],LEN(Merge1[[#This Row],[2022-10-24.Vol.]])-1)*10^(SEARCH(RIGHT(Merge1[[#This Row],[2022-10-24.Vol.]]),"kmbt")*3),Merge1[[#This Row],[2022-10-24.Vol.]])</f>
        <v>6725</v>
      </c>
      <c r="AC54">
        <v>0.61</v>
      </c>
      <c r="AD54" s="1" t="s">
        <v>22</v>
      </c>
      <c r="AE54" s="1" t="s">
        <v>27</v>
      </c>
      <c r="AF54" s="1" t="s">
        <v>38</v>
      </c>
      <c r="AG54">
        <v>32.31</v>
      </c>
      <c r="AH54">
        <v>3.3E-3</v>
      </c>
      <c r="AI54" s="1" t="s">
        <v>23</v>
      </c>
      <c r="AJ54">
        <v>4.34</v>
      </c>
      <c r="AK54" s="1" t="s">
        <v>515</v>
      </c>
      <c r="AL54">
        <v>-0.56000000000000005</v>
      </c>
      <c r="AM54">
        <v>-0.3866</v>
      </c>
      <c r="AN54">
        <v>-0.1734</v>
      </c>
      <c r="AO54">
        <v>-0.12909999999999999</v>
      </c>
      <c r="AP54" s="1" t="s">
        <v>7030</v>
      </c>
      <c r="AQ54" s="1" t="s">
        <v>7031</v>
      </c>
      <c r="AR54" s="1" t="s">
        <v>7032</v>
      </c>
      <c r="AS54" s="1" t="s">
        <v>7033</v>
      </c>
    </row>
    <row r="55" spans="1:45" x14ac:dyDescent="0.25">
      <c r="A55" s="1" t="s">
        <v>6858</v>
      </c>
      <c r="B55">
        <v>823</v>
      </c>
      <c r="C55" s="1" t="s">
        <v>94</v>
      </c>
      <c r="D55" s="1" t="s">
        <v>4018</v>
      </c>
      <c r="E55">
        <v>0</v>
      </c>
      <c r="F55" s="1" t="s">
        <v>38</v>
      </c>
      <c r="G55" s="1" t="s">
        <v>37</v>
      </c>
      <c r="H55" s="1" t="s">
        <v>96</v>
      </c>
      <c r="I55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55">
        <v>55.96</v>
      </c>
      <c r="K55" s="3">
        <v>3.0999999999999999E-3</v>
      </c>
      <c r="L55" s="1" t="s">
        <v>28</v>
      </c>
      <c r="M55">
        <v>0</v>
      </c>
      <c r="N55" s="1" t="s">
        <v>6859</v>
      </c>
      <c r="O55" s="7" t="str">
        <f>IFERROR(LEFT(Merge1[[#This Row],[Volumen*Precio4 – 750M]],LEN(Merge1[[#This Row],[Volumen*Precio4 – 750M]])-1)*10^(SEARCH(RIGHT(Merge1[[#This Row],[Volumen*Precio4 – 750M]]),"kmbt")*3),Merge1[[#This Row],[Volumen*Precio4 – 750M]])</f>
        <v>823</v>
      </c>
      <c r="P55" s="3">
        <v>0.50729999999999997</v>
      </c>
      <c r="Q55" s="3">
        <v>-4.6800000000000001E-2</v>
      </c>
      <c r="R55" s="3">
        <v>0.23</v>
      </c>
      <c r="S55" s="3">
        <v>4.7100000000000003E-2</v>
      </c>
      <c r="T55" s="1" t="s">
        <v>6860</v>
      </c>
      <c r="U55" s="1" t="s">
        <v>6861</v>
      </c>
      <c r="V55" s="1" t="s">
        <v>6862</v>
      </c>
      <c r="W55" s="1" t="s">
        <v>6863</v>
      </c>
      <c r="X55" s="1" t="s">
        <v>6858</v>
      </c>
      <c r="Y55">
        <v>876.33</v>
      </c>
      <c r="Z55" s="4">
        <v>6.4799999999999996E-2</v>
      </c>
      <c r="AA55" s="1" t="s">
        <v>8674</v>
      </c>
      <c r="AB55" s="5">
        <f>IFERROR(LEFT(Merge1[[#This Row],[2022-10-24.Vol.]],LEN(Merge1[[#This Row],[2022-10-24.Vol.]])-1)*10^(SEARCH(RIGHT(Merge1[[#This Row],[2022-10-24.Vol.]]),"kmbt")*3),Merge1[[#This Row],[2022-10-24.Vol.]])</f>
        <v>4945</v>
      </c>
      <c r="AC55">
        <v>1.33</v>
      </c>
      <c r="AD55" s="1" t="s">
        <v>37</v>
      </c>
      <c r="AE55" s="1" t="s">
        <v>37</v>
      </c>
      <c r="AF55" s="1" t="s">
        <v>38</v>
      </c>
      <c r="AG55">
        <v>63.43</v>
      </c>
      <c r="AH55">
        <v>2.8E-3</v>
      </c>
      <c r="AI55" s="1" t="s">
        <v>28</v>
      </c>
      <c r="AJ55">
        <v>0.02</v>
      </c>
      <c r="AK55" s="1" t="s">
        <v>8675</v>
      </c>
      <c r="AL55">
        <v>0.68200000000000005</v>
      </c>
      <c r="AM55">
        <v>0.1101</v>
      </c>
      <c r="AN55">
        <v>0.28320000000000001</v>
      </c>
      <c r="AO55">
        <v>0.31309999999999999</v>
      </c>
      <c r="AP55" s="1" t="s">
        <v>8676</v>
      </c>
      <c r="AQ55" s="1" t="s">
        <v>8677</v>
      </c>
      <c r="AR55" s="1" t="s">
        <v>8678</v>
      </c>
      <c r="AS55" s="1" t="s">
        <v>8679</v>
      </c>
    </row>
    <row r="56" spans="1:45" x14ac:dyDescent="0.25">
      <c r="A56" s="1" t="s">
        <v>1002</v>
      </c>
      <c r="B56">
        <v>3097.7</v>
      </c>
      <c r="C56" s="1" t="s">
        <v>1003</v>
      </c>
      <c r="D56" s="1" t="s">
        <v>1004</v>
      </c>
      <c r="E56">
        <v>1.79</v>
      </c>
      <c r="F56" s="1" t="s">
        <v>96</v>
      </c>
      <c r="G56" s="1" t="s">
        <v>96</v>
      </c>
      <c r="H56" s="1" t="s">
        <v>38</v>
      </c>
      <c r="I56" s="1" t="str">
        <f>_xlfn.CONCAT(Merge1[[#This Row],[Rating técnicoVender]],",",Merge1[[#This Row],[Valoración de medias móvilesStrong Sell]],",",Merge1[[#This Row],[Valoración de los osciladoresNeutro]])</f>
        <v>Neutro,Neutro,Buy</v>
      </c>
      <c r="J56">
        <v>46.91</v>
      </c>
      <c r="K56" s="3">
        <v>5.9999999999999995E-4</v>
      </c>
      <c r="L56" s="1" t="s">
        <v>23</v>
      </c>
      <c r="M56">
        <v>2.0099999999999998</v>
      </c>
      <c r="N56" s="1" t="s">
        <v>1005</v>
      </c>
      <c r="O56" s="7">
        <f>IFERROR(LEFT(Merge1[[#This Row],[Volumen*Precio4 – 750M]],LEN(Merge1[[#This Row],[Volumen*Precio4 – 750M]])-1)*10^(SEARCH(RIGHT(Merge1[[#This Row],[Volumen*Precio4 – 750M]]),"kmbt")*3),Merge1[[#This Row],[Volumen*Precio4 – 750M]])</f>
        <v>5771000</v>
      </c>
      <c r="P56" s="3">
        <v>-0.2198</v>
      </c>
      <c r="Q56" s="3">
        <v>-0.155</v>
      </c>
      <c r="R56" s="3">
        <v>-4.9799999999999997E-2</v>
      </c>
      <c r="S56" s="3">
        <v>6.1600000000000002E-2</v>
      </c>
      <c r="T56" s="1" t="s">
        <v>1006</v>
      </c>
      <c r="U56" s="1" t="s">
        <v>1007</v>
      </c>
      <c r="V56" s="1" t="s">
        <v>1008</v>
      </c>
      <c r="W56" s="1" t="s">
        <v>1009</v>
      </c>
      <c r="X56" s="1" t="s">
        <v>1002</v>
      </c>
      <c r="Y56">
        <v>3097.7</v>
      </c>
      <c r="Z56" s="4">
        <v>6.4699999999999994E-2</v>
      </c>
      <c r="AA56" s="1" t="s">
        <v>1004</v>
      </c>
      <c r="AB56" s="5">
        <f>IFERROR(LEFT(Merge1[[#This Row],[2022-10-24.Vol.]],LEN(Merge1[[#This Row],[2022-10-24.Vol.]])-1)*10^(SEARCH(RIGHT(Merge1[[#This Row],[2022-10-24.Vol.]]),"kmbt")*3),Merge1[[#This Row],[2022-10-24.Vol.]])</f>
        <v>1863</v>
      </c>
      <c r="AC56">
        <v>1.79</v>
      </c>
      <c r="AD56" s="1" t="s">
        <v>96</v>
      </c>
      <c r="AE56" s="1" t="s">
        <v>96</v>
      </c>
      <c r="AF56" s="1" t="s">
        <v>38</v>
      </c>
      <c r="AG56">
        <v>46.91</v>
      </c>
      <c r="AH56">
        <v>5.9999999999999995E-4</v>
      </c>
      <c r="AI56" s="1" t="s">
        <v>23</v>
      </c>
      <c r="AJ56">
        <v>2.0099999999999998</v>
      </c>
      <c r="AK56" s="1" t="s">
        <v>1005</v>
      </c>
      <c r="AL56">
        <v>-0.2198</v>
      </c>
      <c r="AM56">
        <v>-0.155</v>
      </c>
      <c r="AN56">
        <v>-4.9799999999999997E-2</v>
      </c>
      <c r="AO56">
        <v>6.1600000000000002E-2</v>
      </c>
      <c r="AP56" s="1" t="s">
        <v>1006</v>
      </c>
      <c r="AQ56" s="1" t="s">
        <v>1007</v>
      </c>
      <c r="AR56" s="1" t="s">
        <v>1008</v>
      </c>
      <c r="AS56" s="1" t="s">
        <v>1009</v>
      </c>
    </row>
    <row r="57" spans="1:45" x14ac:dyDescent="0.25">
      <c r="A57" s="1" t="s">
        <v>1787</v>
      </c>
      <c r="B57">
        <v>856.26</v>
      </c>
      <c r="C57" s="1" t="s">
        <v>1788</v>
      </c>
      <c r="D57" s="1" t="s">
        <v>1789</v>
      </c>
      <c r="E57">
        <v>0</v>
      </c>
      <c r="F57" s="1" t="s">
        <v>22</v>
      </c>
      <c r="G57" s="1" t="s">
        <v>27</v>
      </c>
      <c r="H57" s="1" t="s">
        <v>38</v>
      </c>
      <c r="I57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57">
        <v>41.15</v>
      </c>
      <c r="K57" s="3">
        <v>0</v>
      </c>
      <c r="L57" s="1" t="s">
        <v>28</v>
      </c>
      <c r="M57">
        <v>1.08</v>
      </c>
      <c r="N57" s="1" t="s">
        <v>1790</v>
      </c>
      <c r="O57" s="7">
        <f>IFERROR(LEFT(Merge1[[#This Row],[Volumen*Precio4 – 750M]],LEN(Merge1[[#This Row],[Volumen*Precio4 – 750M]])-1)*10^(SEARCH(RIGHT(Merge1[[#This Row],[Volumen*Precio4 – 750M]]),"kmbt")*3),Merge1[[#This Row],[Volumen*Precio4 – 750M]])</f>
        <v>1213000</v>
      </c>
      <c r="P57" s="3">
        <v>-0.3261</v>
      </c>
      <c r="Q57" s="3">
        <v>-9.8799999999999999E-2</v>
      </c>
      <c r="R57" s="3">
        <v>-4.0000000000000001E-3</v>
      </c>
      <c r="S57" s="3">
        <v>-0.1191</v>
      </c>
      <c r="T57" s="1" t="s">
        <v>1791</v>
      </c>
      <c r="U57" s="1" t="s">
        <v>1792</v>
      </c>
      <c r="V57" s="1" t="s">
        <v>1793</v>
      </c>
      <c r="W57" s="1" t="s">
        <v>1794</v>
      </c>
      <c r="X57" s="1" t="s">
        <v>1787</v>
      </c>
      <c r="Y57">
        <v>856.26</v>
      </c>
      <c r="Z57" s="4">
        <v>6.4100000000000004E-2</v>
      </c>
      <c r="AA57" s="1" t="s">
        <v>1789</v>
      </c>
      <c r="AB57" s="5">
        <f>IFERROR(LEFT(Merge1[[#This Row],[2022-10-24.Vol.]],LEN(Merge1[[#This Row],[2022-10-24.Vol.]])-1)*10^(SEARCH(RIGHT(Merge1[[#This Row],[2022-10-24.Vol.]]),"kmbt")*3),Merge1[[#This Row],[2022-10-24.Vol.]])</f>
        <v>1417</v>
      </c>
      <c r="AC57">
        <v>0</v>
      </c>
      <c r="AD57" s="1" t="s">
        <v>22</v>
      </c>
      <c r="AE57" s="1" t="s">
        <v>27</v>
      </c>
      <c r="AF57" s="1" t="s">
        <v>38</v>
      </c>
      <c r="AG57">
        <v>41.15</v>
      </c>
      <c r="AH57">
        <v>0</v>
      </c>
      <c r="AI57" s="1" t="s">
        <v>28</v>
      </c>
      <c r="AJ57">
        <v>1.08</v>
      </c>
      <c r="AK57" s="1" t="s">
        <v>1790</v>
      </c>
      <c r="AL57">
        <v>-0.3261</v>
      </c>
      <c r="AM57">
        <v>-9.8799999999999999E-2</v>
      </c>
      <c r="AN57">
        <v>-4.0000000000000001E-3</v>
      </c>
      <c r="AO57">
        <v>-0.1191</v>
      </c>
      <c r="AP57" s="1" t="s">
        <v>1791</v>
      </c>
      <c r="AQ57" s="1" t="s">
        <v>1792</v>
      </c>
      <c r="AR57" s="1" t="s">
        <v>1793</v>
      </c>
      <c r="AS57" s="1" t="s">
        <v>1794</v>
      </c>
    </row>
    <row r="58" spans="1:45" x14ac:dyDescent="0.25">
      <c r="A58" s="1" t="s">
        <v>142</v>
      </c>
      <c r="B58">
        <v>151.30000000000001</v>
      </c>
      <c r="C58" s="1" t="s">
        <v>143</v>
      </c>
      <c r="D58" s="1" t="s">
        <v>144</v>
      </c>
      <c r="E58">
        <v>-47.68</v>
      </c>
      <c r="F58" s="1" t="s">
        <v>27</v>
      </c>
      <c r="G58" s="1" t="s">
        <v>27</v>
      </c>
      <c r="H58" s="1" t="s">
        <v>22</v>
      </c>
      <c r="I58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58">
        <v>28.1</v>
      </c>
      <c r="K58" s="3">
        <v>9.0300000000000005E-2</v>
      </c>
      <c r="L58" s="1" t="s">
        <v>28</v>
      </c>
      <c r="M58">
        <v>20.54</v>
      </c>
      <c r="N58" s="1" t="s">
        <v>145</v>
      </c>
      <c r="O58" s="7">
        <f>IFERROR(LEFT(Merge1[[#This Row],[Volumen*Precio4 – 750M]],LEN(Merge1[[#This Row],[Volumen*Precio4 – 750M]])-1)*10^(SEARCH(RIGHT(Merge1[[#This Row],[Volumen*Precio4 – 750M]]),"kmbt")*3),Merge1[[#This Row],[Volumen*Precio4 – 750M]])</f>
        <v>2123000</v>
      </c>
      <c r="P58" s="3">
        <v>-0.89970000000000006</v>
      </c>
      <c r="Q58" s="3">
        <v>-0.74039999999999995</v>
      </c>
      <c r="R58" s="3">
        <v>-0.5131</v>
      </c>
      <c r="S58" s="3">
        <v>-0.3221</v>
      </c>
      <c r="T58" s="1" t="s">
        <v>146</v>
      </c>
      <c r="U58" s="1" t="s">
        <v>147</v>
      </c>
      <c r="V58" s="1" t="s">
        <v>148</v>
      </c>
      <c r="W58" s="1" t="s">
        <v>149</v>
      </c>
      <c r="X58" s="1" t="s">
        <v>142</v>
      </c>
      <c r="Y58">
        <v>163</v>
      </c>
      <c r="Z58" s="4">
        <v>6.3899999999999998E-2</v>
      </c>
      <c r="AA58" s="1" t="s">
        <v>7190</v>
      </c>
      <c r="AB58" s="5">
        <f>IFERROR(LEFT(Merge1[[#This Row],[2022-10-24.Vol.]],LEN(Merge1[[#This Row],[2022-10-24.Vol.]])-1)*10^(SEARCH(RIGHT(Merge1[[#This Row],[2022-10-24.Vol.]]),"kmbt")*3),Merge1[[#This Row],[2022-10-24.Vol.]])</f>
        <v>4431</v>
      </c>
      <c r="AC58">
        <v>8.98</v>
      </c>
      <c r="AD58" s="1" t="s">
        <v>22</v>
      </c>
      <c r="AE58" s="1" t="s">
        <v>27</v>
      </c>
      <c r="AF58" s="1" t="s">
        <v>38</v>
      </c>
      <c r="AG58">
        <v>33.36</v>
      </c>
      <c r="AH58">
        <v>0.1116</v>
      </c>
      <c r="AI58" s="1" t="s">
        <v>28</v>
      </c>
      <c r="AJ58">
        <v>2.09</v>
      </c>
      <c r="AK58" s="1" t="s">
        <v>7191</v>
      </c>
      <c r="AL58">
        <v>-0.88500000000000001</v>
      </c>
      <c r="AM58">
        <v>-0.72089999999999999</v>
      </c>
      <c r="AN58">
        <v>-0.2049</v>
      </c>
      <c r="AO58">
        <v>-0.21629999999999999</v>
      </c>
      <c r="AP58" s="1" t="s">
        <v>7192</v>
      </c>
      <c r="AQ58" s="1" t="s">
        <v>7193</v>
      </c>
      <c r="AR58" s="1" t="s">
        <v>7194</v>
      </c>
      <c r="AS58" s="1" t="s">
        <v>7195</v>
      </c>
    </row>
    <row r="59" spans="1:45" x14ac:dyDescent="0.25">
      <c r="A59" s="1" t="s">
        <v>2179</v>
      </c>
      <c r="B59">
        <v>907.87</v>
      </c>
      <c r="C59" s="1" t="s">
        <v>2180</v>
      </c>
      <c r="D59" s="1" t="s">
        <v>2181</v>
      </c>
      <c r="E59">
        <v>0</v>
      </c>
      <c r="F59" s="1" t="s">
        <v>22</v>
      </c>
      <c r="G59" s="1" t="s">
        <v>27</v>
      </c>
      <c r="H59" s="1" t="s">
        <v>96</v>
      </c>
      <c r="I5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9">
        <v>45.49</v>
      </c>
      <c r="K59" s="3">
        <v>0</v>
      </c>
      <c r="L59" s="1" t="s">
        <v>28</v>
      </c>
      <c r="M59">
        <v>0.8</v>
      </c>
      <c r="N59" s="1" t="s">
        <v>2182</v>
      </c>
      <c r="O59" s="7">
        <f>IFERROR(LEFT(Merge1[[#This Row],[Volumen*Precio4 – 750M]],LEN(Merge1[[#This Row],[Volumen*Precio4 – 750M]])-1)*10^(SEARCH(RIGHT(Merge1[[#This Row],[Volumen*Precio4 – 750M]]),"kmbt")*3),Merge1[[#This Row],[Volumen*Precio4 – 750M]])</f>
        <v>1680000</v>
      </c>
      <c r="P59" s="3">
        <v>-0.2145</v>
      </c>
      <c r="Q59" s="3">
        <v>-6.5000000000000002E-2</v>
      </c>
      <c r="R59" s="3">
        <v>-2.35E-2</v>
      </c>
      <c r="S59" s="3">
        <v>1.7500000000000002E-2</v>
      </c>
      <c r="T59" s="1" t="s">
        <v>2183</v>
      </c>
      <c r="U59" s="1" t="s">
        <v>2184</v>
      </c>
      <c r="V59" s="1" t="s">
        <v>2185</v>
      </c>
      <c r="W59" s="1" t="s">
        <v>2186</v>
      </c>
      <c r="X59" s="1" t="s">
        <v>2179</v>
      </c>
      <c r="Y59">
        <v>907.87</v>
      </c>
      <c r="Z59" s="4">
        <v>6.3500000000000001E-2</v>
      </c>
      <c r="AA59" s="1" t="s">
        <v>2181</v>
      </c>
      <c r="AB59" s="5">
        <f>IFERROR(LEFT(Merge1[[#This Row],[2022-10-24.Vol.]],LEN(Merge1[[#This Row],[2022-10-24.Vol.]])-1)*10^(SEARCH(RIGHT(Merge1[[#This Row],[2022-10-24.Vol.]]),"kmbt")*3),Merge1[[#This Row],[2022-10-24.Vol.]])</f>
        <v>1850</v>
      </c>
      <c r="AC59">
        <v>0</v>
      </c>
      <c r="AD59" s="1" t="s">
        <v>22</v>
      </c>
      <c r="AE59" s="1" t="s">
        <v>27</v>
      </c>
      <c r="AF59" s="1" t="s">
        <v>96</v>
      </c>
      <c r="AG59">
        <v>45.49</v>
      </c>
      <c r="AH59">
        <v>0</v>
      </c>
      <c r="AI59" s="1" t="s">
        <v>28</v>
      </c>
      <c r="AJ59">
        <v>0.8</v>
      </c>
      <c r="AK59" s="1" t="s">
        <v>2182</v>
      </c>
      <c r="AL59">
        <v>-0.2145</v>
      </c>
      <c r="AM59">
        <v>-6.5000000000000002E-2</v>
      </c>
      <c r="AN59">
        <v>-2.35E-2</v>
      </c>
      <c r="AO59">
        <v>1.7500000000000002E-2</v>
      </c>
      <c r="AP59" s="1" t="s">
        <v>2183</v>
      </c>
      <c r="AQ59" s="1" t="s">
        <v>2184</v>
      </c>
      <c r="AR59" s="1" t="s">
        <v>2185</v>
      </c>
      <c r="AS59" s="1" t="s">
        <v>2186</v>
      </c>
    </row>
    <row r="60" spans="1:45" x14ac:dyDescent="0.25">
      <c r="A60" s="1" t="s">
        <v>4088</v>
      </c>
      <c r="B60">
        <v>2005.42</v>
      </c>
      <c r="C60" s="2" t="s">
        <v>4089</v>
      </c>
      <c r="D60" s="1" t="s">
        <v>4090</v>
      </c>
      <c r="E60">
        <v>0</v>
      </c>
      <c r="F60" s="1" t="s">
        <v>22</v>
      </c>
      <c r="G60" s="1" t="s">
        <v>27</v>
      </c>
      <c r="H60" s="1" t="s">
        <v>38</v>
      </c>
      <c r="I60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60">
        <v>41.65</v>
      </c>
      <c r="K60" s="3">
        <v>0</v>
      </c>
      <c r="L60" s="1" t="s">
        <v>28</v>
      </c>
      <c r="M60">
        <v>0.24</v>
      </c>
      <c r="N60" s="1" t="s">
        <v>4091</v>
      </c>
      <c r="O60" s="7">
        <f>IFERROR(LEFT(Merge1[[#This Row],[Volumen*Precio4 – 750M]],LEN(Merge1[[#This Row],[Volumen*Precio4 – 750M]])-1)*10^(SEARCH(RIGHT(Merge1[[#This Row],[Volumen*Precio4 – 750M]]),"kmbt")*3),Merge1[[#This Row],[Volumen*Precio4 – 750M]])</f>
        <v>397073</v>
      </c>
      <c r="P60" s="3">
        <v>-0.1113</v>
      </c>
      <c r="Q60" s="3">
        <v>-0.19600000000000001</v>
      </c>
      <c r="R60" s="3">
        <v>-9.7799999999999998E-2</v>
      </c>
      <c r="S60" s="3">
        <v>-7.5899999999999995E-2</v>
      </c>
      <c r="T60" s="1" t="s">
        <v>4092</v>
      </c>
      <c r="U60" s="1" t="s">
        <v>4093</v>
      </c>
      <c r="V60" s="1" t="s">
        <v>4094</v>
      </c>
      <c r="W60" s="1" t="s">
        <v>4095</v>
      </c>
      <c r="X60" s="1" t="s">
        <v>4088</v>
      </c>
      <c r="Y60">
        <v>2005.42</v>
      </c>
      <c r="Z60" s="4">
        <v>6.3399999999999998E-2</v>
      </c>
      <c r="AA60" s="1" t="s">
        <v>4090</v>
      </c>
      <c r="AB60" s="5" t="str">
        <f>IFERROR(LEFT(Merge1[[#This Row],[2022-10-24.Vol.]],LEN(Merge1[[#This Row],[2022-10-24.Vol.]])-1)*10^(SEARCH(RIGHT(Merge1[[#This Row],[2022-10-24.Vol.]]),"kmbt")*3),Merge1[[#This Row],[2022-10-24.Vol.]])</f>
        <v>198</v>
      </c>
      <c r="AC60">
        <v>0</v>
      </c>
      <c r="AD60" s="1" t="s">
        <v>22</v>
      </c>
      <c r="AE60" s="1" t="s">
        <v>27</v>
      </c>
      <c r="AF60" s="1" t="s">
        <v>38</v>
      </c>
      <c r="AG60">
        <v>41.65</v>
      </c>
      <c r="AH60">
        <v>0</v>
      </c>
      <c r="AI60" s="1" t="s">
        <v>28</v>
      </c>
      <c r="AJ60">
        <v>0.24</v>
      </c>
      <c r="AK60" s="1" t="s">
        <v>4091</v>
      </c>
      <c r="AL60">
        <v>-0.1113</v>
      </c>
      <c r="AM60">
        <v>-0.19600000000000001</v>
      </c>
      <c r="AN60">
        <v>-9.7799999999999998E-2</v>
      </c>
      <c r="AO60">
        <v>-7.5899999999999995E-2</v>
      </c>
      <c r="AP60" s="1" t="s">
        <v>4092</v>
      </c>
      <c r="AQ60" s="1" t="s">
        <v>4093</v>
      </c>
      <c r="AR60" s="1" t="s">
        <v>4094</v>
      </c>
      <c r="AS60" s="1" t="s">
        <v>4095</v>
      </c>
    </row>
    <row r="61" spans="1:45" x14ac:dyDescent="0.25">
      <c r="A61" s="1" t="s">
        <v>6276</v>
      </c>
      <c r="B61">
        <v>624.89</v>
      </c>
      <c r="C61" s="1" t="s">
        <v>6277</v>
      </c>
      <c r="D61" s="1" t="s">
        <v>2468</v>
      </c>
      <c r="E61">
        <v>0</v>
      </c>
      <c r="F61" s="1" t="s">
        <v>22</v>
      </c>
      <c r="G61" s="1" t="s">
        <v>27</v>
      </c>
      <c r="H61" s="1" t="s">
        <v>22</v>
      </c>
      <c r="I61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61">
        <v>37.29</v>
      </c>
      <c r="K61" s="3">
        <v>0</v>
      </c>
      <c r="L61" s="1" t="s">
        <v>28</v>
      </c>
      <c r="M61">
        <v>0.01</v>
      </c>
      <c r="N61" s="1" t="s">
        <v>6278</v>
      </c>
      <c r="O61" s="7">
        <f>IFERROR(LEFT(Merge1[[#This Row],[Volumen*Precio4 – 750M]],LEN(Merge1[[#This Row],[Volumen*Precio4 – 750M]])-1)*10^(SEARCH(RIGHT(Merge1[[#This Row],[Volumen*Precio4 – 750M]]),"kmbt")*3),Merge1[[#This Row],[Volumen*Precio4 – 750M]])</f>
        <v>42493</v>
      </c>
      <c r="P61" s="3">
        <v>-0.2407</v>
      </c>
      <c r="Q61" s="3">
        <v>-0.1885</v>
      </c>
      <c r="R61" s="3">
        <v>-7.0000000000000007E-2</v>
      </c>
      <c r="S61" s="3">
        <v>-0.10730000000000001</v>
      </c>
      <c r="T61" s="1" t="s">
        <v>6279</v>
      </c>
      <c r="U61" s="1" t="s">
        <v>6280</v>
      </c>
      <c r="V61" s="1" t="s">
        <v>6281</v>
      </c>
      <c r="W61" s="1" t="s">
        <v>6282</v>
      </c>
      <c r="X61" s="1" t="s">
        <v>6276</v>
      </c>
      <c r="Y61">
        <v>624.89</v>
      </c>
      <c r="Z61" s="4">
        <v>6.2600000000000003E-2</v>
      </c>
      <c r="AA61" s="1" t="s">
        <v>2468</v>
      </c>
      <c r="AB61" s="5" t="str">
        <f>IFERROR(LEFT(Merge1[[#This Row],[2022-10-24.Vol.]],LEN(Merge1[[#This Row],[2022-10-24.Vol.]])-1)*10^(SEARCH(RIGHT(Merge1[[#This Row],[2022-10-24.Vol.]]),"kmbt")*3),Merge1[[#This Row],[2022-10-24.Vol.]])</f>
        <v>68</v>
      </c>
      <c r="AC61">
        <v>0</v>
      </c>
      <c r="AD61" s="1" t="s">
        <v>22</v>
      </c>
      <c r="AE61" s="1" t="s">
        <v>27</v>
      </c>
      <c r="AF61" s="1" t="s">
        <v>22</v>
      </c>
      <c r="AG61">
        <v>37.29</v>
      </c>
      <c r="AH61">
        <v>0</v>
      </c>
      <c r="AI61" s="1" t="s">
        <v>28</v>
      </c>
      <c r="AJ61">
        <v>0.01</v>
      </c>
      <c r="AK61" s="1" t="s">
        <v>6278</v>
      </c>
      <c r="AL61">
        <v>-0.2407</v>
      </c>
      <c r="AM61">
        <v>-0.1885</v>
      </c>
      <c r="AN61">
        <v>-1.9E-2</v>
      </c>
      <c r="AO61">
        <v>-0.10730000000000001</v>
      </c>
      <c r="AP61" s="1" t="s">
        <v>6279</v>
      </c>
      <c r="AQ61" s="1" t="s">
        <v>6280</v>
      </c>
      <c r="AR61" s="1" t="s">
        <v>6281</v>
      </c>
      <c r="AS61" s="1" t="s">
        <v>6282</v>
      </c>
    </row>
    <row r="62" spans="1:45" x14ac:dyDescent="0.25">
      <c r="A62" s="1" t="s">
        <v>4031</v>
      </c>
      <c r="B62">
        <v>384.92</v>
      </c>
      <c r="C62" s="1" t="s">
        <v>4032</v>
      </c>
      <c r="D62" s="1" t="s">
        <v>4033</v>
      </c>
      <c r="E62">
        <v>20.92</v>
      </c>
      <c r="F62" s="1" t="s">
        <v>22</v>
      </c>
      <c r="G62" s="1" t="s">
        <v>22</v>
      </c>
      <c r="H62" s="1" t="s">
        <v>38</v>
      </c>
      <c r="I62" s="1" t="str">
        <f>_xlfn.CONCAT(Merge1[[#This Row],[Rating técnicoVender]],",",Merge1[[#This Row],[Valoración de medias móvilesStrong Sell]],",",Merge1[[#This Row],[Valoración de los osciladoresNeutro]])</f>
        <v>Sell,Sell,Buy</v>
      </c>
      <c r="J62">
        <v>40.9</v>
      </c>
      <c r="K62" s="3">
        <v>5.0099999999999999E-2</v>
      </c>
      <c r="L62" s="1" t="s">
        <v>23</v>
      </c>
      <c r="M62">
        <v>0.26</v>
      </c>
      <c r="N62" s="1" t="s">
        <v>4034</v>
      </c>
      <c r="O62" s="7">
        <f>IFERROR(LEFT(Merge1[[#This Row],[Volumen*Precio4 – 750M]],LEN(Merge1[[#This Row],[Volumen*Precio4 – 750M]])-1)*10^(SEARCH(RIGHT(Merge1[[#This Row],[Volumen*Precio4 – 750M]]),"kmbt")*3),Merge1[[#This Row],[Volumen*Precio4 – 750M]])</f>
        <v>162051</v>
      </c>
      <c r="P62" s="3">
        <v>-0.86399999999999999</v>
      </c>
      <c r="Q62" s="3">
        <v>-0.61119999999999997</v>
      </c>
      <c r="R62" s="3">
        <v>-0.68510000000000004</v>
      </c>
      <c r="S62" s="3">
        <v>-0.27839999999999998</v>
      </c>
      <c r="T62" s="1" t="s">
        <v>4035</v>
      </c>
      <c r="U62" s="1" t="s">
        <v>4036</v>
      </c>
      <c r="V62" s="1" t="s">
        <v>4037</v>
      </c>
      <c r="W62" s="1" t="s">
        <v>4038</v>
      </c>
      <c r="X62" s="1" t="s">
        <v>4031</v>
      </c>
      <c r="Y62">
        <v>408.5</v>
      </c>
      <c r="Z62" s="4">
        <v>6.13E-2</v>
      </c>
      <c r="AA62" s="1" t="s">
        <v>7768</v>
      </c>
      <c r="AB62" s="5" t="str">
        <f>IFERROR(LEFT(Merge1[[#This Row],[2022-10-24.Vol.]],LEN(Merge1[[#This Row],[2022-10-24.Vol.]])-1)*10^(SEARCH(RIGHT(Merge1[[#This Row],[2022-10-24.Vol.]]),"kmbt")*3),Merge1[[#This Row],[2022-10-24.Vol.]])</f>
        <v>744</v>
      </c>
      <c r="AC62">
        <v>24.5</v>
      </c>
      <c r="AD62" s="1" t="s">
        <v>22</v>
      </c>
      <c r="AE62" s="1" t="s">
        <v>22</v>
      </c>
      <c r="AF62" s="1" t="s">
        <v>96</v>
      </c>
      <c r="AG62">
        <v>44.89</v>
      </c>
      <c r="AH62">
        <v>5.8200000000000002E-2</v>
      </c>
      <c r="AI62" s="1" t="s">
        <v>28</v>
      </c>
      <c r="AJ62">
        <v>0.46</v>
      </c>
      <c r="AK62" s="1" t="s">
        <v>7769</v>
      </c>
      <c r="AL62">
        <v>-0.85409999999999997</v>
      </c>
      <c r="AM62">
        <v>-0.58620000000000005</v>
      </c>
      <c r="AN62">
        <v>-0.6472</v>
      </c>
      <c r="AO62">
        <v>-8.4099999999999994E-2</v>
      </c>
      <c r="AP62" s="1" t="s">
        <v>7770</v>
      </c>
      <c r="AQ62" s="1" t="s">
        <v>7771</v>
      </c>
      <c r="AR62" s="1" t="s">
        <v>7772</v>
      </c>
      <c r="AS62" s="1" t="s">
        <v>7773</v>
      </c>
    </row>
    <row r="63" spans="1:45" x14ac:dyDescent="0.25">
      <c r="A63" s="1" t="s">
        <v>5221</v>
      </c>
      <c r="B63">
        <v>1192.5</v>
      </c>
      <c r="C63" s="1" t="s">
        <v>5222</v>
      </c>
      <c r="D63" s="1" t="s">
        <v>786</v>
      </c>
      <c r="E63">
        <v>0</v>
      </c>
      <c r="F63" s="1" t="s">
        <v>22</v>
      </c>
      <c r="G63" s="1" t="s">
        <v>27</v>
      </c>
      <c r="H63" s="1" t="s">
        <v>38</v>
      </c>
      <c r="I63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63">
        <v>33.590000000000003</v>
      </c>
      <c r="K63" s="3">
        <v>0</v>
      </c>
      <c r="L63" s="1" t="s">
        <v>28</v>
      </c>
      <c r="M63">
        <v>7.0000000000000007E-2</v>
      </c>
      <c r="N63" s="1" t="s">
        <v>5223</v>
      </c>
      <c r="O63" s="7">
        <f>IFERROR(LEFT(Merge1[[#This Row],[Volumen*Precio4 – 750M]],LEN(Merge1[[#This Row],[Volumen*Precio4 – 750M]])-1)*10^(SEARCH(RIGHT(Merge1[[#This Row],[Volumen*Precio4 – 750M]]),"kmbt")*3),Merge1[[#This Row],[Volumen*Precio4 – 750M]])</f>
        <v>120443</v>
      </c>
      <c r="P63" s="3">
        <v>-9.5899999999999999E-2</v>
      </c>
      <c r="Q63" s="3">
        <v>-0.16320000000000001</v>
      </c>
      <c r="R63" s="3">
        <v>-0.11609999999999999</v>
      </c>
      <c r="S63" s="3">
        <v>-0.191</v>
      </c>
      <c r="T63" s="1" t="s">
        <v>5224</v>
      </c>
      <c r="U63" s="1" t="s">
        <v>5225</v>
      </c>
      <c r="V63" s="1" t="s">
        <v>5226</v>
      </c>
      <c r="W63" s="1" t="s">
        <v>5227</v>
      </c>
      <c r="X63" s="1" t="s">
        <v>5221</v>
      </c>
      <c r="Y63">
        <v>1192.5</v>
      </c>
      <c r="Z63" s="4">
        <v>6.0900000000000003E-2</v>
      </c>
      <c r="AA63" s="1" t="s">
        <v>786</v>
      </c>
      <c r="AB63" s="5" t="str">
        <f>IFERROR(LEFT(Merge1[[#This Row],[2022-10-24.Vol.]],LEN(Merge1[[#This Row],[2022-10-24.Vol.]])-1)*10^(SEARCH(RIGHT(Merge1[[#This Row],[2022-10-24.Vol.]]),"kmbt")*3),Merge1[[#This Row],[2022-10-24.Vol.]])</f>
        <v>101</v>
      </c>
      <c r="AC63">
        <v>0</v>
      </c>
      <c r="AD63" s="1" t="s">
        <v>22</v>
      </c>
      <c r="AE63" s="1" t="s">
        <v>27</v>
      </c>
      <c r="AF63" s="1" t="s">
        <v>38</v>
      </c>
      <c r="AG63">
        <v>33.590000000000003</v>
      </c>
      <c r="AH63">
        <v>0</v>
      </c>
      <c r="AI63" s="1" t="s">
        <v>28</v>
      </c>
      <c r="AJ63">
        <v>7.0000000000000007E-2</v>
      </c>
      <c r="AK63" s="1" t="s">
        <v>5223</v>
      </c>
      <c r="AL63">
        <v>-9.5899999999999999E-2</v>
      </c>
      <c r="AM63">
        <v>-0.16320000000000001</v>
      </c>
      <c r="AN63">
        <v>-0.11609999999999999</v>
      </c>
      <c r="AO63">
        <v>-0.191</v>
      </c>
      <c r="AP63" s="1" t="s">
        <v>5224</v>
      </c>
      <c r="AQ63" s="1" t="s">
        <v>5225</v>
      </c>
      <c r="AR63" s="1" t="s">
        <v>5226</v>
      </c>
      <c r="AS63" s="1" t="s">
        <v>5227</v>
      </c>
    </row>
    <row r="64" spans="1:45" x14ac:dyDescent="0.25">
      <c r="A64" s="1" t="s">
        <v>2863</v>
      </c>
      <c r="B64">
        <v>194.13</v>
      </c>
      <c r="C64" s="1" t="s">
        <v>2864</v>
      </c>
      <c r="D64" s="1" t="s">
        <v>2865</v>
      </c>
      <c r="E64">
        <v>-0.77</v>
      </c>
      <c r="F64" s="1" t="s">
        <v>22</v>
      </c>
      <c r="G64" s="1" t="s">
        <v>27</v>
      </c>
      <c r="H64" s="1" t="s">
        <v>96</v>
      </c>
      <c r="I6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4">
        <v>45.83</v>
      </c>
      <c r="K64" s="3">
        <v>4.8399999999999999E-2</v>
      </c>
      <c r="L64" s="1" t="s">
        <v>28</v>
      </c>
      <c r="M64">
        <v>0.55000000000000004</v>
      </c>
      <c r="N64" s="1" t="s">
        <v>2866</v>
      </c>
      <c r="O64" s="7">
        <f>IFERROR(LEFT(Merge1[[#This Row],[Volumen*Precio4 – 750M]],LEN(Merge1[[#This Row],[Volumen*Precio4 – 750M]])-1)*10^(SEARCH(RIGHT(Merge1[[#This Row],[Volumen*Precio4 – 750M]]),"kmbt")*3),Merge1[[#This Row],[Volumen*Precio4 – 750M]])</f>
        <v>28043000</v>
      </c>
      <c r="P64" s="3">
        <v>-0.32069999999999999</v>
      </c>
      <c r="Q64" s="3">
        <v>-0.1739</v>
      </c>
      <c r="R64" s="3">
        <v>4.3999999999999997E-2</v>
      </c>
      <c r="S64" s="3">
        <v>-8.0000000000000002E-3</v>
      </c>
      <c r="T64" s="1" t="s">
        <v>2867</v>
      </c>
      <c r="U64" s="1" t="s">
        <v>2868</v>
      </c>
      <c r="V64" s="1" t="s">
        <v>2869</v>
      </c>
      <c r="W64" s="1" t="s">
        <v>2870</v>
      </c>
      <c r="X64" s="1" t="s">
        <v>2863</v>
      </c>
      <c r="Y64">
        <v>208.16</v>
      </c>
      <c r="Z64" s="4">
        <v>6.0699999999999997E-2</v>
      </c>
      <c r="AA64" s="1" t="s">
        <v>7602</v>
      </c>
      <c r="AB64" s="5">
        <f>IFERROR(LEFT(Merge1[[#This Row],[2022-10-24.Vol.]],LEN(Merge1[[#This Row],[2022-10-24.Vol.]])-1)*10^(SEARCH(RIGHT(Merge1[[#This Row],[2022-10-24.Vol.]]),"kmbt")*3),Merge1[[#This Row],[2022-10-24.Vol.]])</f>
        <v>179762</v>
      </c>
      <c r="AC64">
        <v>11.93</v>
      </c>
      <c r="AD64" s="1" t="s">
        <v>38</v>
      </c>
      <c r="AE64" s="1" t="s">
        <v>37</v>
      </c>
      <c r="AF64" s="1" t="s">
        <v>96</v>
      </c>
      <c r="AG64">
        <v>54.18</v>
      </c>
      <c r="AH64">
        <v>5.28E-2</v>
      </c>
      <c r="AI64" s="1" t="s">
        <v>28</v>
      </c>
      <c r="AJ64">
        <v>0.68</v>
      </c>
      <c r="AK64" s="1" t="s">
        <v>7603</v>
      </c>
      <c r="AL64">
        <v>-0.2747</v>
      </c>
      <c r="AM64">
        <v>-8.1900000000000001E-2</v>
      </c>
      <c r="AN64">
        <v>8.9800000000000005E-2</v>
      </c>
      <c r="AO64">
        <v>0.1108</v>
      </c>
      <c r="AP64" s="1" t="s">
        <v>7604</v>
      </c>
      <c r="AQ64" s="1" t="s">
        <v>7605</v>
      </c>
      <c r="AR64" s="1" t="s">
        <v>7606</v>
      </c>
      <c r="AS64" s="1" t="s">
        <v>7607</v>
      </c>
    </row>
    <row r="65" spans="1:45" x14ac:dyDescent="0.25">
      <c r="A65" s="1" t="s">
        <v>2156</v>
      </c>
      <c r="B65">
        <v>2853.16</v>
      </c>
      <c r="C65" s="1" t="s">
        <v>1484</v>
      </c>
      <c r="D65" s="1" t="s">
        <v>2157</v>
      </c>
      <c r="E65">
        <v>0</v>
      </c>
      <c r="F65" s="1" t="s">
        <v>38</v>
      </c>
      <c r="G65" s="1" t="s">
        <v>38</v>
      </c>
      <c r="H65" s="1" t="s">
        <v>38</v>
      </c>
      <c r="I65" s="1" t="str">
        <f>_xlfn.CONCAT(Merge1[[#This Row],[Rating técnicoVender]],",",Merge1[[#This Row],[Valoración de medias móvilesStrong Sell]],",",Merge1[[#This Row],[Valoración de los osciladoresNeutro]])</f>
        <v>Buy,Buy,Buy</v>
      </c>
      <c r="J65">
        <v>50.05</v>
      </c>
      <c r="K65" s="3">
        <v>0</v>
      </c>
      <c r="L65" s="1" t="s">
        <v>28</v>
      </c>
      <c r="M65">
        <v>0.82</v>
      </c>
      <c r="N65" s="1" t="s">
        <v>2158</v>
      </c>
      <c r="O65" s="7">
        <f>IFERROR(LEFT(Merge1[[#This Row],[Volumen*Precio4 – 750M]],LEN(Merge1[[#This Row],[Volumen*Precio4 – 750M]])-1)*10^(SEARCH(RIGHT(Merge1[[#This Row],[Volumen*Precio4 – 750M]]),"kmbt")*3),Merge1[[#This Row],[Volumen*Precio4 – 750M]])</f>
        <v>3113000</v>
      </c>
      <c r="P65" s="3">
        <v>-8.8200000000000001E-2</v>
      </c>
      <c r="Q65" s="3">
        <v>-4.5699999999999998E-2</v>
      </c>
      <c r="R65" s="3">
        <v>0.1153</v>
      </c>
      <c r="S65" s="3">
        <v>3.7900000000000003E-2</v>
      </c>
      <c r="T65" s="1" t="s">
        <v>2159</v>
      </c>
      <c r="U65" s="1" t="s">
        <v>2160</v>
      </c>
      <c r="V65" s="1" t="s">
        <v>2161</v>
      </c>
      <c r="W65" s="1" t="s">
        <v>2162</v>
      </c>
      <c r="X65" s="1" t="s">
        <v>2156</v>
      </c>
      <c r="Y65">
        <v>2853.16</v>
      </c>
      <c r="Z65" s="4">
        <v>6.0299999999999999E-2</v>
      </c>
      <c r="AA65" s="1" t="s">
        <v>2157</v>
      </c>
      <c r="AB65" s="5">
        <f>IFERROR(LEFT(Merge1[[#This Row],[2022-10-24.Vol.]],LEN(Merge1[[#This Row],[2022-10-24.Vol.]])-1)*10^(SEARCH(RIGHT(Merge1[[#This Row],[2022-10-24.Vol.]]),"kmbt")*3),Merge1[[#This Row],[2022-10-24.Vol.]])</f>
        <v>1091</v>
      </c>
      <c r="AC65">
        <v>0</v>
      </c>
      <c r="AD65" s="1" t="s">
        <v>38</v>
      </c>
      <c r="AE65" s="1" t="s">
        <v>38</v>
      </c>
      <c r="AF65" s="1" t="s">
        <v>38</v>
      </c>
      <c r="AG65">
        <v>50.05</v>
      </c>
      <c r="AH65">
        <v>0</v>
      </c>
      <c r="AI65" s="1" t="s">
        <v>28</v>
      </c>
      <c r="AJ65">
        <v>0.82</v>
      </c>
      <c r="AK65" s="1" t="s">
        <v>2158</v>
      </c>
      <c r="AL65">
        <v>-8.8200000000000001E-2</v>
      </c>
      <c r="AM65">
        <v>-3.2800000000000003E-2</v>
      </c>
      <c r="AN65">
        <v>0.1153</v>
      </c>
      <c r="AO65">
        <v>3.7900000000000003E-2</v>
      </c>
      <c r="AP65" s="1" t="s">
        <v>2159</v>
      </c>
      <c r="AQ65" s="1" t="s">
        <v>2160</v>
      </c>
      <c r="AR65" s="1" t="s">
        <v>2161</v>
      </c>
      <c r="AS65" s="1" t="s">
        <v>2162</v>
      </c>
    </row>
    <row r="66" spans="1:45" x14ac:dyDescent="0.25">
      <c r="A66" s="1" t="s">
        <v>2721</v>
      </c>
      <c r="B66">
        <v>148.52000000000001</v>
      </c>
      <c r="C66" s="1" t="s">
        <v>2722</v>
      </c>
      <c r="D66" s="1" t="s">
        <v>2723</v>
      </c>
      <c r="E66">
        <v>0</v>
      </c>
      <c r="F66" s="1" t="s">
        <v>38</v>
      </c>
      <c r="G66" s="1" t="s">
        <v>37</v>
      </c>
      <c r="H66" s="1" t="s">
        <v>96</v>
      </c>
      <c r="I66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66">
        <v>60.76</v>
      </c>
      <c r="K66" s="3">
        <v>0</v>
      </c>
      <c r="L66" s="1" t="s">
        <v>28</v>
      </c>
      <c r="M66">
        <v>0.6</v>
      </c>
      <c r="N66" s="1" t="s">
        <v>2724</v>
      </c>
      <c r="O66" s="7">
        <f>IFERROR(LEFT(Merge1[[#This Row],[Volumen*Precio4 – 750M]],LEN(Merge1[[#This Row],[Volumen*Precio4 – 750M]])-1)*10^(SEARCH(RIGHT(Merge1[[#This Row],[Volumen*Precio4 – 750M]]),"kmbt")*3),Merge1[[#This Row],[Volumen*Precio4 – 750M]])</f>
        <v>1077000</v>
      </c>
      <c r="P66" s="3">
        <v>0.1956</v>
      </c>
      <c r="Q66" s="3">
        <v>1.0999999999999999E-2</v>
      </c>
      <c r="R66" s="3">
        <v>0.24879999999999999</v>
      </c>
      <c r="S66" s="3">
        <v>6.9900000000000004E-2</v>
      </c>
      <c r="T66" s="1" t="s">
        <v>2725</v>
      </c>
      <c r="U66" s="1" t="s">
        <v>2726</v>
      </c>
      <c r="V66" s="1" t="s">
        <v>2727</v>
      </c>
      <c r="W66" s="1" t="s">
        <v>2728</v>
      </c>
      <c r="X66" s="1" t="s">
        <v>2721</v>
      </c>
      <c r="Y66">
        <v>148.52000000000001</v>
      </c>
      <c r="Z66" s="4">
        <v>5.8999999999999997E-2</v>
      </c>
      <c r="AA66" s="1" t="s">
        <v>2723</v>
      </c>
      <c r="AB66" s="5">
        <f>IFERROR(LEFT(Merge1[[#This Row],[2022-10-24.Vol.]],LEN(Merge1[[#This Row],[2022-10-24.Vol.]])-1)*10^(SEARCH(RIGHT(Merge1[[#This Row],[2022-10-24.Vol.]]),"kmbt")*3),Merge1[[#This Row],[2022-10-24.Vol.]])</f>
        <v>7251</v>
      </c>
      <c r="AC66">
        <v>0</v>
      </c>
      <c r="AD66" s="1" t="s">
        <v>38</v>
      </c>
      <c r="AE66" s="1" t="s">
        <v>37</v>
      </c>
      <c r="AF66" s="1" t="s">
        <v>96</v>
      </c>
      <c r="AG66">
        <v>60.76</v>
      </c>
      <c r="AH66">
        <v>0</v>
      </c>
      <c r="AI66" s="1" t="s">
        <v>28</v>
      </c>
      <c r="AJ66">
        <v>0.6</v>
      </c>
      <c r="AK66" s="1" t="s">
        <v>2724</v>
      </c>
      <c r="AL66">
        <v>0.1956</v>
      </c>
      <c r="AM66">
        <v>1.0999999999999999E-2</v>
      </c>
      <c r="AN66">
        <v>0.24879999999999999</v>
      </c>
      <c r="AO66">
        <v>6.9900000000000004E-2</v>
      </c>
      <c r="AP66" s="1" t="s">
        <v>2725</v>
      </c>
      <c r="AQ66" s="1" t="s">
        <v>2726</v>
      </c>
      <c r="AR66" s="1" t="s">
        <v>2727</v>
      </c>
      <c r="AS66" s="1" t="s">
        <v>2728</v>
      </c>
    </row>
    <row r="67" spans="1:45" x14ac:dyDescent="0.25">
      <c r="A67" s="1" t="s">
        <v>239</v>
      </c>
      <c r="B67">
        <v>86</v>
      </c>
      <c r="C67" s="1" t="s">
        <v>240</v>
      </c>
      <c r="D67" s="1" t="s">
        <v>241</v>
      </c>
      <c r="E67">
        <v>0</v>
      </c>
      <c r="F67" s="1" t="s">
        <v>22</v>
      </c>
      <c r="G67" s="1" t="s">
        <v>27</v>
      </c>
      <c r="H67" s="1" t="s">
        <v>22</v>
      </c>
      <c r="I67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67">
        <v>43.54</v>
      </c>
      <c r="K67" s="3">
        <v>0</v>
      </c>
      <c r="L67" s="1" t="s">
        <v>28</v>
      </c>
      <c r="M67">
        <v>9.99</v>
      </c>
      <c r="N67" s="1" t="s">
        <v>242</v>
      </c>
      <c r="O67" s="7">
        <f>IFERROR(LEFT(Merge1[[#This Row],[Volumen*Precio4 – 750M]],LEN(Merge1[[#This Row],[Volumen*Precio4 – 750M]])-1)*10^(SEARCH(RIGHT(Merge1[[#This Row],[Volumen*Precio4 – 750M]]),"kmbt")*3),Merge1[[#This Row],[Volumen*Precio4 – 750M]])</f>
        <v>68284</v>
      </c>
      <c r="P67" s="3">
        <v>-0.46579999999999999</v>
      </c>
      <c r="Q67" s="3">
        <v>-9.7000000000000003E-2</v>
      </c>
      <c r="R67" s="3">
        <v>-0.1948</v>
      </c>
      <c r="S67" s="3">
        <v>7.22E-2</v>
      </c>
      <c r="T67" s="1" t="s">
        <v>243</v>
      </c>
      <c r="U67" s="1" t="s">
        <v>244</v>
      </c>
      <c r="V67" s="1" t="s">
        <v>245</v>
      </c>
      <c r="W67" s="1" t="s">
        <v>246</v>
      </c>
      <c r="X67" s="1" t="s">
        <v>239</v>
      </c>
      <c r="Y67">
        <v>86</v>
      </c>
      <c r="Z67" s="4">
        <v>5.7700000000000001E-2</v>
      </c>
      <c r="AA67" s="1" t="s">
        <v>241</v>
      </c>
      <c r="AB67" s="5" t="str">
        <f>IFERROR(LEFT(Merge1[[#This Row],[2022-10-24.Vol.]],LEN(Merge1[[#This Row],[2022-10-24.Vol.]])-1)*10^(SEARCH(RIGHT(Merge1[[#This Row],[2022-10-24.Vol.]]),"kmbt")*3),Merge1[[#This Row],[2022-10-24.Vol.]])</f>
        <v>794</v>
      </c>
      <c r="AC67">
        <v>0</v>
      </c>
      <c r="AD67" s="1" t="s">
        <v>22</v>
      </c>
      <c r="AE67" s="1" t="s">
        <v>27</v>
      </c>
      <c r="AF67" s="1" t="s">
        <v>22</v>
      </c>
      <c r="AG67">
        <v>43.54</v>
      </c>
      <c r="AH67">
        <v>0</v>
      </c>
      <c r="AI67" s="1" t="s">
        <v>28</v>
      </c>
      <c r="AJ67">
        <v>9.99</v>
      </c>
      <c r="AK67" s="1" t="s">
        <v>242</v>
      </c>
      <c r="AL67">
        <v>-0.46579999999999999</v>
      </c>
      <c r="AM67">
        <v>-8.9099999999999999E-2</v>
      </c>
      <c r="AN67">
        <v>-0.1948</v>
      </c>
      <c r="AO67">
        <v>7.22E-2</v>
      </c>
      <c r="AP67" s="1" t="s">
        <v>243</v>
      </c>
      <c r="AQ67" s="1" t="s">
        <v>244</v>
      </c>
      <c r="AR67" s="1" t="s">
        <v>245</v>
      </c>
      <c r="AS67" s="1" t="s">
        <v>246</v>
      </c>
    </row>
    <row r="68" spans="1:45" x14ac:dyDescent="0.25">
      <c r="A68" s="1" t="s">
        <v>3296</v>
      </c>
      <c r="B68">
        <v>4877.3999999999996</v>
      </c>
      <c r="C68" s="1" t="s">
        <v>240</v>
      </c>
      <c r="D68" s="1" t="s">
        <v>3297</v>
      </c>
      <c r="E68">
        <v>0</v>
      </c>
      <c r="F68" s="1" t="s">
        <v>22</v>
      </c>
      <c r="G68" s="1" t="s">
        <v>27</v>
      </c>
      <c r="H68" s="1" t="s">
        <v>96</v>
      </c>
      <c r="I6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8">
        <v>40.270000000000003</v>
      </c>
      <c r="K68" s="3">
        <v>0</v>
      </c>
      <c r="L68" s="1" t="s">
        <v>28</v>
      </c>
      <c r="M68">
        <v>0.45</v>
      </c>
      <c r="N68" s="1" t="s">
        <v>3298</v>
      </c>
      <c r="O68" s="7">
        <f>IFERROR(LEFT(Merge1[[#This Row],[Volumen*Precio4 – 750M]],LEN(Merge1[[#This Row],[Volumen*Precio4 – 750M]])-1)*10^(SEARCH(RIGHT(Merge1[[#This Row],[Volumen*Precio4 – 750M]]),"kmbt")*3),Merge1[[#This Row],[Volumen*Precio4 – 750M]])</f>
        <v>629185</v>
      </c>
      <c r="P68" s="3">
        <v>-0.38729999999999998</v>
      </c>
      <c r="Q68" s="3">
        <v>-0.2361</v>
      </c>
      <c r="R68" s="3">
        <v>-0.1651</v>
      </c>
      <c r="S68" s="3">
        <v>-6.4199999999999993E-2</v>
      </c>
      <c r="T68" s="1" t="s">
        <v>3299</v>
      </c>
      <c r="U68" s="1" t="s">
        <v>3300</v>
      </c>
      <c r="V68" s="1" t="s">
        <v>3301</v>
      </c>
      <c r="W68" s="1" t="s">
        <v>3302</v>
      </c>
      <c r="X68" s="1" t="s">
        <v>3296</v>
      </c>
      <c r="Y68">
        <v>4877.3999999999996</v>
      </c>
      <c r="Z68" s="4">
        <v>5.7700000000000001E-2</v>
      </c>
      <c r="AA68" s="1" t="s">
        <v>3297</v>
      </c>
      <c r="AB68" s="5" t="str">
        <f>IFERROR(LEFT(Merge1[[#This Row],[2022-10-24.Vol.]],LEN(Merge1[[#This Row],[2022-10-24.Vol.]])-1)*10^(SEARCH(RIGHT(Merge1[[#This Row],[2022-10-24.Vol.]]),"kmbt")*3),Merge1[[#This Row],[2022-10-24.Vol.]])</f>
        <v>129</v>
      </c>
      <c r="AC68">
        <v>0</v>
      </c>
      <c r="AD68" s="1" t="s">
        <v>22</v>
      </c>
      <c r="AE68" s="1" t="s">
        <v>27</v>
      </c>
      <c r="AF68" s="1" t="s">
        <v>96</v>
      </c>
      <c r="AG68">
        <v>40.270000000000003</v>
      </c>
      <c r="AH68">
        <v>0</v>
      </c>
      <c r="AI68" s="1" t="s">
        <v>28</v>
      </c>
      <c r="AJ68">
        <v>0.45</v>
      </c>
      <c r="AK68" s="1" t="s">
        <v>3298</v>
      </c>
      <c r="AL68">
        <v>-0.38729999999999998</v>
      </c>
      <c r="AM68">
        <v>-0.2361</v>
      </c>
      <c r="AN68">
        <v>-0.1651</v>
      </c>
      <c r="AO68">
        <v>-6.4199999999999993E-2</v>
      </c>
      <c r="AP68" s="1" t="s">
        <v>3299</v>
      </c>
      <c r="AQ68" s="1" t="s">
        <v>3300</v>
      </c>
      <c r="AR68" s="1" t="s">
        <v>3301</v>
      </c>
      <c r="AS68" s="1" t="s">
        <v>3302</v>
      </c>
    </row>
    <row r="69" spans="1:45" x14ac:dyDescent="0.25">
      <c r="A69" s="1" t="s">
        <v>2908</v>
      </c>
      <c r="B69">
        <v>137.18</v>
      </c>
      <c r="C69" s="1" t="s">
        <v>2909</v>
      </c>
      <c r="D69" s="1" t="s">
        <v>2910</v>
      </c>
      <c r="E69">
        <v>0</v>
      </c>
      <c r="F69" s="1" t="s">
        <v>27</v>
      </c>
      <c r="G69" s="1" t="s">
        <v>27</v>
      </c>
      <c r="H69" s="1" t="s">
        <v>22</v>
      </c>
      <c r="I69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69">
        <v>23.87</v>
      </c>
      <c r="K69" s="3">
        <v>0</v>
      </c>
      <c r="L69" s="1" t="s">
        <v>28</v>
      </c>
      <c r="M69">
        <v>0.54</v>
      </c>
      <c r="N69" s="1" t="s">
        <v>2911</v>
      </c>
      <c r="O69" s="7">
        <f>IFERROR(LEFT(Merge1[[#This Row],[Volumen*Precio4 – 750M]],LEN(Merge1[[#This Row],[Volumen*Precio4 – 750M]])-1)*10^(SEARCH(RIGHT(Merge1[[#This Row],[Volumen*Precio4 – 750M]]),"kmbt")*3),Merge1[[#This Row],[Volumen*Precio4 – 750M]])</f>
        <v>4664</v>
      </c>
      <c r="P69" s="3">
        <v>-0.57130000000000003</v>
      </c>
      <c r="Q69" s="3">
        <v>-0.5101</v>
      </c>
      <c r="R69" s="3">
        <v>-0.21160000000000001</v>
      </c>
      <c r="S69" s="3">
        <v>-0.17860000000000001</v>
      </c>
      <c r="T69" s="1" t="s">
        <v>2912</v>
      </c>
      <c r="U69" s="1" t="s">
        <v>2913</v>
      </c>
      <c r="V69" s="1" t="s">
        <v>2914</v>
      </c>
      <c r="W69" s="1" t="s">
        <v>2915</v>
      </c>
      <c r="X69" s="1" t="s">
        <v>2908</v>
      </c>
      <c r="Y69">
        <v>145</v>
      </c>
      <c r="Z69" s="4">
        <v>5.7000000000000002E-2</v>
      </c>
      <c r="AA69" s="1" t="s">
        <v>5746</v>
      </c>
      <c r="AB69" s="5" t="str">
        <f>IFERROR(LEFT(Merge1[[#This Row],[2022-10-24.Vol.]],LEN(Merge1[[#This Row],[2022-10-24.Vol.]])-1)*10^(SEARCH(RIGHT(Merge1[[#This Row],[2022-10-24.Vol.]]),"kmbt")*3),Merge1[[#This Row],[2022-10-24.Vol.]])</f>
        <v>65</v>
      </c>
      <c r="AC69">
        <v>0</v>
      </c>
      <c r="AD69" s="1" t="s">
        <v>22</v>
      </c>
      <c r="AE69" s="1" t="s">
        <v>27</v>
      </c>
      <c r="AF69" s="1" t="s">
        <v>96</v>
      </c>
      <c r="AG69">
        <v>37.630000000000003</v>
      </c>
      <c r="AH69">
        <v>0</v>
      </c>
      <c r="AI69" s="1" t="s">
        <v>28</v>
      </c>
      <c r="AJ69">
        <v>0.99</v>
      </c>
      <c r="AK69" s="1" t="s">
        <v>1627</v>
      </c>
      <c r="AL69">
        <v>-0.54690000000000005</v>
      </c>
      <c r="AM69">
        <v>-0.41299999999999998</v>
      </c>
      <c r="AN69">
        <v>-0.14199999999999999</v>
      </c>
      <c r="AO69">
        <v>6.8999999999999999E-3</v>
      </c>
      <c r="AP69" s="1" t="s">
        <v>7449</v>
      </c>
      <c r="AQ69" s="1" t="s">
        <v>7450</v>
      </c>
      <c r="AR69" s="1" t="s">
        <v>7451</v>
      </c>
      <c r="AS69" s="1" t="s">
        <v>7452</v>
      </c>
    </row>
    <row r="70" spans="1:45" x14ac:dyDescent="0.25">
      <c r="A70" s="1" t="s">
        <v>6554</v>
      </c>
      <c r="B70">
        <v>101.5</v>
      </c>
      <c r="C70" s="1" t="s">
        <v>6555</v>
      </c>
      <c r="D70" s="1" t="s">
        <v>4673</v>
      </c>
      <c r="E70">
        <v>0</v>
      </c>
      <c r="F70" s="1" t="s">
        <v>22</v>
      </c>
      <c r="G70" s="1" t="s">
        <v>22</v>
      </c>
      <c r="H70" s="1" t="s">
        <v>96</v>
      </c>
      <c r="I70" s="1" t="str">
        <f>_xlfn.CONCAT(Merge1[[#This Row],[Rating técnicoVender]],",",Merge1[[#This Row],[Valoración de medias móvilesStrong Sell]],",",Merge1[[#This Row],[Valoración de los osciladoresNeutro]])</f>
        <v>Sell,Sell,Neutro</v>
      </c>
      <c r="J70">
        <v>46.69</v>
      </c>
      <c r="K70" s="3">
        <v>2.9999999999999997E-4</v>
      </c>
      <c r="L70" s="1" t="s">
        <v>28</v>
      </c>
      <c r="M70">
        <v>0</v>
      </c>
      <c r="N70" s="1" t="s">
        <v>6556</v>
      </c>
      <c r="O70" s="7">
        <f>IFERROR(LEFT(Merge1[[#This Row],[Volumen*Precio4 – 750M]],LEN(Merge1[[#This Row],[Volumen*Precio4 – 750M]])-1)*10^(SEARCH(RIGHT(Merge1[[#This Row],[Volumen*Precio4 – 750M]]),"kmbt")*3),Merge1[[#This Row],[Volumen*Precio4 – 750M]])</f>
        <v>1117</v>
      </c>
      <c r="P70" s="3">
        <v>-3.3300000000000003E-2</v>
      </c>
      <c r="Q70" s="3">
        <v>-7.3099999999999998E-2</v>
      </c>
      <c r="R70" s="3">
        <v>-7.6300000000000007E-2</v>
      </c>
      <c r="S70" s="3">
        <v>0</v>
      </c>
      <c r="T70" s="1" t="s">
        <v>6557</v>
      </c>
      <c r="U70" s="1" t="s">
        <v>6558</v>
      </c>
      <c r="V70" s="1" t="s">
        <v>6559</v>
      </c>
      <c r="W70" s="1" t="s">
        <v>6560</v>
      </c>
      <c r="X70" s="1" t="s">
        <v>6554</v>
      </c>
      <c r="Y70">
        <v>107.26</v>
      </c>
      <c r="Z70" s="4">
        <v>5.67E-2</v>
      </c>
      <c r="AA70" s="1" t="s">
        <v>7069</v>
      </c>
      <c r="AB70" s="5">
        <f>IFERROR(LEFT(Merge1[[#This Row],[2022-10-24.Vol.]],LEN(Merge1[[#This Row],[2022-10-24.Vol.]])-1)*10^(SEARCH(RIGHT(Merge1[[#This Row],[2022-10-24.Vol.]]),"kmbt")*3),Merge1[[#This Row],[2022-10-24.Vol.]])</f>
        <v>11170</v>
      </c>
      <c r="AC70">
        <v>-0.25</v>
      </c>
      <c r="AD70" s="1" t="s">
        <v>38</v>
      </c>
      <c r="AE70" s="1" t="s">
        <v>37</v>
      </c>
      <c r="AF70" s="1" t="s">
        <v>38</v>
      </c>
      <c r="AG70">
        <v>53.14</v>
      </c>
      <c r="AH70">
        <v>8.0000000000000004E-4</v>
      </c>
      <c r="AI70" s="1" t="s">
        <v>28</v>
      </c>
      <c r="AJ70">
        <v>3.3</v>
      </c>
      <c r="AK70" s="1" t="s">
        <v>7070</v>
      </c>
      <c r="AL70">
        <v>3.5299999999999998E-2</v>
      </c>
      <c r="AM70">
        <v>2.35E-2</v>
      </c>
      <c r="AN70">
        <v>4.3499999999999997E-2</v>
      </c>
      <c r="AO70">
        <v>0.1138</v>
      </c>
      <c r="AP70" s="1" t="s">
        <v>7071</v>
      </c>
      <c r="AQ70" s="1" t="s">
        <v>7072</v>
      </c>
      <c r="AR70" s="1" t="s">
        <v>7073</v>
      </c>
      <c r="AS70" s="1" t="s">
        <v>7074</v>
      </c>
    </row>
    <row r="71" spans="1:45" x14ac:dyDescent="0.25">
      <c r="A71" s="1" t="s">
        <v>6259</v>
      </c>
      <c r="B71">
        <v>142</v>
      </c>
      <c r="C71" s="1" t="s">
        <v>94</v>
      </c>
      <c r="D71" s="1" t="s">
        <v>1811</v>
      </c>
      <c r="E71">
        <v>0</v>
      </c>
      <c r="F71" s="1" t="s">
        <v>38</v>
      </c>
      <c r="G71" s="1" t="s">
        <v>37</v>
      </c>
      <c r="H71" s="1" t="s">
        <v>96</v>
      </c>
      <c r="I71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71">
        <v>74.260000000000005</v>
      </c>
      <c r="K71" s="3">
        <v>0</v>
      </c>
      <c r="L71" s="1" t="s">
        <v>28</v>
      </c>
      <c r="M71">
        <v>0.01</v>
      </c>
      <c r="N71" s="1" t="s">
        <v>6260</v>
      </c>
      <c r="O71" s="7" t="str">
        <f>IFERROR(LEFT(Merge1[[#This Row],[Volumen*Precio4 – 750M]],LEN(Merge1[[#This Row],[Volumen*Precio4 – 750M]])-1)*10^(SEARCH(RIGHT(Merge1[[#This Row],[Volumen*Precio4 – 750M]]),"kmbt")*3),Merge1[[#This Row],[Volumen*Precio4 – 750M]])</f>
        <v>284</v>
      </c>
      <c r="P71" s="3">
        <v>0.51390000000000002</v>
      </c>
      <c r="Q71" s="3">
        <v>0.39219999999999999</v>
      </c>
      <c r="R71" s="3">
        <v>1.272</v>
      </c>
      <c r="S71" s="3">
        <v>1.8599999999999998E-2</v>
      </c>
      <c r="T71" s="1" t="s">
        <v>6261</v>
      </c>
      <c r="U71" s="1" t="s">
        <v>6262</v>
      </c>
      <c r="V71" s="1" t="s">
        <v>6263</v>
      </c>
      <c r="W71" s="1" t="s">
        <v>6264</v>
      </c>
      <c r="X71" s="1" t="s">
        <v>6259</v>
      </c>
      <c r="Y71">
        <v>150</v>
      </c>
      <c r="Z71" s="4">
        <v>5.6300000000000003E-2</v>
      </c>
      <c r="AA71" s="1" t="s">
        <v>3504</v>
      </c>
      <c r="AB71" s="5" t="str">
        <f>IFERROR(LEFT(Merge1[[#This Row],[2022-10-24.Vol.]],LEN(Merge1[[#This Row],[2022-10-24.Vol.]])-1)*10^(SEARCH(RIGHT(Merge1[[#This Row],[2022-10-24.Vol.]]),"kmbt")*3),Merge1[[#This Row],[2022-10-24.Vol.]])</f>
        <v>7</v>
      </c>
      <c r="AC71">
        <v>0</v>
      </c>
      <c r="AD71" s="1" t="s">
        <v>37</v>
      </c>
      <c r="AE71" s="1" t="s">
        <v>37</v>
      </c>
      <c r="AF71" s="1" t="s">
        <v>38</v>
      </c>
      <c r="AG71">
        <v>78.540000000000006</v>
      </c>
      <c r="AH71">
        <v>0</v>
      </c>
      <c r="AI71" s="1" t="s">
        <v>28</v>
      </c>
      <c r="AJ71">
        <v>0.05</v>
      </c>
      <c r="AK71" s="1" t="s">
        <v>3933</v>
      </c>
      <c r="AL71">
        <v>0.6129</v>
      </c>
      <c r="AM71">
        <v>0.47060000000000002</v>
      </c>
      <c r="AN71">
        <v>1.4924999999999999</v>
      </c>
      <c r="AO71">
        <v>0.2001</v>
      </c>
      <c r="AP71" s="1" t="s">
        <v>8474</v>
      </c>
      <c r="AQ71" s="1" t="s">
        <v>8475</v>
      </c>
      <c r="AR71" s="1" t="s">
        <v>8476</v>
      </c>
      <c r="AS71" s="1" t="s">
        <v>8477</v>
      </c>
    </row>
    <row r="72" spans="1:45" x14ac:dyDescent="0.25">
      <c r="A72" s="1" t="s">
        <v>3062</v>
      </c>
      <c r="B72">
        <v>1350.14</v>
      </c>
      <c r="C72" s="1" t="s">
        <v>3063</v>
      </c>
      <c r="D72" s="1" t="s">
        <v>3064</v>
      </c>
      <c r="E72">
        <v>0</v>
      </c>
      <c r="F72" s="1" t="s">
        <v>96</v>
      </c>
      <c r="G72" s="1" t="s">
        <v>22</v>
      </c>
      <c r="H72" s="1" t="s">
        <v>38</v>
      </c>
      <c r="I72" s="1" t="str">
        <f>_xlfn.CONCAT(Merge1[[#This Row],[Rating técnicoVender]],",",Merge1[[#This Row],[Valoración de medias móvilesStrong Sell]],",",Merge1[[#This Row],[Valoración de los osciladoresNeutro]])</f>
        <v>Neutro,Sell,Buy</v>
      </c>
      <c r="J72">
        <v>46.6</v>
      </c>
      <c r="K72" s="3">
        <v>0</v>
      </c>
      <c r="L72" s="1" t="s">
        <v>28</v>
      </c>
      <c r="M72">
        <v>0.51</v>
      </c>
      <c r="N72" s="1" t="s">
        <v>3065</v>
      </c>
      <c r="O72" s="7">
        <f>IFERROR(LEFT(Merge1[[#This Row],[Volumen*Precio4 – 750M]],LEN(Merge1[[#This Row],[Volumen*Precio4 – 750M]])-1)*10^(SEARCH(RIGHT(Merge1[[#This Row],[Volumen*Precio4 – 750M]]),"kmbt")*3),Merge1[[#This Row],[Volumen*Precio4 – 750M]])</f>
        <v>579210</v>
      </c>
      <c r="P72" s="3">
        <v>-0.18</v>
      </c>
      <c r="Q72" s="3">
        <v>-7.5899999999999995E-2</v>
      </c>
      <c r="R72" s="3">
        <v>5.6599999999999998E-2</v>
      </c>
      <c r="S72" s="3">
        <v>3.1899999999999998E-2</v>
      </c>
      <c r="T72" s="1" t="s">
        <v>3066</v>
      </c>
      <c r="U72" s="1" t="s">
        <v>3067</v>
      </c>
      <c r="V72" s="1" t="s">
        <v>3068</v>
      </c>
      <c r="W72" s="1" t="s">
        <v>3069</v>
      </c>
      <c r="X72" s="1" t="s">
        <v>3062</v>
      </c>
      <c r="Y72">
        <v>1350.14</v>
      </c>
      <c r="Z72" s="4">
        <v>5.62E-2</v>
      </c>
      <c r="AA72" s="1" t="s">
        <v>3064</v>
      </c>
      <c r="AB72" s="5" t="str">
        <f>IFERROR(LEFT(Merge1[[#This Row],[2022-10-24.Vol.]],LEN(Merge1[[#This Row],[2022-10-24.Vol.]])-1)*10^(SEARCH(RIGHT(Merge1[[#This Row],[2022-10-24.Vol.]]),"kmbt")*3),Merge1[[#This Row],[2022-10-24.Vol.]])</f>
        <v>429</v>
      </c>
      <c r="AC72">
        <v>0</v>
      </c>
      <c r="AD72" s="1" t="s">
        <v>96</v>
      </c>
      <c r="AE72" s="1" t="s">
        <v>22</v>
      </c>
      <c r="AF72" s="1" t="s">
        <v>38</v>
      </c>
      <c r="AG72">
        <v>46.6</v>
      </c>
      <c r="AH72">
        <v>0</v>
      </c>
      <c r="AI72" s="1" t="s">
        <v>28</v>
      </c>
      <c r="AJ72">
        <v>0.51</v>
      </c>
      <c r="AK72" s="1" t="s">
        <v>3065</v>
      </c>
      <c r="AL72">
        <v>-0.18</v>
      </c>
      <c r="AM72">
        <v>-7.5899999999999995E-2</v>
      </c>
      <c r="AN72">
        <v>5.6599999999999998E-2</v>
      </c>
      <c r="AO72">
        <v>3.1899999999999998E-2</v>
      </c>
      <c r="AP72" s="1" t="s">
        <v>3066</v>
      </c>
      <c r="AQ72" s="1" t="s">
        <v>3067</v>
      </c>
      <c r="AR72" s="1" t="s">
        <v>3068</v>
      </c>
      <c r="AS72" s="1" t="s">
        <v>3069</v>
      </c>
    </row>
    <row r="73" spans="1:45" x14ac:dyDescent="0.25">
      <c r="A73" s="1" t="s">
        <v>5135</v>
      </c>
      <c r="B73">
        <v>830</v>
      </c>
      <c r="C73" s="1" t="s">
        <v>3063</v>
      </c>
      <c r="D73" s="1" t="s">
        <v>2081</v>
      </c>
      <c r="E73">
        <v>-2</v>
      </c>
      <c r="F73" s="1" t="s">
        <v>96</v>
      </c>
      <c r="G73" s="1" t="s">
        <v>22</v>
      </c>
      <c r="H73" s="1" t="s">
        <v>96</v>
      </c>
      <c r="I73" s="1" t="str">
        <f>_xlfn.CONCAT(Merge1[[#This Row],[Rating técnicoVender]],",",Merge1[[#This Row],[Valoración de medias móvilesStrong Sell]],",",Merge1[[#This Row],[Valoración de los osciladoresNeutro]])</f>
        <v>Neutro,Sell,Neutro</v>
      </c>
      <c r="J73">
        <v>49.87</v>
      </c>
      <c r="K73" s="3">
        <v>2.3300000000000001E-2</v>
      </c>
      <c r="L73" s="1" t="s">
        <v>28</v>
      </c>
      <c r="M73">
        <v>7.0000000000000007E-2</v>
      </c>
      <c r="N73" s="1" t="s">
        <v>5136</v>
      </c>
      <c r="O73" s="7">
        <f>IFERROR(LEFT(Merge1[[#This Row],[Volumen*Precio4 – 750M]],LEN(Merge1[[#This Row],[Volumen*Precio4 – 750M]])-1)*10^(SEARCH(RIGHT(Merge1[[#This Row],[Volumen*Precio4 – 750M]]),"kmbt")*3),Merge1[[#This Row],[Volumen*Precio4 – 750M]])</f>
        <v>29050</v>
      </c>
      <c r="P73" s="3">
        <v>-0.20039999999999999</v>
      </c>
      <c r="Q73" s="3">
        <v>-0.40710000000000002</v>
      </c>
      <c r="R73" s="3">
        <v>-0.13089999999999999</v>
      </c>
      <c r="S73" s="3">
        <v>3.2099999999999997E-2</v>
      </c>
      <c r="T73" s="1" t="s">
        <v>5137</v>
      </c>
      <c r="U73" s="1" t="s">
        <v>5138</v>
      </c>
      <c r="V73" s="1" t="s">
        <v>5139</v>
      </c>
      <c r="W73" s="1" t="s">
        <v>5140</v>
      </c>
      <c r="X73" s="1" t="s">
        <v>5135</v>
      </c>
      <c r="Y73">
        <v>830</v>
      </c>
      <c r="Z73" s="4">
        <v>5.62E-2</v>
      </c>
      <c r="AA73" s="1" t="s">
        <v>2081</v>
      </c>
      <c r="AB73" s="5" t="str">
        <f>IFERROR(LEFT(Merge1[[#This Row],[2022-10-24.Vol.]],LEN(Merge1[[#This Row],[2022-10-24.Vol.]])-1)*10^(SEARCH(RIGHT(Merge1[[#This Row],[2022-10-24.Vol.]]),"kmbt")*3),Merge1[[#This Row],[2022-10-24.Vol.]])</f>
        <v>35</v>
      </c>
      <c r="AC73">
        <v>-2</v>
      </c>
      <c r="AD73" s="1" t="s">
        <v>96</v>
      </c>
      <c r="AE73" s="1" t="s">
        <v>22</v>
      </c>
      <c r="AF73" s="1" t="s">
        <v>96</v>
      </c>
      <c r="AG73">
        <v>49.87</v>
      </c>
      <c r="AH73">
        <v>2.3300000000000001E-2</v>
      </c>
      <c r="AI73" s="1" t="s">
        <v>28</v>
      </c>
      <c r="AJ73">
        <v>7.0000000000000007E-2</v>
      </c>
      <c r="AK73" s="1" t="s">
        <v>5136</v>
      </c>
      <c r="AL73">
        <v>-0.20039999999999999</v>
      </c>
      <c r="AM73">
        <v>-0.40710000000000002</v>
      </c>
      <c r="AN73">
        <v>-0.13089999999999999</v>
      </c>
      <c r="AO73">
        <v>3.2099999999999997E-2</v>
      </c>
      <c r="AP73" s="1" t="s">
        <v>5137</v>
      </c>
      <c r="AQ73" s="1" t="s">
        <v>5138</v>
      </c>
      <c r="AR73" s="1" t="s">
        <v>5139</v>
      </c>
      <c r="AS73" s="1" t="s">
        <v>5140</v>
      </c>
    </row>
    <row r="74" spans="1:45" x14ac:dyDescent="0.25">
      <c r="A74" s="1" t="s">
        <v>3495</v>
      </c>
      <c r="B74">
        <v>2581.0300000000002</v>
      </c>
      <c r="C74" s="1" t="s">
        <v>3496</v>
      </c>
      <c r="D74" s="1" t="s">
        <v>191</v>
      </c>
      <c r="E74">
        <v>0</v>
      </c>
      <c r="F74" s="1" t="s">
        <v>22</v>
      </c>
      <c r="G74" s="1" t="s">
        <v>27</v>
      </c>
      <c r="H74" s="1" t="s">
        <v>38</v>
      </c>
      <c r="I74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74">
        <v>40.11</v>
      </c>
      <c r="K74" s="3">
        <v>0</v>
      </c>
      <c r="L74" s="1" t="s">
        <v>28</v>
      </c>
      <c r="M74">
        <v>0.39</v>
      </c>
      <c r="N74" s="1" t="s">
        <v>3497</v>
      </c>
      <c r="O74" s="7">
        <f>IFERROR(LEFT(Merge1[[#This Row],[Volumen*Precio4 – 750M]],LEN(Merge1[[#This Row],[Volumen*Precio4 – 750M]])-1)*10^(SEARCH(RIGHT(Merge1[[#This Row],[Volumen*Precio4 – 750M]]),"kmbt")*3),Merge1[[#This Row],[Volumen*Precio4 – 750M]])</f>
        <v>567827</v>
      </c>
      <c r="P74" s="3">
        <v>-0.45050000000000001</v>
      </c>
      <c r="Q74" s="3">
        <v>-0.23810000000000001</v>
      </c>
      <c r="R74" s="3">
        <v>-9.4399999999999998E-2</v>
      </c>
      <c r="S74" s="3">
        <v>-0.15049999999999999</v>
      </c>
      <c r="T74" s="1" t="s">
        <v>3498</v>
      </c>
      <c r="U74" s="1" t="s">
        <v>3499</v>
      </c>
      <c r="V74" s="1" t="s">
        <v>3500</v>
      </c>
      <c r="W74" s="1" t="s">
        <v>3501</v>
      </c>
      <c r="X74" s="1" t="s">
        <v>3495</v>
      </c>
      <c r="Y74">
        <v>2581.0300000000002</v>
      </c>
      <c r="Z74" s="4">
        <v>5.6000000000000001E-2</v>
      </c>
      <c r="AA74" s="1" t="s">
        <v>191</v>
      </c>
      <c r="AB74" s="5" t="str">
        <f>IFERROR(LEFT(Merge1[[#This Row],[2022-10-24.Vol.]],LEN(Merge1[[#This Row],[2022-10-24.Vol.]])-1)*10^(SEARCH(RIGHT(Merge1[[#This Row],[2022-10-24.Vol.]]),"kmbt")*3),Merge1[[#This Row],[2022-10-24.Vol.]])</f>
        <v>220</v>
      </c>
      <c r="AC74">
        <v>0</v>
      </c>
      <c r="AD74" s="1" t="s">
        <v>22</v>
      </c>
      <c r="AE74" s="1" t="s">
        <v>27</v>
      </c>
      <c r="AF74" s="1" t="s">
        <v>38</v>
      </c>
      <c r="AG74">
        <v>40.11</v>
      </c>
      <c r="AH74">
        <v>0</v>
      </c>
      <c r="AI74" s="1" t="s">
        <v>28</v>
      </c>
      <c r="AJ74">
        <v>0.39</v>
      </c>
      <c r="AK74" s="1" t="s">
        <v>3497</v>
      </c>
      <c r="AL74">
        <v>-0.45050000000000001</v>
      </c>
      <c r="AM74">
        <v>-0.23810000000000001</v>
      </c>
      <c r="AN74">
        <v>-9.4399999999999998E-2</v>
      </c>
      <c r="AO74">
        <v>-0.15049999999999999</v>
      </c>
      <c r="AP74" s="1" t="s">
        <v>3498</v>
      </c>
      <c r="AQ74" s="1" t="s">
        <v>3499</v>
      </c>
      <c r="AR74" s="1" t="s">
        <v>3500</v>
      </c>
      <c r="AS74" s="1" t="s">
        <v>3501</v>
      </c>
    </row>
    <row r="75" spans="1:45" x14ac:dyDescent="0.25">
      <c r="A75" s="1" t="s">
        <v>5826</v>
      </c>
      <c r="B75">
        <v>12729.06</v>
      </c>
      <c r="C75" s="1" t="s">
        <v>5827</v>
      </c>
      <c r="D75" s="1" t="s">
        <v>2516</v>
      </c>
      <c r="E75">
        <v>0</v>
      </c>
      <c r="F75" s="1" t="s">
        <v>38</v>
      </c>
      <c r="G75" s="1" t="s">
        <v>38</v>
      </c>
      <c r="H75" s="1" t="s">
        <v>38</v>
      </c>
      <c r="I75" s="1" t="str">
        <f>_xlfn.CONCAT(Merge1[[#This Row],[Rating técnicoVender]],",",Merge1[[#This Row],[Valoración de medias móvilesStrong Sell]],",",Merge1[[#This Row],[Valoración de los osciladoresNeutro]])</f>
        <v>Buy,Buy,Buy</v>
      </c>
      <c r="J75">
        <v>55.84</v>
      </c>
      <c r="K75" s="3">
        <v>0</v>
      </c>
      <c r="L75" s="1" t="s">
        <v>28</v>
      </c>
      <c r="M75">
        <v>0.02</v>
      </c>
      <c r="N75" s="1" t="s">
        <v>5828</v>
      </c>
      <c r="O75" s="7">
        <f>IFERROR(LEFT(Merge1[[#This Row],[Volumen*Precio4 – 750M]],LEN(Merge1[[#This Row],[Volumen*Precio4 – 750M]])-1)*10^(SEARCH(RIGHT(Merge1[[#This Row],[Volumen*Precio4 – 750M]]),"kmbt")*3),Merge1[[#This Row],[Volumen*Precio4 – 750M]])</f>
        <v>101832</v>
      </c>
      <c r="P75" s="3">
        <v>-0.1996</v>
      </c>
      <c r="Q75" s="3">
        <v>-0.11269999999999999</v>
      </c>
      <c r="R75" s="3">
        <v>-4.4900000000000002E-2</v>
      </c>
      <c r="S75" s="3">
        <v>5.1000000000000004E-3</v>
      </c>
      <c r="T75" s="1" t="s">
        <v>5829</v>
      </c>
      <c r="U75" s="1" t="s">
        <v>5830</v>
      </c>
      <c r="V75" s="1" t="s">
        <v>5831</v>
      </c>
      <c r="W75" s="1" t="s">
        <v>5832</v>
      </c>
      <c r="X75" s="1" t="s">
        <v>5826</v>
      </c>
      <c r="Y75">
        <v>12729.06</v>
      </c>
      <c r="Z75" s="4">
        <v>5.5899999999999998E-2</v>
      </c>
      <c r="AA75" s="1" t="s">
        <v>2516</v>
      </c>
      <c r="AB75" s="5" t="str">
        <f>IFERROR(LEFT(Merge1[[#This Row],[2022-10-24.Vol.]],LEN(Merge1[[#This Row],[2022-10-24.Vol.]])-1)*10^(SEARCH(RIGHT(Merge1[[#This Row],[2022-10-24.Vol.]]),"kmbt")*3),Merge1[[#This Row],[2022-10-24.Vol.]])</f>
        <v>8</v>
      </c>
      <c r="AC75">
        <v>0</v>
      </c>
      <c r="AD75" s="1" t="s">
        <v>38</v>
      </c>
      <c r="AE75" s="1" t="s">
        <v>38</v>
      </c>
      <c r="AF75" s="1" t="s">
        <v>38</v>
      </c>
      <c r="AG75">
        <v>55.84</v>
      </c>
      <c r="AH75">
        <v>0</v>
      </c>
      <c r="AI75" s="1" t="s">
        <v>28</v>
      </c>
      <c r="AJ75">
        <v>0.02</v>
      </c>
      <c r="AK75" s="1" t="s">
        <v>5828</v>
      </c>
      <c r="AL75">
        <v>-0.1996</v>
      </c>
      <c r="AM75">
        <v>-0.11269999999999999</v>
      </c>
      <c r="AN75">
        <v>-4.4900000000000002E-2</v>
      </c>
      <c r="AO75">
        <v>5.1000000000000004E-3</v>
      </c>
      <c r="AP75" s="1" t="s">
        <v>5829</v>
      </c>
      <c r="AQ75" s="1" t="s">
        <v>5830</v>
      </c>
      <c r="AR75" s="1" t="s">
        <v>5831</v>
      </c>
      <c r="AS75" s="1" t="s">
        <v>5832</v>
      </c>
    </row>
    <row r="76" spans="1:45" x14ac:dyDescent="0.25">
      <c r="A76" s="1" t="s">
        <v>3139</v>
      </c>
      <c r="B76">
        <v>145.38999999999999</v>
      </c>
      <c r="C76" s="1" t="s">
        <v>3140</v>
      </c>
      <c r="D76" s="1" t="s">
        <v>3141</v>
      </c>
      <c r="E76">
        <v>0.64</v>
      </c>
      <c r="F76" s="1" t="s">
        <v>38</v>
      </c>
      <c r="G76" s="1" t="s">
        <v>37</v>
      </c>
      <c r="H76" s="1" t="s">
        <v>96</v>
      </c>
      <c r="I76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76">
        <v>68.010000000000005</v>
      </c>
      <c r="K76" s="3">
        <v>2.98E-2</v>
      </c>
      <c r="L76" s="1" t="s">
        <v>28</v>
      </c>
      <c r="M76">
        <v>0.49</v>
      </c>
      <c r="N76" s="1" t="s">
        <v>3142</v>
      </c>
      <c r="O76" s="7">
        <f>IFERROR(LEFT(Merge1[[#This Row],[Volumen*Precio4 – 750M]],LEN(Merge1[[#This Row],[Volumen*Precio4 – 750M]])-1)*10^(SEARCH(RIGHT(Merge1[[#This Row],[Volumen*Precio4 – 750M]]),"kmbt")*3),Merge1[[#This Row],[Volumen*Precio4 – 750M]])</f>
        <v>54345000</v>
      </c>
      <c r="P76" s="3">
        <v>0.1449</v>
      </c>
      <c r="Q76" s="3">
        <v>-2.07E-2</v>
      </c>
      <c r="R76" s="3">
        <v>0.19109999999999999</v>
      </c>
      <c r="S76" s="3">
        <v>7.1999999999999998E-3</v>
      </c>
      <c r="T76" s="1" t="s">
        <v>3143</v>
      </c>
      <c r="U76" s="1" t="s">
        <v>3144</v>
      </c>
      <c r="V76" s="1" t="s">
        <v>3145</v>
      </c>
      <c r="W76" s="1" t="s">
        <v>3146</v>
      </c>
      <c r="X76" s="1" t="s">
        <v>3139</v>
      </c>
      <c r="Y76">
        <v>152.53</v>
      </c>
      <c r="Z76" s="4">
        <v>5.4300000000000001E-2</v>
      </c>
      <c r="AA76" s="1" t="s">
        <v>7676</v>
      </c>
      <c r="AB76" s="5">
        <f>IFERROR(LEFT(Merge1[[#This Row],[2022-10-24.Vol.]],LEN(Merge1[[#This Row],[2022-10-24.Vol.]])-1)*10^(SEARCH(RIGHT(Merge1[[#This Row],[2022-10-24.Vol.]]),"kmbt")*3),Merge1[[#This Row],[2022-10-24.Vol.]])</f>
        <v>460350</v>
      </c>
      <c r="AC76">
        <v>7.15</v>
      </c>
      <c r="AD76" s="1" t="s">
        <v>37</v>
      </c>
      <c r="AE76" s="1" t="s">
        <v>37</v>
      </c>
      <c r="AF76" s="1" t="s">
        <v>38</v>
      </c>
      <c r="AG76">
        <v>75.03</v>
      </c>
      <c r="AH76">
        <v>3.5200000000000002E-2</v>
      </c>
      <c r="AI76" s="1" t="s">
        <v>23</v>
      </c>
      <c r="AJ76">
        <v>0.57999999999999996</v>
      </c>
      <c r="AK76" s="1" t="s">
        <v>7677</v>
      </c>
      <c r="AL76">
        <v>0.20100000000000001</v>
      </c>
      <c r="AM76">
        <v>3.49E-2</v>
      </c>
      <c r="AN76">
        <v>0.2276</v>
      </c>
      <c r="AO76">
        <v>0.10589999999999999</v>
      </c>
      <c r="AP76" s="1" t="s">
        <v>7678</v>
      </c>
      <c r="AQ76" s="1" t="s">
        <v>7679</v>
      </c>
      <c r="AR76" s="1" t="s">
        <v>7680</v>
      </c>
      <c r="AS76" s="1" t="s">
        <v>7681</v>
      </c>
    </row>
    <row r="77" spans="1:45" x14ac:dyDescent="0.25">
      <c r="A77" s="1" t="s">
        <v>1330</v>
      </c>
      <c r="B77">
        <v>8866.2199999999993</v>
      </c>
      <c r="C77" s="1" t="s">
        <v>1331</v>
      </c>
      <c r="D77" s="1" t="s">
        <v>1332</v>
      </c>
      <c r="E77">
        <v>0</v>
      </c>
      <c r="F77" s="1" t="s">
        <v>22</v>
      </c>
      <c r="G77" s="1" t="s">
        <v>27</v>
      </c>
      <c r="H77" s="1" t="s">
        <v>38</v>
      </c>
      <c r="I77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77">
        <v>34.700000000000003</v>
      </c>
      <c r="K77" s="3">
        <v>0</v>
      </c>
      <c r="L77" s="1" t="s">
        <v>28</v>
      </c>
      <c r="M77">
        <v>1.44</v>
      </c>
      <c r="N77" s="1" t="s">
        <v>1333</v>
      </c>
      <c r="O77" s="7">
        <f>IFERROR(LEFT(Merge1[[#This Row],[Volumen*Precio4 – 750M]],LEN(Merge1[[#This Row],[Volumen*Precio4 – 750M]])-1)*10^(SEARCH(RIGHT(Merge1[[#This Row],[Volumen*Precio4 – 750M]]),"kmbt")*3),Merge1[[#This Row],[Volumen*Precio4 – 750M]])</f>
        <v>3635000</v>
      </c>
      <c r="P77" s="3">
        <v>-0.43880000000000002</v>
      </c>
      <c r="Q77" s="3">
        <v>-0.29120000000000001</v>
      </c>
      <c r="R77" s="3">
        <v>-0.19350000000000001</v>
      </c>
      <c r="S77" s="3">
        <v>-4.4400000000000002E-2</v>
      </c>
      <c r="T77" s="1" t="s">
        <v>1334</v>
      </c>
      <c r="U77" s="1" t="s">
        <v>1335</v>
      </c>
      <c r="V77" s="1" t="s">
        <v>1336</v>
      </c>
      <c r="W77" s="1" t="s">
        <v>1337</v>
      </c>
      <c r="X77" s="1" t="s">
        <v>1330</v>
      </c>
      <c r="Y77">
        <v>9342.75</v>
      </c>
      <c r="Z77" s="4">
        <v>5.3699999999999998E-2</v>
      </c>
      <c r="AA77" s="1" t="s">
        <v>7344</v>
      </c>
      <c r="AB77" s="5" t="str">
        <f>IFERROR(LEFT(Merge1[[#This Row],[2022-10-24.Vol.]],LEN(Merge1[[#This Row],[2022-10-24.Vol.]])-1)*10^(SEARCH(RIGHT(Merge1[[#This Row],[2022-10-24.Vol.]]),"kmbt")*3),Merge1[[#This Row],[2022-10-24.Vol.]])</f>
        <v>408</v>
      </c>
      <c r="AC77">
        <v>4.47</v>
      </c>
      <c r="AD77" s="1" t="s">
        <v>96</v>
      </c>
      <c r="AE77" s="1" t="s">
        <v>22</v>
      </c>
      <c r="AF77" s="1" t="s">
        <v>38</v>
      </c>
      <c r="AG77">
        <v>47</v>
      </c>
      <c r="AH77">
        <v>1E-4</v>
      </c>
      <c r="AI77" s="1" t="s">
        <v>23</v>
      </c>
      <c r="AJ77">
        <v>1.21</v>
      </c>
      <c r="AK77" s="1" t="s">
        <v>7345</v>
      </c>
      <c r="AL77">
        <v>-0.42449999999999999</v>
      </c>
      <c r="AM77">
        <v>-0.1938</v>
      </c>
      <c r="AN77">
        <v>-0.14960000000000001</v>
      </c>
      <c r="AO77">
        <v>7.0000000000000001E-3</v>
      </c>
      <c r="AP77" s="1" t="s">
        <v>7346</v>
      </c>
      <c r="AQ77" s="1" t="s">
        <v>7347</v>
      </c>
      <c r="AR77" s="1" t="s">
        <v>7348</v>
      </c>
      <c r="AS77" s="1" t="s">
        <v>7349</v>
      </c>
    </row>
    <row r="78" spans="1:45" x14ac:dyDescent="0.25">
      <c r="A78" s="1" t="s">
        <v>858</v>
      </c>
      <c r="B78">
        <v>50.99</v>
      </c>
      <c r="C78" s="1" t="s">
        <v>859</v>
      </c>
      <c r="D78" s="1" t="s">
        <v>860</v>
      </c>
      <c r="E78">
        <v>0</v>
      </c>
      <c r="F78" s="1" t="s">
        <v>22</v>
      </c>
      <c r="G78" s="1" t="s">
        <v>27</v>
      </c>
      <c r="H78" s="1" t="s">
        <v>37</v>
      </c>
      <c r="I78" s="1" t="str">
        <f>_xlfn.CONCAT(Merge1[[#This Row],[Rating técnicoVender]],",",Merge1[[#This Row],[Valoración de medias móvilesStrong Sell]],",",Merge1[[#This Row],[Valoración de los osciladoresNeutro]])</f>
        <v>Sell,Strong Sell,Strong Buy</v>
      </c>
      <c r="J78">
        <v>39.31</v>
      </c>
      <c r="K78" s="3">
        <v>0</v>
      </c>
      <c r="L78" s="1" t="s">
        <v>28</v>
      </c>
      <c r="M78">
        <v>2.41</v>
      </c>
      <c r="N78" s="1" t="s">
        <v>861</v>
      </c>
      <c r="O78" s="7">
        <f>IFERROR(LEFT(Merge1[[#This Row],[Volumen*Precio4 – 750M]],LEN(Merge1[[#This Row],[Volumen*Precio4 – 750M]])-1)*10^(SEARCH(RIGHT(Merge1[[#This Row],[Volumen*Precio4 – 750M]]),"kmbt")*3),Merge1[[#This Row],[Volumen*Precio4 – 750M]])</f>
        <v>3822000</v>
      </c>
      <c r="P78" s="3">
        <v>-0.2903</v>
      </c>
      <c r="Q78" s="3">
        <v>-0.2465</v>
      </c>
      <c r="R78" s="3">
        <v>-0.1547</v>
      </c>
      <c r="S78" s="3">
        <v>-0.14630000000000001</v>
      </c>
      <c r="T78" s="1" t="s">
        <v>862</v>
      </c>
      <c r="U78" s="1" t="s">
        <v>863</v>
      </c>
      <c r="V78" s="1" t="s">
        <v>28</v>
      </c>
      <c r="W78" s="1" t="s">
        <v>28</v>
      </c>
      <c r="X78" s="1" t="s">
        <v>858</v>
      </c>
      <c r="Y78">
        <v>50.99</v>
      </c>
      <c r="Z78" s="4">
        <v>5.3100000000000001E-2</v>
      </c>
      <c r="AA78" s="1" t="s">
        <v>860</v>
      </c>
      <c r="AB78" s="5">
        <f>IFERROR(LEFT(Merge1[[#This Row],[2022-10-24.Vol.]],LEN(Merge1[[#This Row],[2022-10-24.Vol.]])-1)*10^(SEARCH(RIGHT(Merge1[[#This Row],[2022-10-24.Vol.]]),"kmbt")*3),Merge1[[#This Row],[2022-10-24.Vol.]])</f>
        <v>74957</v>
      </c>
      <c r="AC78">
        <v>0</v>
      </c>
      <c r="AD78" s="1" t="s">
        <v>22</v>
      </c>
      <c r="AE78" s="1" t="s">
        <v>27</v>
      </c>
      <c r="AF78" s="1" t="s">
        <v>37</v>
      </c>
      <c r="AG78">
        <v>39.31</v>
      </c>
      <c r="AH78">
        <v>0</v>
      </c>
      <c r="AI78" s="1" t="s">
        <v>28</v>
      </c>
      <c r="AJ78">
        <v>2.41</v>
      </c>
      <c r="AK78" s="1" t="s">
        <v>861</v>
      </c>
      <c r="AL78">
        <v>-0.2903</v>
      </c>
      <c r="AM78">
        <v>-0.2465</v>
      </c>
      <c r="AN78">
        <v>-0.1547</v>
      </c>
      <c r="AO78">
        <v>-0.14630000000000001</v>
      </c>
      <c r="AP78" s="1" t="s">
        <v>862</v>
      </c>
      <c r="AQ78" s="1" t="s">
        <v>863</v>
      </c>
      <c r="AR78" s="1" t="s">
        <v>28</v>
      </c>
      <c r="AS78" s="1" t="s">
        <v>28</v>
      </c>
    </row>
    <row r="79" spans="1:45" x14ac:dyDescent="0.25">
      <c r="A79" s="1" t="s">
        <v>3488</v>
      </c>
      <c r="B79">
        <v>14.5</v>
      </c>
      <c r="C79" s="1" t="s">
        <v>2981</v>
      </c>
      <c r="D79" s="1" t="s">
        <v>3489</v>
      </c>
      <c r="E79">
        <v>-0.31</v>
      </c>
      <c r="F79" s="1" t="s">
        <v>22</v>
      </c>
      <c r="G79" s="1" t="s">
        <v>27</v>
      </c>
      <c r="H79" s="1" t="s">
        <v>38</v>
      </c>
      <c r="I79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79">
        <v>34.47</v>
      </c>
      <c r="K79" s="3">
        <v>5.0999999999999997E-2</v>
      </c>
      <c r="L79" s="1" t="s">
        <v>28</v>
      </c>
      <c r="M79">
        <v>0.39</v>
      </c>
      <c r="N79" s="1" t="s">
        <v>3490</v>
      </c>
      <c r="O79" s="7">
        <f>IFERROR(LEFT(Merge1[[#This Row],[Volumen*Precio4 – 750M]],LEN(Merge1[[#This Row],[Volumen*Precio4 – 750M]])-1)*10^(SEARCH(RIGHT(Merge1[[#This Row],[Volumen*Precio4 – 750M]]),"kmbt")*3),Merge1[[#This Row],[Volumen*Precio4 – 750M]])</f>
        <v>6815</v>
      </c>
      <c r="P79" s="3">
        <v>-0.88200000000000001</v>
      </c>
      <c r="Q79" s="3">
        <v>-0.59889999999999999</v>
      </c>
      <c r="R79" s="3">
        <v>-0.59719999999999995</v>
      </c>
      <c r="S79" s="3">
        <v>-0.27100000000000002</v>
      </c>
      <c r="T79" s="1" t="s">
        <v>3491</v>
      </c>
      <c r="U79" s="1" t="s">
        <v>3492</v>
      </c>
      <c r="V79" s="1" t="s">
        <v>3493</v>
      </c>
      <c r="W79" s="1" t="s">
        <v>3494</v>
      </c>
      <c r="X79" s="1" t="s">
        <v>3488</v>
      </c>
      <c r="Y79">
        <v>15.27</v>
      </c>
      <c r="Z79" s="4">
        <v>5.3100000000000001E-2</v>
      </c>
      <c r="AA79" s="1" t="s">
        <v>128</v>
      </c>
      <c r="AB79" s="5" t="str">
        <f>IFERROR(LEFT(Merge1[[#This Row],[2022-10-24.Vol.]],LEN(Merge1[[#This Row],[2022-10-24.Vol.]])-1)*10^(SEARCH(RIGHT(Merge1[[#This Row],[2022-10-24.Vol.]]),"kmbt")*3),Merge1[[#This Row],[2022-10-24.Vol.]])</f>
        <v>60</v>
      </c>
      <c r="AC79">
        <v>0</v>
      </c>
      <c r="AD79" s="1" t="s">
        <v>22</v>
      </c>
      <c r="AE79" s="1" t="s">
        <v>27</v>
      </c>
      <c r="AF79" s="1" t="s">
        <v>96</v>
      </c>
      <c r="AG79">
        <v>39.25</v>
      </c>
      <c r="AH79">
        <v>3.5400000000000001E-2</v>
      </c>
      <c r="AI79" s="1" t="s">
        <v>39</v>
      </c>
      <c r="AJ79">
        <v>0.06</v>
      </c>
      <c r="AK79" s="1" t="s">
        <v>8375</v>
      </c>
      <c r="AL79">
        <v>-0.87170000000000003</v>
      </c>
      <c r="AM79">
        <v>-0.56859999999999999</v>
      </c>
      <c r="AN79">
        <v>-0.49130000000000001</v>
      </c>
      <c r="AO79">
        <v>-0.12889999999999999</v>
      </c>
      <c r="AP79" s="1" t="s">
        <v>8376</v>
      </c>
      <c r="AQ79" s="1" t="s">
        <v>8377</v>
      </c>
      <c r="AR79" s="1" t="s">
        <v>8378</v>
      </c>
      <c r="AS79" s="1" t="s">
        <v>8379</v>
      </c>
    </row>
    <row r="80" spans="1:45" x14ac:dyDescent="0.25">
      <c r="A80" s="1" t="s">
        <v>5777</v>
      </c>
      <c r="B80">
        <v>605.83000000000004</v>
      </c>
      <c r="C80" s="1" t="s">
        <v>1939</v>
      </c>
      <c r="D80" s="1" t="s">
        <v>5778</v>
      </c>
      <c r="E80">
        <v>0</v>
      </c>
      <c r="F80" s="1" t="s">
        <v>22</v>
      </c>
      <c r="G80" s="1" t="s">
        <v>22</v>
      </c>
      <c r="H80" s="1" t="s">
        <v>38</v>
      </c>
      <c r="I80" s="1" t="str">
        <f>_xlfn.CONCAT(Merge1[[#This Row],[Rating técnicoVender]],",",Merge1[[#This Row],[Valoración de medias móvilesStrong Sell]],",",Merge1[[#This Row],[Valoración de los osciladoresNeutro]])</f>
        <v>Sell,Sell,Buy</v>
      </c>
      <c r="J80">
        <v>42.8</v>
      </c>
      <c r="K80" s="3">
        <v>0</v>
      </c>
      <c r="L80" s="1" t="s">
        <v>28</v>
      </c>
      <c r="M80">
        <v>0.03</v>
      </c>
      <c r="N80" s="1" t="s">
        <v>5779</v>
      </c>
      <c r="O80" s="7">
        <f>IFERROR(LEFT(Merge1[[#This Row],[Volumen*Precio4 – 750M]],LEN(Merge1[[#This Row],[Volumen*Precio4 – 750M]])-1)*10^(SEARCH(RIGHT(Merge1[[#This Row],[Volumen*Precio4 – 750M]]),"kmbt")*3),Merge1[[#This Row],[Volumen*Precio4 – 750M]])</f>
        <v>70882</v>
      </c>
      <c r="P80" s="3">
        <v>-1.49E-2</v>
      </c>
      <c r="Q80" s="3">
        <v>-4.87E-2</v>
      </c>
      <c r="R80" s="3">
        <v>5.5300000000000002E-2</v>
      </c>
      <c r="S80" s="3">
        <v>-4.2900000000000001E-2</v>
      </c>
      <c r="T80" s="1" t="s">
        <v>5780</v>
      </c>
      <c r="U80" s="1" t="s">
        <v>5781</v>
      </c>
      <c r="V80" s="1" t="s">
        <v>5782</v>
      </c>
      <c r="W80" s="1" t="s">
        <v>5783</v>
      </c>
      <c r="X80" s="1" t="s">
        <v>5777</v>
      </c>
      <c r="Y80">
        <v>637.54999999999995</v>
      </c>
      <c r="Z80" s="4">
        <v>5.2400000000000002E-2</v>
      </c>
      <c r="AA80" s="1" t="s">
        <v>6876</v>
      </c>
      <c r="AB80" s="5">
        <f>IFERROR(LEFT(Merge1[[#This Row],[2022-10-24.Vol.]],LEN(Merge1[[#This Row],[2022-10-24.Vol.]])-1)*10^(SEARCH(RIGHT(Merge1[[#This Row],[2022-10-24.Vol.]]),"kmbt")*3),Merge1[[#This Row],[2022-10-24.Vol.]])</f>
        <v>22312</v>
      </c>
      <c r="AC80">
        <v>0</v>
      </c>
      <c r="AD80" s="1" t="s">
        <v>38</v>
      </c>
      <c r="AE80" s="1" t="s">
        <v>37</v>
      </c>
      <c r="AF80" s="1" t="s">
        <v>96</v>
      </c>
      <c r="AG80">
        <v>58.29</v>
      </c>
      <c r="AH80">
        <v>0</v>
      </c>
      <c r="AI80" s="1" t="s">
        <v>28</v>
      </c>
      <c r="AJ80">
        <v>79.91</v>
      </c>
      <c r="AK80" s="1" t="s">
        <v>6877</v>
      </c>
      <c r="AL80">
        <v>7.7899999999999997E-2</v>
      </c>
      <c r="AM80">
        <v>9.69E-2</v>
      </c>
      <c r="AN80">
        <v>0.1067</v>
      </c>
      <c r="AO80">
        <v>2.8299999999999999E-2</v>
      </c>
      <c r="AP80" s="1" t="s">
        <v>6878</v>
      </c>
      <c r="AQ80" s="1" t="s">
        <v>6879</v>
      </c>
      <c r="AR80" s="1" t="s">
        <v>6880</v>
      </c>
      <c r="AS80" s="1" t="s">
        <v>6881</v>
      </c>
    </row>
    <row r="81" spans="1:45" x14ac:dyDescent="0.25">
      <c r="A81" s="1" t="s">
        <v>6445</v>
      </c>
      <c r="B81">
        <v>2929.17</v>
      </c>
      <c r="C81" s="2" t="s">
        <v>94</v>
      </c>
      <c r="D81" s="1" t="s">
        <v>2522</v>
      </c>
      <c r="E81">
        <v>0</v>
      </c>
      <c r="F81" s="1" t="s">
        <v>38</v>
      </c>
      <c r="G81" s="1" t="s">
        <v>37</v>
      </c>
      <c r="H81" s="1" t="s">
        <v>96</v>
      </c>
      <c r="I81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81">
        <v>61.25</v>
      </c>
      <c r="K81" s="3">
        <v>8.9999999999999998E-4</v>
      </c>
      <c r="L81" s="1" t="s">
        <v>28</v>
      </c>
      <c r="M81">
        <v>0</v>
      </c>
      <c r="N81" s="1" t="s">
        <v>6446</v>
      </c>
      <c r="O81" s="7">
        <f>IFERROR(LEFT(Merge1[[#This Row],[Volumen*Precio4 – 750M]],LEN(Merge1[[#This Row],[Volumen*Precio4 – 750M]])-1)*10^(SEARCH(RIGHT(Merge1[[#This Row],[Volumen*Precio4 – 750M]]),"kmbt")*3),Merge1[[#This Row],[Volumen*Precio4 – 750M]])</f>
        <v>11717</v>
      </c>
      <c r="P81" s="3">
        <v>0.30649999999999999</v>
      </c>
      <c r="Q81" s="3">
        <v>1.7100000000000001E-2</v>
      </c>
      <c r="R81" s="3">
        <v>0.2412</v>
      </c>
      <c r="S81" s="3">
        <v>0.12659999999999999</v>
      </c>
      <c r="T81" s="1" t="s">
        <v>6447</v>
      </c>
      <c r="U81" s="1" t="s">
        <v>6448</v>
      </c>
      <c r="V81" s="1" t="s">
        <v>6449</v>
      </c>
      <c r="W81" s="1" t="s">
        <v>6450</v>
      </c>
      <c r="X81" s="1" t="s">
        <v>6445</v>
      </c>
      <c r="Y81">
        <v>3082.57</v>
      </c>
      <c r="Z81" s="4">
        <v>5.2400000000000002E-2</v>
      </c>
      <c r="AA81" s="1" t="s">
        <v>6977</v>
      </c>
      <c r="AB81" s="5">
        <f>IFERROR(LEFT(Merge1[[#This Row],[2022-10-24.Vol.]],LEN(Merge1[[#This Row],[2022-10-24.Vol.]])-1)*10^(SEARCH(RIGHT(Merge1[[#This Row],[2022-10-24.Vol.]]),"kmbt")*3),Merge1[[#This Row],[2022-10-24.Vol.]])</f>
        <v>8690</v>
      </c>
      <c r="AC81">
        <v>0</v>
      </c>
      <c r="AD81" s="1" t="s">
        <v>37</v>
      </c>
      <c r="AE81" s="1" t="s">
        <v>37</v>
      </c>
      <c r="AF81" s="1" t="s">
        <v>38</v>
      </c>
      <c r="AG81">
        <v>67.16</v>
      </c>
      <c r="AH81">
        <v>2.9999999999999997E-4</v>
      </c>
      <c r="AI81" s="1" t="s">
        <v>28</v>
      </c>
      <c r="AJ81">
        <v>6.78</v>
      </c>
      <c r="AK81" s="1" t="s">
        <v>6978</v>
      </c>
      <c r="AL81">
        <v>0.38669999999999999</v>
      </c>
      <c r="AM81">
        <v>0.18149999999999999</v>
      </c>
      <c r="AN81">
        <v>0.25819999999999999</v>
      </c>
      <c r="AO81">
        <v>0.19750000000000001</v>
      </c>
      <c r="AP81" s="1" t="s">
        <v>6979</v>
      </c>
      <c r="AQ81" s="1" t="s">
        <v>6980</v>
      </c>
      <c r="AR81" s="1" t="s">
        <v>6981</v>
      </c>
      <c r="AS81" s="1" t="s">
        <v>6982</v>
      </c>
    </row>
    <row r="82" spans="1:45" x14ac:dyDescent="0.25">
      <c r="A82" s="1" t="s">
        <v>173</v>
      </c>
      <c r="B82">
        <v>2087.58</v>
      </c>
      <c r="C82" s="1" t="s">
        <v>174</v>
      </c>
      <c r="D82" s="1" t="s">
        <v>175</v>
      </c>
      <c r="E82">
        <v>0</v>
      </c>
      <c r="F82" s="1" t="s">
        <v>22</v>
      </c>
      <c r="G82" s="1" t="s">
        <v>27</v>
      </c>
      <c r="H82" s="1" t="s">
        <v>38</v>
      </c>
      <c r="I82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82">
        <v>41.35</v>
      </c>
      <c r="K82" s="3">
        <v>0</v>
      </c>
      <c r="L82" s="1" t="s">
        <v>28</v>
      </c>
      <c r="M82">
        <v>12.81</v>
      </c>
      <c r="N82" s="1" t="s">
        <v>176</v>
      </c>
      <c r="O82" s="7">
        <f>IFERROR(LEFT(Merge1[[#This Row],[Volumen*Precio4 – 750M]],LEN(Merge1[[#This Row],[Volumen*Precio4 – 750M]])-1)*10^(SEARCH(RIGHT(Merge1[[#This Row],[Volumen*Precio4 – 750M]]),"kmbt")*3),Merge1[[#This Row],[Volumen*Precio4 – 750M]])</f>
        <v>18788000</v>
      </c>
      <c r="P82" s="3">
        <v>-0.25359999999999999</v>
      </c>
      <c r="Q82" s="3">
        <v>-0.22939999999999999</v>
      </c>
      <c r="R82" s="3">
        <v>0.1101</v>
      </c>
      <c r="S82" s="3">
        <v>-2.69E-2</v>
      </c>
      <c r="T82" s="1" t="s">
        <v>177</v>
      </c>
      <c r="U82" s="1" t="s">
        <v>178</v>
      </c>
      <c r="V82" s="1" t="s">
        <v>179</v>
      </c>
      <c r="W82" s="1" t="s">
        <v>180</v>
      </c>
      <c r="X82" s="1" t="s">
        <v>173</v>
      </c>
      <c r="Y82">
        <v>2087.58</v>
      </c>
      <c r="Z82" s="4">
        <v>5.1999999999999998E-2</v>
      </c>
      <c r="AA82" s="1" t="s">
        <v>175</v>
      </c>
      <c r="AB82" s="5">
        <f>IFERROR(LEFT(Merge1[[#This Row],[2022-10-24.Vol.]],LEN(Merge1[[#This Row],[2022-10-24.Vol.]])-1)*10^(SEARCH(RIGHT(Merge1[[#This Row],[2022-10-24.Vol.]]),"kmbt")*3),Merge1[[#This Row],[2022-10-24.Vol.]])</f>
        <v>9000</v>
      </c>
      <c r="AC82">
        <v>0</v>
      </c>
      <c r="AD82" s="1" t="s">
        <v>22</v>
      </c>
      <c r="AE82" s="1" t="s">
        <v>27</v>
      </c>
      <c r="AF82" s="1" t="s">
        <v>38</v>
      </c>
      <c r="AG82">
        <v>41.35</v>
      </c>
      <c r="AH82">
        <v>0</v>
      </c>
      <c r="AI82" s="1" t="s">
        <v>28</v>
      </c>
      <c r="AJ82">
        <v>12.81</v>
      </c>
      <c r="AK82" s="1" t="s">
        <v>176</v>
      </c>
      <c r="AL82">
        <v>-0.1943</v>
      </c>
      <c r="AM82">
        <v>-0.22939999999999999</v>
      </c>
      <c r="AN82">
        <v>4.4299999999999999E-2</v>
      </c>
      <c r="AO82">
        <v>-2.69E-2</v>
      </c>
      <c r="AP82" s="1" t="s">
        <v>177</v>
      </c>
      <c r="AQ82" s="1" t="s">
        <v>178</v>
      </c>
      <c r="AR82" s="1" t="s">
        <v>179</v>
      </c>
      <c r="AS82" s="1" t="s">
        <v>180</v>
      </c>
    </row>
    <row r="83" spans="1:45" x14ac:dyDescent="0.25">
      <c r="A83" s="1" t="s">
        <v>1498</v>
      </c>
      <c r="B83">
        <v>1085</v>
      </c>
      <c r="C83" s="1" t="s">
        <v>1499</v>
      </c>
      <c r="D83" s="1" t="s">
        <v>1086</v>
      </c>
      <c r="E83">
        <v>-15</v>
      </c>
      <c r="F83" s="1" t="s">
        <v>22</v>
      </c>
      <c r="G83" s="1" t="s">
        <v>27</v>
      </c>
      <c r="H83" s="1" t="s">
        <v>96</v>
      </c>
      <c r="I83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83">
        <v>46.22</v>
      </c>
      <c r="K83" s="3">
        <v>5.1000000000000004E-3</v>
      </c>
      <c r="L83" s="1" t="s">
        <v>23</v>
      </c>
      <c r="M83">
        <v>1.28</v>
      </c>
      <c r="N83" s="1" t="s">
        <v>1500</v>
      </c>
      <c r="O83" s="7">
        <f>IFERROR(LEFT(Merge1[[#This Row],[Volumen*Precio4 – 750M]],LEN(Merge1[[#This Row],[Volumen*Precio4 – 750M]])-1)*10^(SEARCH(RIGHT(Merge1[[#This Row],[Volumen*Precio4 – 750M]]),"kmbt")*3),Merge1[[#This Row],[Volumen*Precio4 – 750M]])</f>
        <v>119350</v>
      </c>
      <c r="P83" s="3">
        <v>-0.68600000000000005</v>
      </c>
      <c r="Q83" s="3">
        <v>-0.48699999999999999</v>
      </c>
      <c r="R83" s="3">
        <v>-4.5699999999999998E-2</v>
      </c>
      <c r="S83" s="3">
        <v>-0.1236</v>
      </c>
      <c r="T83" s="1" t="s">
        <v>1501</v>
      </c>
      <c r="U83" s="1" t="s">
        <v>1502</v>
      </c>
      <c r="V83" s="1" t="s">
        <v>1503</v>
      </c>
      <c r="W83" s="1" t="s">
        <v>1504</v>
      </c>
      <c r="X83" s="1" t="s">
        <v>1498</v>
      </c>
      <c r="Y83">
        <v>1085</v>
      </c>
      <c r="Z83" s="4">
        <v>5.1400000000000001E-2</v>
      </c>
      <c r="AA83" s="1" t="s">
        <v>1086</v>
      </c>
      <c r="AB83" s="5" t="str">
        <f>IFERROR(LEFT(Merge1[[#This Row],[2022-10-24.Vol.]],LEN(Merge1[[#This Row],[2022-10-24.Vol.]])-1)*10^(SEARCH(RIGHT(Merge1[[#This Row],[2022-10-24.Vol.]]),"kmbt")*3),Merge1[[#This Row],[2022-10-24.Vol.]])</f>
        <v>110</v>
      </c>
      <c r="AC83">
        <v>-15</v>
      </c>
      <c r="AD83" s="1" t="s">
        <v>22</v>
      </c>
      <c r="AE83" s="1" t="s">
        <v>27</v>
      </c>
      <c r="AF83" s="1" t="s">
        <v>96</v>
      </c>
      <c r="AG83">
        <v>46.22</v>
      </c>
      <c r="AH83">
        <v>5.1000000000000004E-3</v>
      </c>
      <c r="AI83" s="1" t="s">
        <v>23</v>
      </c>
      <c r="AJ83">
        <v>1.28</v>
      </c>
      <c r="AK83" s="1" t="s">
        <v>1500</v>
      </c>
      <c r="AL83">
        <v>-0.68600000000000005</v>
      </c>
      <c r="AM83">
        <v>-0.48699999999999999</v>
      </c>
      <c r="AN83">
        <v>-4.5699999999999998E-2</v>
      </c>
      <c r="AO83">
        <v>-0.1236</v>
      </c>
      <c r="AP83" s="1" t="s">
        <v>1501</v>
      </c>
      <c r="AQ83" s="1" t="s">
        <v>1502</v>
      </c>
      <c r="AR83" s="1" t="s">
        <v>1503</v>
      </c>
      <c r="AS83" s="1" t="s">
        <v>1504</v>
      </c>
    </row>
    <row r="84" spans="1:45" x14ac:dyDescent="0.25">
      <c r="A84" s="1" t="s">
        <v>1727</v>
      </c>
      <c r="B84">
        <v>68.66</v>
      </c>
      <c r="C84" s="1" t="s">
        <v>1728</v>
      </c>
      <c r="D84" s="1" t="s">
        <v>1729</v>
      </c>
      <c r="E84">
        <v>0</v>
      </c>
      <c r="F84" s="1" t="s">
        <v>22</v>
      </c>
      <c r="G84" s="1" t="s">
        <v>27</v>
      </c>
      <c r="H84" s="1" t="s">
        <v>38</v>
      </c>
      <c r="I84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84">
        <v>30.95</v>
      </c>
      <c r="K84" s="3">
        <v>0</v>
      </c>
      <c r="L84" s="1" t="s">
        <v>28</v>
      </c>
      <c r="M84">
        <v>1.1100000000000001</v>
      </c>
      <c r="N84" s="1" t="s">
        <v>1730</v>
      </c>
      <c r="O84" s="7">
        <f>IFERROR(LEFT(Merge1[[#This Row],[Volumen*Precio4 – 750M]],LEN(Merge1[[#This Row],[Volumen*Precio4 – 750M]])-1)*10^(SEARCH(RIGHT(Merge1[[#This Row],[Volumen*Precio4 – 750M]]),"kmbt")*3),Merge1[[#This Row],[Volumen*Precio4 – 750M]])</f>
        <v>687218</v>
      </c>
      <c r="P84" s="3">
        <v>-0.3453</v>
      </c>
      <c r="Q84" s="3">
        <v>-0.2185</v>
      </c>
      <c r="R84" s="3">
        <v>-0.2059</v>
      </c>
      <c r="S84" s="3">
        <v>-6.1100000000000002E-2</v>
      </c>
      <c r="T84" s="1" t="s">
        <v>1731</v>
      </c>
      <c r="U84" s="1" t="s">
        <v>1732</v>
      </c>
      <c r="V84" s="1" t="s">
        <v>1733</v>
      </c>
      <c r="W84" s="1" t="s">
        <v>1734</v>
      </c>
      <c r="X84" s="1" t="s">
        <v>1727</v>
      </c>
      <c r="Y84">
        <v>68.66</v>
      </c>
      <c r="Z84" s="4">
        <v>5.0799999999999998E-2</v>
      </c>
      <c r="AA84" s="1" t="s">
        <v>1729</v>
      </c>
      <c r="AB84" s="5">
        <f>IFERROR(LEFT(Merge1[[#This Row],[2022-10-24.Vol.]],LEN(Merge1[[#This Row],[2022-10-24.Vol.]])-1)*10^(SEARCH(RIGHT(Merge1[[#This Row],[2022-10-24.Vol.]]),"kmbt")*3),Merge1[[#This Row],[2022-10-24.Vol.]])</f>
        <v>10009</v>
      </c>
      <c r="AC84">
        <v>0</v>
      </c>
      <c r="AD84" s="1" t="s">
        <v>22</v>
      </c>
      <c r="AE84" s="1" t="s">
        <v>27</v>
      </c>
      <c r="AF84" s="1" t="s">
        <v>38</v>
      </c>
      <c r="AG84">
        <v>30.95</v>
      </c>
      <c r="AH84">
        <v>0</v>
      </c>
      <c r="AI84" s="1" t="s">
        <v>28</v>
      </c>
      <c r="AJ84">
        <v>1.1100000000000001</v>
      </c>
      <c r="AK84" s="1" t="s">
        <v>1730</v>
      </c>
      <c r="AL84">
        <v>-0.3453</v>
      </c>
      <c r="AM84">
        <v>-0.2185</v>
      </c>
      <c r="AN84">
        <v>-0.2059</v>
      </c>
      <c r="AO84">
        <v>-6.1100000000000002E-2</v>
      </c>
      <c r="AP84" s="1" t="s">
        <v>1731</v>
      </c>
      <c r="AQ84" s="1" t="s">
        <v>1732</v>
      </c>
      <c r="AR84" s="1" t="s">
        <v>1733</v>
      </c>
      <c r="AS84" s="1" t="s">
        <v>1734</v>
      </c>
    </row>
    <row r="85" spans="1:45" x14ac:dyDescent="0.25">
      <c r="A85" s="1" t="s">
        <v>4836</v>
      </c>
      <c r="B85">
        <v>4785.16</v>
      </c>
      <c r="C85" s="2" t="s">
        <v>4837</v>
      </c>
      <c r="D85" s="1" t="s">
        <v>2372</v>
      </c>
      <c r="E85">
        <v>0</v>
      </c>
      <c r="F85" s="1" t="s">
        <v>37</v>
      </c>
      <c r="G85" s="1" t="s">
        <v>37</v>
      </c>
      <c r="H85" s="1" t="s">
        <v>38</v>
      </c>
      <c r="I85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85">
        <v>59.42</v>
      </c>
      <c r="K85" s="3">
        <v>0</v>
      </c>
      <c r="L85" s="1" t="s">
        <v>28</v>
      </c>
      <c r="M85">
        <v>0.12</v>
      </c>
      <c r="N85" s="1" t="s">
        <v>4838</v>
      </c>
      <c r="O85" s="7">
        <f>IFERROR(LEFT(Merge1[[#This Row],[Volumen*Precio4 – 750M]],LEN(Merge1[[#This Row],[Volumen*Precio4 – 750M]])-1)*10^(SEARCH(RIGHT(Merge1[[#This Row],[Volumen*Precio4 – 750M]]),"kmbt")*3),Merge1[[#This Row],[Volumen*Precio4 – 750M]])</f>
        <v>215332</v>
      </c>
      <c r="P85" s="3">
        <v>0.12720000000000001</v>
      </c>
      <c r="Q85" s="3">
        <v>-3.1300000000000001E-2</v>
      </c>
      <c r="R85" s="3">
        <v>6.2700000000000006E-2</v>
      </c>
      <c r="S85" s="3">
        <v>4.7100000000000003E-2</v>
      </c>
      <c r="T85" s="1" t="s">
        <v>4839</v>
      </c>
      <c r="U85" s="1" t="s">
        <v>4840</v>
      </c>
      <c r="V85" s="1" t="s">
        <v>4841</v>
      </c>
      <c r="W85" s="1" t="s">
        <v>4842</v>
      </c>
      <c r="X85" s="1" t="s">
        <v>4836</v>
      </c>
      <c r="Y85">
        <v>4785.16</v>
      </c>
      <c r="Z85" s="4">
        <v>5.0500000000000003E-2</v>
      </c>
      <c r="AA85" s="1" t="s">
        <v>2372</v>
      </c>
      <c r="AB85" s="5" t="str">
        <f>IFERROR(LEFT(Merge1[[#This Row],[2022-10-24.Vol.]],LEN(Merge1[[#This Row],[2022-10-24.Vol.]])-1)*10^(SEARCH(RIGHT(Merge1[[#This Row],[2022-10-24.Vol.]]),"kmbt")*3),Merge1[[#This Row],[2022-10-24.Vol.]])</f>
        <v>45</v>
      </c>
      <c r="AC85">
        <v>0</v>
      </c>
      <c r="AD85" s="1" t="s">
        <v>37</v>
      </c>
      <c r="AE85" s="1" t="s">
        <v>37</v>
      </c>
      <c r="AF85" s="1" t="s">
        <v>38</v>
      </c>
      <c r="AG85">
        <v>59.42</v>
      </c>
      <c r="AH85">
        <v>0</v>
      </c>
      <c r="AI85" s="1" t="s">
        <v>28</v>
      </c>
      <c r="AJ85">
        <v>0.12</v>
      </c>
      <c r="AK85" s="1" t="s">
        <v>4838</v>
      </c>
      <c r="AL85">
        <v>0.12720000000000001</v>
      </c>
      <c r="AM85">
        <v>-3.1300000000000001E-2</v>
      </c>
      <c r="AN85">
        <v>6.2700000000000006E-2</v>
      </c>
      <c r="AO85">
        <v>4.7100000000000003E-2</v>
      </c>
      <c r="AP85" s="1" t="s">
        <v>4839</v>
      </c>
      <c r="AQ85" s="1" t="s">
        <v>4840</v>
      </c>
      <c r="AR85" s="1" t="s">
        <v>4841</v>
      </c>
      <c r="AS85" s="1" t="s">
        <v>4842</v>
      </c>
    </row>
    <row r="86" spans="1:45" x14ac:dyDescent="0.25">
      <c r="A86" s="1" t="s">
        <v>4154</v>
      </c>
      <c r="B86">
        <v>1182</v>
      </c>
      <c r="C86" s="1" t="s">
        <v>4155</v>
      </c>
      <c r="D86" s="1" t="s">
        <v>4156</v>
      </c>
      <c r="E86">
        <v>0</v>
      </c>
      <c r="F86" s="1" t="s">
        <v>22</v>
      </c>
      <c r="G86" s="1" t="s">
        <v>27</v>
      </c>
      <c r="H86" s="1" t="s">
        <v>96</v>
      </c>
      <c r="I8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86">
        <v>32.75</v>
      </c>
      <c r="K86" s="3">
        <v>4.4600000000000001E-2</v>
      </c>
      <c r="L86" s="1" t="s">
        <v>28</v>
      </c>
      <c r="M86">
        <v>0.24</v>
      </c>
      <c r="N86" s="1" t="s">
        <v>4157</v>
      </c>
      <c r="O86" s="7">
        <f>IFERROR(LEFT(Merge1[[#This Row],[Volumen*Precio4 – 750M]],LEN(Merge1[[#This Row],[Volumen*Precio4 – 750M]])-1)*10^(SEARCH(RIGHT(Merge1[[#This Row],[Volumen*Precio4 – 750M]]),"kmbt")*3),Merge1[[#This Row],[Volumen*Precio4 – 750M]])</f>
        <v>14184</v>
      </c>
      <c r="P86" s="3">
        <v>-0.15110000000000001</v>
      </c>
      <c r="Q86" s="3">
        <v>-0.2203</v>
      </c>
      <c r="R86" s="3">
        <v>-0.1923</v>
      </c>
      <c r="S86" s="3">
        <v>-7.4399999999999994E-2</v>
      </c>
      <c r="T86" s="1" t="s">
        <v>4158</v>
      </c>
      <c r="U86" s="1" t="s">
        <v>4159</v>
      </c>
      <c r="V86" s="1" t="s">
        <v>4160</v>
      </c>
      <c r="W86" s="1" t="s">
        <v>4161</v>
      </c>
      <c r="X86" s="1" t="s">
        <v>4154</v>
      </c>
      <c r="Y86">
        <v>1182</v>
      </c>
      <c r="Z86" s="4">
        <v>5.0299999999999997E-2</v>
      </c>
      <c r="AA86" s="1" t="s">
        <v>4156</v>
      </c>
      <c r="AB86" s="5" t="str">
        <f>IFERROR(LEFT(Merge1[[#This Row],[2022-10-24.Vol.]],LEN(Merge1[[#This Row],[2022-10-24.Vol.]])-1)*10^(SEARCH(RIGHT(Merge1[[#This Row],[2022-10-24.Vol.]]),"kmbt")*3),Merge1[[#This Row],[2022-10-24.Vol.]])</f>
        <v>12</v>
      </c>
      <c r="AC86">
        <v>0</v>
      </c>
      <c r="AD86" s="1" t="s">
        <v>22</v>
      </c>
      <c r="AE86" s="1" t="s">
        <v>27</v>
      </c>
      <c r="AF86" s="1" t="s">
        <v>96</v>
      </c>
      <c r="AG86">
        <v>32.75</v>
      </c>
      <c r="AH86">
        <v>4.4600000000000001E-2</v>
      </c>
      <c r="AI86" s="1" t="s">
        <v>28</v>
      </c>
      <c r="AJ86">
        <v>0.24</v>
      </c>
      <c r="AK86" s="1" t="s">
        <v>4157</v>
      </c>
      <c r="AL86">
        <v>-0.15110000000000001</v>
      </c>
      <c r="AM86">
        <v>-0.2203</v>
      </c>
      <c r="AN86">
        <v>-0.1923</v>
      </c>
      <c r="AO86">
        <v>-7.4399999999999994E-2</v>
      </c>
      <c r="AP86" s="1" t="s">
        <v>4158</v>
      </c>
      <c r="AQ86" s="1" t="s">
        <v>4159</v>
      </c>
      <c r="AR86" s="1" t="s">
        <v>4160</v>
      </c>
      <c r="AS86" s="1" t="s">
        <v>4161</v>
      </c>
    </row>
    <row r="87" spans="1:45" x14ac:dyDescent="0.25">
      <c r="A87" s="1" t="s">
        <v>69</v>
      </c>
      <c r="B87">
        <v>168</v>
      </c>
      <c r="C87" s="1" t="s">
        <v>70</v>
      </c>
      <c r="D87" s="1" t="s">
        <v>71</v>
      </c>
      <c r="E87">
        <v>4</v>
      </c>
      <c r="F87" s="1" t="s">
        <v>22</v>
      </c>
      <c r="G87" s="1" t="s">
        <v>27</v>
      </c>
      <c r="H87" s="1" t="s">
        <v>38</v>
      </c>
      <c r="I87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87">
        <v>32.950000000000003</v>
      </c>
      <c r="K87" s="3">
        <v>1.44E-2</v>
      </c>
      <c r="L87" s="1" t="s">
        <v>23</v>
      </c>
      <c r="M87">
        <v>36.020000000000003</v>
      </c>
      <c r="N87" s="1" t="s">
        <v>72</v>
      </c>
      <c r="O87" s="7">
        <f>IFERROR(LEFT(Merge1[[#This Row],[Volumen*Precio4 – 750M]],LEN(Merge1[[#This Row],[Volumen*Precio4 – 750M]])-1)*10^(SEARCH(RIGHT(Merge1[[#This Row],[Volumen*Precio4 – 750M]]),"kmbt")*3),Merge1[[#This Row],[Volumen*Precio4 – 750M]])</f>
        <v>53256</v>
      </c>
      <c r="P87" s="3">
        <v>-0.69230000000000003</v>
      </c>
      <c r="Q87" s="3">
        <v>-0.42070000000000002</v>
      </c>
      <c r="R87" s="3">
        <v>-0.25</v>
      </c>
      <c r="S87" s="3">
        <v>-0.13850000000000001</v>
      </c>
      <c r="T87" s="1" t="s">
        <v>73</v>
      </c>
      <c r="U87" s="1" t="s">
        <v>74</v>
      </c>
      <c r="V87" s="1" t="s">
        <v>75</v>
      </c>
      <c r="W87" s="1" t="s">
        <v>76</v>
      </c>
      <c r="X87" s="1" t="s">
        <v>69</v>
      </c>
      <c r="Y87">
        <v>168</v>
      </c>
      <c r="Z87" s="4">
        <v>0.05</v>
      </c>
      <c r="AA87" s="1" t="s">
        <v>71</v>
      </c>
      <c r="AB87" s="5" t="str">
        <f>IFERROR(LEFT(Merge1[[#This Row],[2022-10-24.Vol.]],LEN(Merge1[[#This Row],[2022-10-24.Vol.]])-1)*10^(SEARCH(RIGHT(Merge1[[#This Row],[2022-10-24.Vol.]]),"kmbt")*3),Merge1[[#This Row],[2022-10-24.Vol.]])</f>
        <v>317</v>
      </c>
      <c r="AC87">
        <v>4</v>
      </c>
      <c r="AD87" s="1" t="s">
        <v>22</v>
      </c>
      <c r="AE87" s="1" t="s">
        <v>27</v>
      </c>
      <c r="AF87" s="1" t="s">
        <v>38</v>
      </c>
      <c r="AG87">
        <v>32.950000000000003</v>
      </c>
      <c r="AH87">
        <v>1.44E-2</v>
      </c>
      <c r="AI87" s="1" t="s">
        <v>23</v>
      </c>
      <c r="AJ87">
        <v>36.020000000000003</v>
      </c>
      <c r="AK87" s="1" t="s">
        <v>72</v>
      </c>
      <c r="AL87">
        <v>-0.69230000000000003</v>
      </c>
      <c r="AM87">
        <v>-0.42070000000000002</v>
      </c>
      <c r="AN87">
        <v>-0.25</v>
      </c>
      <c r="AO87">
        <v>-0.13850000000000001</v>
      </c>
      <c r="AP87" s="1" t="s">
        <v>73</v>
      </c>
      <c r="AQ87" s="1" t="s">
        <v>74</v>
      </c>
      <c r="AR87" s="1" t="s">
        <v>75</v>
      </c>
      <c r="AS87" s="1" t="s">
        <v>76</v>
      </c>
    </row>
    <row r="88" spans="1:45" x14ac:dyDescent="0.25">
      <c r="A88" s="1" t="s">
        <v>5745</v>
      </c>
      <c r="B88">
        <v>66.14</v>
      </c>
      <c r="C88" s="2" t="s">
        <v>70</v>
      </c>
      <c r="D88" s="1" t="s">
        <v>5746</v>
      </c>
      <c r="E88">
        <v>0</v>
      </c>
      <c r="F88" s="1" t="s">
        <v>22</v>
      </c>
      <c r="G88" s="1" t="s">
        <v>27</v>
      </c>
      <c r="H88" s="1" t="s">
        <v>38</v>
      </c>
      <c r="I88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88">
        <v>22.2</v>
      </c>
      <c r="K88" s="3">
        <v>0</v>
      </c>
      <c r="L88" s="1" t="s">
        <v>28</v>
      </c>
      <c r="M88">
        <v>0.03</v>
      </c>
      <c r="N88" s="1" t="s">
        <v>5747</v>
      </c>
      <c r="O88" s="7">
        <f>IFERROR(LEFT(Merge1[[#This Row],[Volumen*Precio4 – 750M]],LEN(Merge1[[#This Row],[Volumen*Precio4 – 750M]])-1)*10^(SEARCH(RIGHT(Merge1[[#This Row],[Volumen*Precio4 – 750M]]),"kmbt")*3),Merge1[[#This Row],[Volumen*Precio4 – 750M]])</f>
        <v>4299</v>
      </c>
      <c r="P88" s="3">
        <v>-0.57320000000000004</v>
      </c>
      <c r="Q88" s="3">
        <v>-0.53100000000000003</v>
      </c>
      <c r="R88" s="3">
        <v>0.05</v>
      </c>
      <c r="S88" s="3">
        <v>0.05</v>
      </c>
      <c r="T88" s="1" t="s">
        <v>5748</v>
      </c>
      <c r="U88" s="1" t="s">
        <v>5749</v>
      </c>
      <c r="V88" s="1" t="s">
        <v>5750</v>
      </c>
      <c r="W88" s="1" t="s">
        <v>5751</v>
      </c>
      <c r="X88" s="1" t="s">
        <v>5745</v>
      </c>
      <c r="Y88">
        <v>66.14</v>
      </c>
      <c r="Z88" s="4">
        <v>0.05</v>
      </c>
      <c r="AA88" s="1" t="s">
        <v>5746</v>
      </c>
      <c r="AB88" s="5" t="str">
        <f>IFERROR(LEFT(Merge1[[#This Row],[2022-10-24.Vol.]],LEN(Merge1[[#This Row],[2022-10-24.Vol.]])-1)*10^(SEARCH(RIGHT(Merge1[[#This Row],[2022-10-24.Vol.]]),"kmbt")*3),Merge1[[#This Row],[2022-10-24.Vol.]])</f>
        <v>65</v>
      </c>
      <c r="AC88">
        <v>0</v>
      </c>
      <c r="AD88" s="1" t="s">
        <v>22</v>
      </c>
      <c r="AE88" s="1" t="s">
        <v>27</v>
      </c>
      <c r="AF88" s="1" t="s">
        <v>38</v>
      </c>
      <c r="AG88">
        <v>22.2</v>
      </c>
      <c r="AH88">
        <v>0</v>
      </c>
      <c r="AI88" s="1" t="s">
        <v>28</v>
      </c>
      <c r="AJ88">
        <v>0.03</v>
      </c>
      <c r="AK88" s="1" t="s">
        <v>5747</v>
      </c>
      <c r="AL88">
        <v>-0.57320000000000004</v>
      </c>
      <c r="AM88">
        <v>-0.53100000000000003</v>
      </c>
      <c r="AN88">
        <v>0.05</v>
      </c>
      <c r="AO88">
        <v>0.05</v>
      </c>
      <c r="AP88" s="1" t="s">
        <v>5748</v>
      </c>
      <c r="AQ88" s="1" t="s">
        <v>5749</v>
      </c>
      <c r="AR88" s="1" t="s">
        <v>5750</v>
      </c>
      <c r="AS88" s="1" t="s">
        <v>5751</v>
      </c>
    </row>
    <row r="89" spans="1:45" x14ac:dyDescent="0.25">
      <c r="A89" s="1" t="s">
        <v>1150</v>
      </c>
      <c r="B89">
        <v>226.32</v>
      </c>
      <c r="C89" s="1" t="s">
        <v>1151</v>
      </c>
      <c r="D89" s="1" t="s">
        <v>1152</v>
      </c>
      <c r="E89">
        <v>6.34</v>
      </c>
      <c r="F89" s="1" t="s">
        <v>96</v>
      </c>
      <c r="G89" s="1" t="s">
        <v>22</v>
      </c>
      <c r="H89" s="1" t="s">
        <v>96</v>
      </c>
      <c r="I89" s="1" t="str">
        <f>_xlfn.CONCAT(Merge1[[#This Row],[Rating técnicoVender]],",",Merge1[[#This Row],[Valoración de medias móvilesStrong Sell]],",",Merge1[[#This Row],[Valoración de los osciladoresNeutro]])</f>
        <v>Neutro,Sell,Neutro</v>
      </c>
      <c r="J89">
        <v>49.5</v>
      </c>
      <c r="K89" s="3">
        <v>7.1300000000000002E-2</v>
      </c>
      <c r="L89" s="1" t="s">
        <v>28</v>
      </c>
      <c r="M89">
        <v>1.75</v>
      </c>
      <c r="N89" s="1" t="s">
        <v>1153</v>
      </c>
      <c r="O89" s="7">
        <f>IFERROR(LEFT(Merge1[[#This Row],[Volumen*Precio4 – 750M]],LEN(Merge1[[#This Row],[Volumen*Precio4 – 750M]])-1)*10^(SEARCH(RIGHT(Merge1[[#This Row],[Volumen*Precio4 – 750M]]),"kmbt")*3),Merge1[[#This Row],[Volumen*Precio4 – 750M]])</f>
        <v>5712000</v>
      </c>
      <c r="P89" s="3">
        <v>-0.79039999999999999</v>
      </c>
      <c r="Q89" s="3">
        <v>-0.41970000000000002</v>
      </c>
      <c r="R89" s="3">
        <v>-0.183</v>
      </c>
      <c r="S89" s="3">
        <v>4.36E-2</v>
      </c>
      <c r="T89" s="1" t="s">
        <v>1154</v>
      </c>
      <c r="U89" s="1" t="s">
        <v>1155</v>
      </c>
      <c r="V89" s="1" t="s">
        <v>1156</v>
      </c>
      <c r="W89" s="1" t="s">
        <v>1157</v>
      </c>
      <c r="X89" s="1" t="s">
        <v>1150</v>
      </c>
      <c r="Y89">
        <v>244.26</v>
      </c>
      <c r="Z89" s="4">
        <v>4.9799999999999997E-2</v>
      </c>
      <c r="AA89" s="1" t="s">
        <v>6971</v>
      </c>
      <c r="AB89" s="5">
        <f>IFERROR(LEFT(Merge1[[#This Row],[2022-10-24.Vol.]],LEN(Merge1[[#This Row],[2022-10-24.Vol.]])-1)*10^(SEARCH(RIGHT(Merge1[[#This Row],[2022-10-24.Vol.]]),"kmbt")*3),Merge1[[#This Row],[2022-10-24.Vol.]])</f>
        <v>85029</v>
      </c>
      <c r="AC89">
        <v>9.26</v>
      </c>
      <c r="AD89" s="1" t="s">
        <v>38</v>
      </c>
      <c r="AE89" s="1" t="s">
        <v>37</v>
      </c>
      <c r="AF89" s="1" t="s">
        <v>38</v>
      </c>
      <c r="AG89">
        <v>54.92</v>
      </c>
      <c r="AH89">
        <v>7.6100000000000001E-2</v>
      </c>
      <c r="AI89" s="1" t="s">
        <v>28</v>
      </c>
      <c r="AJ89">
        <v>6.99</v>
      </c>
      <c r="AK89" s="1" t="s">
        <v>6972</v>
      </c>
      <c r="AL89">
        <v>-0.75700000000000001</v>
      </c>
      <c r="AM89">
        <v>-0.32150000000000001</v>
      </c>
      <c r="AN89">
        <v>6.2E-2</v>
      </c>
      <c r="AO89">
        <v>0.1915</v>
      </c>
      <c r="AP89" s="1" t="s">
        <v>6973</v>
      </c>
      <c r="AQ89" s="1" t="s">
        <v>6974</v>
      </c>
      <c r="AR89" s="1" t="s">
        <v>6975</v>
      </c>
      <c r="AS89" s="1" t="s">
        <v>6976</v>
      </c>
    </row>
    <row r="90" spans="1:45" x14ac:dyDescent="0.25">
      <c r="A90" s="1" t="s">
        <v>6321</v>
      </c>
      <c r="B90">
        <v>221</v>
      </c>
      <c r="C90" s="1" t="s">
        <v>6322</v>
      </c>
      <c r="D90" s="1" t="s">
        <v>4744</v>
      </c>
      <c r="E90">
        <v>0</v>
      </c>
      <c r="F90" s="1" t="s">
        <v>22</v>
      </c>
      <c r="G90" s="1" t="s">
        <v>27</v>
      </c>
      <c r="H90" s="1" t="s">
        <v>96</v>
      </c>
      <c r="I90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90">
        <v>33.229999999999997</v>
      </c>
      <c r="K90" s="3">
        <v>0</v>
      </c>
      <c r="L90" s="1" t="s">
        <v>28</v>
      </c>
      <c r="M90">
        <v>0.01</v>
      </c>
      <c r="N90" s="1" t="s">
        <v>6323</v>
      </c>
      <c r="O90" s="7">
        <f>IFERROR(LEFT(Merge1[[#This Row],[Volumen*Precio4 – 750M]],LEN(Merge1[[#This Row],[Volumen*Precio4 – 750M]])-1)*10^(SEARCH(RIGHT(Merge1[[#This Row],[Volumen*Precio4 – 750M]]),"kmbt")*3),Merge1[[#This Row],[Volumen*Precio4 – 750M]])</f>
        <v>2210</v>
      </c>
      <c r="P90" s="3">
        <v>-0.43330000000000002</v>
      </c>
      <c r="Q90" s="3">
        <v>-0.11600000000000001</v>
      </c>
      <c r="R90" s="3">
        <v>-1.78E-2</v>
      </c>
      <c r="S90" s="3">
        <v>-0.16289999999999999</v>
      </c>
      <c r="T90" s="1" t="s">
        <v>6324</v>
      </c>
      <c r="U90" s="1" t="s">
        <v>6325</v>
      </c>
      <c r="V90" s="1" t="s">
        <v>6326</v>
      </c>
      <c r="W90" s="1" t="s">
        <v>6327</v>
      </c>
      <c r="X90" s="1" t="s">
        <v>6321</v>
      </c>
      <c r="Y90">
        <v>232</v>
      </c>
      <c r="Z90" s="4">
        <v>4.9799999999999997E-2</v>
      </c>
      <c r="AA90" s="1" t="s">
        <v>937</v>
      </c>
      <c r="AB90" s="5" t="str">
        <f>IFERROR(LEFT(Merge1[[#This Row],[2022-10-24.Vol.]],LEN(Merge1[[#This Row],[2022-10-24.Vol.]])-1)*10^(SEARCH(RIGHT(Merge1[[#This Row],[2022-10-24.Vol.]]),"kmbt")*3),Merge1[[#This Row],[2022-10-24.Vol.]])</f>
        <v>21</v>
      </c>
      <c r="AC90">
        <v>0</v>
      </c>
      <c r="AD90" s="1" t="s">
        <v>22</v>
      </c>
      <c r="AE90" s="1" t="s">
        <v>27</v>
      </c>
      <c r="AF90" s="1" t="s">
        <v>96</v>
      </c>
      <c r="AG90">
        <v>38.74</v>
      </c>
      <c r="AH90">
        <v>0</v>
      </c>
      <c r="AI90" s="1" t="s">
        <v>28</v>
      </c>
      <c r="AJ90">
        <v>0.01</v>
      </c>
      <c r="AK90" s="1" t="s">
        <v>8769</v>
      </c>
      <c r="AL90">
        <v>-0.40510000000000002</v>
      </c>
      <c r="AM90">
        <v>-0.12</v>
      </c>
      <c r="AN90">
        <v>-3.3300000000000003E-2</v>
      </c>
      <c r="AO90">
        <v>-8.6599999999999996E-2</v>
      </c>
      <c r="AP90" s="1" t="s">
        <v>8770</v>
      </c>
      <c r="AQ90" s="1" t="s">
        <v>8771</v>
      </c>
      <c r="AR90" s="1" t="s">
        <v>8772</v>
      </c>
      <c r="AS90" s="1" t="s">
        <v>8773</v>
      </c>
    </row>
    <row r="91" spans="1:45" x14ac:dyDescent="0.25">
      <c r="A91" s="1" t="s">
        <v>1864</v>
      </c>
      <c r="B91">
        <v>10329</v>
      </c>
      <c r="C91" s="1" t="s">
        <v>1865</v>
      </c>
      <c r="D91" s="1" t="s">
        <v>1866</v>
      </c>
      <c r="E91">
        <v>0</v>
      </c>
      <c r="F91" s="1" t="s">
        <v>37</v>
      </c>
      <c r="G91" s="1" t="s">
        <v>37</v>
      </c>
      <c r="H91" s="1" t="s">
        <v>38</v>
      </c>
      <c r="I91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91">
        <v>65.81</v>
      </c>
      <c r="K91" s="3">
        <v>0</v>
      </c>
      <c r="L91" s="1" t="s">
        <v>28</v>
      </c>
      <c r="M91">
        <v>1.01</v>
      </c>
      <c r="N91" s="1" t="s">
        <v>1867</v>
      </c>
      <c r="O91" s="7">
        <f>IFERROR(LEFT(Merge1[[#This Row],[Volumen*Precio4 – 750M]],LEN(Merge1[[#This Row],[Volumen*Precio4 – 750M]])-1)*10^(SEARCH(RIGHT(Merge1[[#This Row],[Volumen*Precio4 – 750M]]),"kmbt")*3),Merge1[[#This Row],[Volumen*Precio4 – 750M]])</f>
        <v>764346</v>
      </c>
      <c r="P91" s="3">
        <v>0.31330000000000002</v>
      </c>
      <c r="Q91" s="3">
        <v>8.3799999999999999E-2</v>
      </c>
      <c r="R91" s="3">
        <v>9.8599999999999993E-2</v>
      </c>
      <c r="S91" s="3">
        <v>6.93E-2</v>
      </c>
      <c r="T91" s="1" t="s">
        <v>1868</v>
      </c>
      <c r="U91" s="1" t="s">
        <v>1869</v>
      </c>
      <c r="V91" s="1" t="s">
        <v>1870</v>
      </c>
      <c r="W91" s="1" t="s">
        <v>1871</v>
      </c>
      <c r="X91" s="1" t="s">
        <v>1864</v>
      </c>
      <c r="Y91">
        <v>10329</v>
      </c>
      <c r="Z91" s="4">
        <v>4.8599999999999997E-2</v>
      </c>
      <c r="AA91" s="1" t="s">
        <v>1866</v>
      </c>
      <c r="AB91" s="5" t="str">
        <f>IFERROR(LEFT(Merge1[[#This Row],[2022-10-24.Vol.]],LEN(Merge1[[#This Row],[2022-10-24.Vol.]])-1)*10^(SEARCH(RIGHT(Merge1[[#This Row],[2022-10-24.Vol.]]),"kmbt")*3),Merge1[[#This Row],[2022-10-24.Vol.]])</f>
        <v>74</v>
      </c>
      <c r="AC91">
        <v>0</v>
      </c>
      <c r="AD91" s="1" t="s">
        <v>37</v>
      </c>
      <c r="AE91" s="1" t="s">
        <v>37</v>
      </c>
      <c r="AF91" s="1" t="s">
        <v>38</v>
      </c>
      <c r="AG91">
        <v>65.81</v>
      </c>
      <c r="AH91">
        <v>0</v>
      </c>
      <c r="AI91" s="1" t="s">
        <v>28</v>
      </c>
      <c r="AJ91">
        <v>1.01</v>
      </c>
      <c r="AK91" s="1" t="s">
        <v>1867</v>
      </c>
      <c r="AL91">
        <v>0.31330000000000002</v>
      </c>
      <c r="AM91">
        <v>8.3799999999999999E-2</v>
      </c>
      <c r="AN91">
        <v>9.8599999999999993E-2</v>
      </c>
      <c r="AO91">
        <v>6.93E-2</v>
      </c>
      <c r="AP91" s="1" t="s">
        <v>1868</v>
      </c>
      <c r="AQ91" s="1" t="s">
        <v>1869</v>
      </c>
      <c r="AR91" s="1" t="s">
        <v>1870</v>
      </c>
      <c r="AS91" s="1" t="s">
        <v>1871</v>
      </c>
    </row>
    <row r="92" spans="1:45" x14ac:dyDescent="0.25">
      <c r="A92" s="1" t="s">
        <v>4818</v>
      </c>
      <c r="B92">
        <v>2565</v>
      </c>
      <c r="C92" s="1" t="s">
        <v>4819</v>
      </c>
      <c r="D92" s="1" t="s">
        <v>1648</v>
      </c>
      <c r="E92">
        <v>0</v>
      </c>
      <c r="F92" s="1" t="s">
        <v>37</v>
      </c>
      <c r="G92" s="1" t="s">
        <v>37</v>
      </c>
      <c r="H92" s="1" t="s">
        <v>38</v>
      </c>
      <c r="I92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92">
        <v>60.01</v>
      </c>
      <c r="K92" s="3">
        <v>1.1999999999999999E-3</v>
      </c>
      <c r="L92" s="1" t="s">
        <v>28</v>
      </c>
      <c r="M92">
        <v>0.12</v>
      </c>
      <c r="N92" s="1" t="s">
        <v>4820</v>
      </c>
      <c r="O92" s="7">
        <f>IFERROR(LEFT(Merge1[[#This Row],[Volumen*Precio4 – 750M]],LEN(Merge1[[#This Row],[Volumen*Precio4 – 750M]])-1)*10^(SEARCH(RIGHT(Merge1[[#This Row],[Volumen*Precio4 – 750M]]),"kmbt")*3),Merge1[[#This Row],[Volumen*Precio4 – 750M]])</f>
        <v>395010</v>
      </c>
      <c r="P92" s="3">
        <v>0.39779999999999999</v>
      </c>
      <c r="Q92" s="3">
        <v>5.9499999999999997E-2</v>
      </c>
      <c r="R92" s="3">
        <v>0.182</v>
      </c>
      <c r="S92" s="3">
        <v>2.52E-2</v>
      </c>
      <c r="T92" s="1" t="s">
        <v>4821</v>
      </c>
      <c r="U92" s="1" t="s">
        <v>4822</v>
      </c>
      <c r="V92" s="1" t="s">
        <v>4823</v>
      </c>
      <c r="W92" s="1" t="s">
        <v>4824</v>
      </c>
      <c r="X92" s="1" t="s">
        <v>4818</v>
      </c>
      <c r="Y92">
        <v>2688</v>
      </c>
      <c r="Z92" s="4">
        <v>4.8000000000000001E-2</v>
      </c>
      <c r="AA92" s="1" t="s">
        <v>640</v>
      </c>
      <c r="AB92" s="5" t="str">
        <f>IFERROR(LEFT(Merge1[[#This Row],[2022-10-24.Vol.]],LEN(Merge1[[#This Row],[2022-10-24.Vol.]])-1)*10^(SEARCH(RIGHT(Merge1[[#This Row],[2022-10-24.Vol.]]),"kmbt")*3),Merge1[[#This Row],[2022-10-24.Vol.]])</f>
        <v>100</v>
      </c>
      <c r="AC92">
        <v>0</v>
      </c>
      <c r="AD92" s="1" t="s">
        <v>37</v>
      </c>
      <c r="AE92" s="1" t="s">
        <v>37</v>
      </c>
      <c r="AF92" s="1" t="s">
        <v>38</v>
      </c>
      <c r="AG92">
        <v>65.08</v>
      </c>
      <c r="AH92">
        <v>0</v>
      </c>
      <c r="AI92" s="1" t="s">
        <v>28</v>
      </c>
      <c r="AJ92">
        <v>0.08</v>
      </c>
      <c r="AK92" s="1" t="s">
        <v>8320</v>
      </c>
      <c r="AL92">
        <v>0.46489999999999998</v>
      </c>
      <c r="AM92">
        <v>0.16500000000000001</v>
      </c>
      <c r="AN92">
        <v>0.26910000000000001</v>
      </c>
      <c r="AO92">
        <v>0.19040000000000001</v>
      </c>
      <c r="AP92" s="1" t="s">
        <v>8321</v>
      </c>
      <c r="AQ92" s="1" t="s">
        <v>8322</v>
      </c>
      <c r="AR92" s="1" t="s">
        <v>8323</v>
      </c>
      <c r="AS92" s="1" t="s">
        <v>8324</v>
      </c>
    </row>
    <row r="93" spans="1:45" x14ac:dyDescent="0.25">
      <c r="A93" s="1" t="s">
        <v>331</v>
      </c>
      <c r="B93">
        <v>4.4000000000000004</v>
      </c>
      <c r="C93" s="2" t="s">
        <v>332</v>
      </c>
      <c r="D93" s="1" t="s">
        <v>333</v>
      </c>
      <c r="E93">
        <v>0.21</v>
      </c>
      <c r="F93" s="1" t="s">
        <v>38</v>
      </c>
      <c r="G93" s="1" t="s">
        <v>96</v>
      </c>
      <c r="H93" s="1" t="s">
        <v>38</v>
      </c>
      <c r="I93" s="1" t="str">
        <f>_xlfn.CONCAT(Merge1[[#This Row],[Rating técnicoVender]],",",Merge1[[#This Row],[Valoración de medias móvilesStrong Sell]],",",Merge1[[#This Row],[Valoración de los osciladoresNeutro]])</f>
        <v>Buy,Neutro,Buy</v>
      </c>
      <c r="J93">
        <v>38.19</v>
      </c>
      <c r="K93" s="3">
        <v>3.1899999999999998E-2</v>
      </c>
      <c r="L93" s="1" t="s">
        <v>23</v>
      </c>
      <c r="M93">
        <v>7.28</v>
      </c>
      <c r="N93" s="1" t="s">
        <v>334</v>
      </c>
      <c r="O93" s="7">
        <f>IFERROR(LEFT(Merge1[[#This Row],[Volumen*Precio4 – 750M]],LEN(Merge1[[#This Row],[Volumen*Precio4 – 750M]])-1)*10^(SEARCH(RIGHT(Merge1[[#This Row],[Volumen*Precio4 – 750M]]),"kmbt")*3),Merge1[[#This Row],[Volumen*Precio4 – 750M]])</f>
        <v>3252</v>
      </c>
      <c r="P93" s="3">
        <v>-0.92149999999999999</v>
      </c>
      <c r="Q93" s="3">
        <v>-0.85329999999999995</v>
      </c>
      <c r="R93" s="3">
        <v>-0.87780000000000002</v>
      </c>
      <c r="S93" s="3">
        <v>0.15790000000000001</v>
      </c>
      <c r="T93" s="1" t="s">
        <v>335</v>
      </c>
      <c r="U93" s="1" t="s">
        <v>336</v>
      </c>
      <c r="V93" s="1" t="s">
        <v>337</v>
      </c>
      <c r="W93" s="1" t="s">
        <v>338</v>
      </c>
      <c r="X93" s="1" t="s">
        <v>331</v>
      </c>
      <c r="Y93">
        <v>4.4000000000000004</v>
      </c>
      <c r="Z93" s="4">
        <v>4.7600000000000003E-2</v>
      </c>
      <c r="AA93" s="1" t="s">
        <v>333</v>
      </c>
      <c r="AB93" s="5" t="str">
        <f>IFERROR(LEFT(Merge1[[#This Row],[2022-10-24.Vol.]],LEN(Merge1[[#This Row],[2022-10-24.Vol.]])-1)*10^(SEARCH(RIGHT(Merge1[[#This Row],[2022-10-24.Vol.]]),"kmbt")*3),Merge1[[#This Row],[2022-10-24.Vol.]])</f>
        <v>739</v>
      </c>
      <c r="AC93">
        <v>0.21</v>
      </c>
      <c r="AD93" s="1" t="s">
        <v>38</v>
      </c>
      <c r="AE93" s="1" t="s">
        <v>96</v>
      </c>
      <c r="AF93" s="1" t="s">
        <v>38</v>
      </c>
      <c r="AG93">
        <v>38.19</v>
      </c>
      <c r="AH93">
        <v>3.1899999999999998E-2</v>
      </c>
      <c r="AI93" s="1" t="s">
        <v>23</v>
      </c>
      <c r="AJ93">
        <v>7.28</v>
      </c>
      <c r="AK93" s="1" t="s">
        <v>334</v>
      </c>
      <c r="AL93">
        <v>-0.92149999999999999</v>
      </c>
      <c r="AM93">
        <v>-0.85329999999999995</v>
      </c>
      <c r="AN93">
        <v>-0.87780000000000002</v>
      </c>
      <c r="AO93">
        <v>0.15790000000000001</v>
      </c>
      <c r="AP93" s="1" t="s">
        <v>335</v>
      </c>
      <c r="AQ93" s="1" t="s">
        <v>336</v>
      </c>
      <c r="AR93" s="1" t="s">
        <v>337</v>
      </c>
      <c r="AS93" s="1" t="s">
        <v>338</v>
      </c>
    </row>
    <row r="94" spans="1:45" x14ac:dyDescent="0.25">
      <c r="A94" s="1" t="s">
        <v>3873</v>
      </c>
      <c r="B94">
        <v>427.54</v>
      </c>
      <c r="C94" s="1" t="s">
        <v>3874</v>
      </c>
      <c r="D94" s="1" t="s">
        <v>3875</v>
      </c>
      <c r="E94">
        <v>0</v>
      </c>
      <c r="F94" s="1" t="s">
        <v>22</v>
      </c>
      <c r="G94" s="1" t="s">
        <v>27</v>
      </c>
      <c r="H94" s="1" t="s">
        <v>38</v>
      </c>
      <c r="I94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94">
        <v>22.98</v>
      </c>
      <c r="K94" s="3">
        <v>0</v>
      </c>
      <c r="L94" s="1" t="s">
        <v>28</v>
      </c>
      <c r="M94">
        <v>0.3</v>
      </c>
      <c r="N94" s="1" t="s">
        <v>3876</v>
      </c>
      <c r="O94" s="7">
        <f>IFERROR(LEFT(Merge1[[#This Row],[Volumen*Precio4 – 750M]],LEN(Merge1[[#This Row],[Volumen*Precio4 – 750M]])-1)*10^(SEARCH(RIGHT(Merge1[[#This Row],[Volumen*Precio4 – 750M]]),"kmbt")*3),Merge1[[#This Row],[Volumen*Precio4 – 750M]])</f>
        <v>597273</v>
      </c>
      <c r="P94" s="3">
        <v>-0.56559999999999999</v>
      </c>
      <c r="Q94" s="3">
        <v>-0.43380000000000002</v>
      </c>
      <c r="R94" s="3">
        <v>-0.25340000000000001</v>
      </c>
      <c r="S94" s="3">
        <v>-0.1409</v>
      </c>
      <c r="T94" s="1" t="s">
        <v>3877</v>
      </c>
      <c r="U94" s="1" t="s">
        <v>3878</v>
      </c>
      <c r="V94" s="1" t="s">
        <v>3879</v>
      </c>
      <c r="W94" s="1" t="s">
        <v>3880</v>
      </c>
      <c r="X94" s="1" t="s">
        <v>3873</v>
      </c>
      <c r="Y94">
        <v>427.54</v>
      </c>
      <c r="Z94" s="4">
        <v>4.7100000000000003E-2</v>
      </c>
      <c r="AA94" s="1" t="s">
        <v>3875</v>
      </c>
      <c r="AB94" s="5">
        <f>IFERROR(LEFT(Merge1[[#This Row],[2022-10-24.Vol.]],LEN(Merge1[[#This Row],[2022-10-24.Vol.]])-1)*10^(SEARCH(RIGHT(Merge1[[#This Row],[2022-10-24.Vol.]]),"kmbt")*3),Merge1[[#This Row],[2022-10-24.Vol.]])</f>
        <v>1397</v>
      </c>
      <c r="AC94">
        <v>0</v>
      </c>
      <c r="AD94" s="1" t="s">
        <v>22</v>
      </c>
      <c r="AE94" s="1" t="s">
        <v>27</v>
      </c>
      <c r="AF94" s="1" t="s">
        <v>38</v>
      </c>
      <c r="AG94">
        <v>22.98</v>
      </c>
      <c r="AH94">
        <v>0</v>
      </c>
      <c r="AI94" s="1" t="s">
        <v>28</v>
      </c>
      <c r="AJ94">
        <v>0.3</v>
      </c>
      <c r="AK94" s="1" t="s">
        <v>3876</v>
      </c>
      <c r="AL94">
        <v>-0.56559999999999999</v>
      </c>
      <c r="AM94">
        <v>-0.43380000000000002</v>
      </c>
      <c r="AN94">
        <v>-0.25340000000000001</v>
      </c>
      <c r="AO94">
        <v>-0.1409</v>
      </c>
      <c r="AP94" s="1" t="s">
        <v>3877</v>
      </c>
      <c r="AQ94" s="1" t="s">
        <v>3878</v>
      </c>
      <c r="AR94" s="1" t="s">
        <v>3879</v>
      </c>
      <c r="AS94" s="1" t="s">
        <v>3880</v>
      </c>
    </row>
    <row r="95" spans="1:45" x14ac:dyDescent="0.25">
      <c r="A95" s="1" t="s">
        <v>6773</v>
      </c>
      <c r="B95">
        <v>50.5</v>
      </c>
      <c r="C95" s="1" t="s">
        <v>94</v>
      </c>
      <c r="D95" s="1" t="s">
        <v>4018</v>
      </c>
      <c r="E95">
        <v>0</v>
      </c>
      <c r="F95" s="1" t="s">
        <v>22</v>
      </c>
      <c r="G95" s="1" t="s">
        <v>27</v>
      </c>
      <c r="H95" s="1" t="s">
        <v>96</v>
      </c>
      <c r="I9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95">
        <v>39.909999999999997</v>
      </c>
      <c r="K95" s="3">
        <v>1.1000000000000001E-3</v>
      </c>
      <c r="L95" s="1" t="s">
        <v>28</v>
      </c>
      <c r="M95">
        <v>0</v>
      </c>
      <c r="N95" s="1" t="s">
        <v>4288</v>
      </c>
      <c r="O95" s="7" t="str">
        <f>IFERROR(LEFT(Merge1[[#This Row],[Volumen*Precio4 – 750M]],LEN(Merge1[[#This Row],[Volumen*Precio4 – 750M]])-1)*10^(SEARCH(RIGHT(Merge1[[#This Row],[Volumen*Precio4 – 750M]]),"kmbt")*3),Merge1[[#This Row],[Volumen*Precio4 – 750M]])</f>
        <v>51</v>
      </c>
      <c r="P95" s="3">
        <v>-0.45989999999999998</v>
      </c>
      <c r="Q95" s="3">
        <v>-0.54090000000000005</v>
      </c>
      <c r="R95" s="3">
        <v>-7.8299999999999995E-2</v>
      </c>
      <c r="S95" s="3">
        <v>0.01</v>
      </c>
      <c r="T95" s="1" t="s">
        <v>6774</v>
      </c>
      <c r="U95" s="1" t="s">
        <v>6775</v>
      </c>
      <c r="V95" s="1" t="s">
        <v>6776</v>
      </c>
      <c r="W95" s="1" t="s">
        <v>6777</v>
      </c>
      <c r="X95" s="1" t="s">
        <v>6773</v>
      </c>
      <c r="Y95">
        <v>52.78</v>
      </c>
      <c r="Z95" s="4">
        <v>4.5100000000000001E-2</v>
      </c>
      <c r="AA95" s="1" t="s">
        <v>2417</v>
      </c>
      <c r="AB95" s="5" t="str">
        <f>IFERROR(LEFT(Merge1[[#This Row],[2022-10-24.Vol.]],LEN(Merge1[[#This Row],[2022-10-24.Vol.]])-1)*10^(SEARCH(RIGHT(Merge1[[#This Row],[2022-10-24.Vol.]]),"kmbt")*3),Merge1[[#This Row],[2022-10-24.Vol.]])</f>
        <v>26</v>
      </c>
      <c r="AC95">
        <v>-1.22</v>
      </c>
      <c r="AD95" s="1" t="s">
        <v>22</v>
      </c>
      <c r="AE95" s="1" t="s">
        <v>22</v>
      </c>
      <c r="AF95" s="1" t="s">
        <v>38</v>
      </c>
      <c r="AG95">
        <v>45.21</v>
      </c>
      <c r="AH95">
        <v>8.8000000000000005E-3</v>
      </c>
      <c r="AI95" s="1" t="s">
        <v>23</v>
      </c>
      <c r="AJ95">
        <v>0.01</v>
      </c>
      <c r="AK95" s="1" t="s">
        <v>6543</v>
      </c>
      <c r="AL95">
        <v>-0.4355</v>
      </c>
      <c r="AM95">
        <v>-0.37169999999999997</v>
      </c>
      <c r="AN95">
        <v>-3.1699999999999999E-2</v>
      </c>
      <c r="AO95">
        <v>6.6299999999999998E-2</v>
      </c>
      <c r="AP95" s="1" t="s">
        <v>8774</v>
      </c>
      <c r="AQ95" s="1" t="s">
        <v>8775</v>
      </c>
      <c r="AR95" s="1" t="s">
        <v>8776</v>
      </c>
      <c r="AS95" s="1" t="s">
        <v>8777</v>
      </c>
    </row>
    <row r="96" spans="1:45" x14ac:dyDescent="0.25">
      <c r="A96" s="1" t="s">
        <v>3387</v>
      </c>
      <c r="B96">
        <v>2946.82</v>
      </c>
      <c r="C96" s="2" t="s">
        <v>3388</v>
      </c>
      <c r="D96" s="1" t="s">
        <v>3389</v>
      </c>
      <c r="E96">
        <v>0</v>
      </c>
      <c r="F96" s="1" t="s">
        <v>22</v>
      </c>
      <c r="G96" s="1" t="s">
        <v>27</v>
      </c>
      <c r="H96" s="1" t="s">
        <v>96</v>
      </c>
      <c r="I9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96">
        <v>43.63</v>
      </c>
      <c r="K96" s="3">
        <v>0</v>
      </c>
      <c r="L96" s="1" t="s">
        <v>28</v>
      </c>
      <c r="M96">
        <v>0.42</v>
      </c>
      <c r="N96" s="1" t="s">
        <v>1486</v>
      </c>
      <c r="O96" s="7">
        <f>IFERROR(LEFT(Merge1[[#This Row],[Volumen*Precio4 – 750M]],LEN(Merge1[[#This Row],[Volumen*Precio4 – 750M]])-1)*10^(SEARCH(RIGHT(Merge1[[#This Row],[Volumen*Precio4 – 750M]]),"kmbt")*3),Merge1[[#This Row],[Volumen*Precio4 – 750M]])</f>
        <v>1391000</v>
      </c>
      <c r="P96" s="3">
        <v>-0.1043</v>
      </c>
      <c r="Q96" s="3">
        <v>-0.1502</v>
      </c>
      <c r="R96" s="3">
        <v>5.5300000000000002E-2</v>
      </c>
      <c r="S96" s="3">
        <v>-9.3600000000000003E-2</v>
      </c>
      <c r="T96" s="1" t="s">
        <v>3390</v>
      </c>
      <c r="U96" s="1" t="s">
        <v>3391</v>
      </c>
      <c r="V96" s="1" t="s">
        <v>3392</v>
      </c>
      <c r="W96" s="1" t="s">
        <v>3393</v>
      </c>
      <c r="X96" s="1" t="s">
        <v>3387</v>
      </c>
      <c r="Y96">
        <v>2946.82</v>
      </c>
      <c r="Z96" s="4">
        <v>4.4699999999999997E-2</v>
      </c>
      <c r="AA96" s="1" t="s">
        <v>3389</v>
      </c>
      <c r="AB96" s="5" t="str">
        <f>IFERROR(LEFT(Merge1[[#This Row],[2022-10-24.Vol.]],LEN(Merge1[[#This Row],[2022-10-24.Vol.]])-1)*10^(SEARCH(RIGHT(Merge1[[#This Row],[2022-10-24.Vol.]]),"kmbt")*3),Merge1[[#This Row],[2022-10-24.Vol.]])</f>
        <v>472</v>
      </c>
      <c r="AC96">
        <v>0</v>
      </c>
      <c r="AD96" s="1" t="s">
        <v>22</v>
      </c>
      <c r="AE96" s="1" t="s">
        <v>27</v>
      </c>
      <c r="AF96" s="1" t="s">
        <v>96</v>
      </c>
      <c r="AG96">
        <v>43.63</v>
      </c>
      <c r="AH96">
        <v>0</v>
      </c>
      <c r="AI96" s="1" t="s">
        <v>28</v>
      </c>
      <c r="AJ96">
        <v>0.42</v>
      </c>
      <c r="AK96" s="1" t="s">
        <v>1486</v>
      </c>
      <c r="AL96">
        <v>-0.1043</v>
      </c>
      <c r="AM96">
        <v>-0.1502</v>
      </c>
      <c r="AN96">
        <v>5.5300000000000002E-2</v>
      </c>
      <c r="AO96">
        <v>-9.3600000000000003E-2</v>
      </c>
      <c r="AP96" s="1" t="s">
        <v>3390</v>
      </c>
      <c r="AQ96" s="1" t="s">
        <v>3391</v>
      </c>
      <c r="AR96" s="1" t="s">
        <v>3392</v>
      </c>
      <c r="AS96" s="1" t="s">
        <v>3393</v>
      </c>
    </row>
    <row r="97" spans="1:45" x14ac:dyDescent="0.25">
      <c r="A97" s="1" t="s">
        <v>894</v>
      </c>
      <c r="B97">
        <v>95</v>
      </c>
      <c r="C97" s="1" t="s">
        <v>895</v>
      </c>
      <c r="D97" s="1" t="s">
        <v>411</v>
      </c>
      <c r="E97">
        <v>0</v>
      </c>
      <c r="F97" s="1" t="s">
        <v>96</v>
      </c>
      <c r="G97" s="1" t="s">
        <v>22</v>
      </c>
      <c r="H97" s="1" t="s">
        <v>38</v>
      </c>
      <c r="I97" s="1" t="str">
        <f>_xlfn.CONCAT(Merge1[[#This Row],[Rating técnicoVender]],",",Merge1[[#This Row],[Valoración de medias móvilesStrong Sell]],",",Merge1[[#This Row],[Valoración de los osciladoresNeutro]])</f>
        <v>Neutro,Sell,Buy</v>
      </c>
      <c r="J97">
        <v>25.67</v>
      </c>
      <c r="K97" s="3">
        <v>0</v>
      </c>
      <c r="L97" s="1" t="s">
        <v>28</v>
      </c>
      <c r="M97">
        <v>2.2599999999999998</v>
      </c>
      <c r="N97" s="1" t="s">
        <v>896</v>
      </c>
      <c r="O97" s="7">
        <f>IFERROR(LEFT(Merge1[[#This Row],[Volumen*Precio4 – 750M]],LEN(Merge1[[#This Row],[Volumen*Precio4 – 750M]])-1)*10^(SEARCH(RIGHT(Merge1[[#This Row],[Volumen*Precio4 – 750M]]),"kmbt")*3),Merge1[[#This Row],[Volumen*Precio4 – 750M]])</f>
        <v>89775</v>
      </c>
      <c r="P97" s="3">
        <v>-0.73950000000000005</v>
      </c>
      <c r="Q97" s="3">
        <v>-0.38250000000000001</v>
      </c>
      <c r="R97" s="3">
        <v>-0.38250000000000001</v>
      </c>
      <c r="S97" s="3">
        <v>-0.38250000000000001</v>
      </c>
      <c r="T97" s="1" t="s">
        <v>28</v>
      </c>
      <c r="U97" s="1" t="s">
        <v>28</v>
      </c>
      <c r="V97" s="1" t="s">
        <v>28</v>
      </c>
      <c r="W97" s="1" t="s">
        <v>28</v>
      </c>
      <c r="X97" s="1" t="s">
        <v>894</v>
      </c>
      <c r="Y97">
        <v>95</v>
      </c>
      <c r="Z97" s="4">
        <v>4.3999999999999997E-2</v>
      </c>
      <c r="AA97" s="1" t="s">
        <v>411</v>
      </c>
      <c r="AB97" s="5" t="str">
        <f>IFERROR(LEFT(Merge1[[#This Row],[2022-10-24.Vol.]],LEN(Merge1[[#This Row],[2022-10-24.Vol.]])-1)*10^(SEARCH(RIGHT(Merge1[[#This Row],[2022-10-24.Vol.]]),"kmbt")*3),Merge1[[#This Row],[2022-10-24.Vol.]])</f>
        <v>945</v>
      </c>
      <c r="AC97">
        <v>0</v>
      </c>
      <c r="AD97" s="1" t="s">
        <v>96</v>
      </c>
      <c r="AE97" s="1" t="s">
        <v>22</v>
      </c>
      <c r="AF97" s="1" t="s">
        <v>38</v>
      </c>
      <c r="AG97">
        <v>25.67</v>
      </c>
      <c r="AH97">
        <v>0</v>
      </c>
      <c r="AI97" s="1" t="s">
        <v>28</v>
      </c>
      <c r="AJ97">
        <v>2.2599999999999998</v>
      </c>
      <c r="AK97" s="1" t="s">
        <v>896</v>
      </c>
      <c r="AL97">
        <v>-0.73950000000000005</v>
      </c>
      <c r="AM97">
        <v>-0.38250000000000001</v>
      </c>
      <c r="AN97">
        <v>-0.38250000000000001</v>
      </c>
      <c r="AO97">
        <v>-0.38250000000000001</v>
      </c>
      <c r="AP97" s="1" t="s">
        <v>28</v>
      </c>
      <c r="AQ97" s="1" t="s">
        <v>28</v>
      </c>
      <c r="AR97" s="1" t="s">
        <v>28</v>
      </c>
      <c r="AS97" s="1" t="s">
        <v>28</v>
      </c>
    </row>
    <row r="98" spans="1:45" x14ac:dyDescent="0.25">
      <c r="A98" s="1" t="s">
        <v>5372</v>
      </c>
      <c r="B98">
        <v>31.93</v>
      </c>
      <c r="C98" s="1" t="s">
        <v>5373</v>
      </c>
      <c r="D98" s="1" t="s">
        <v>5374</v>
      </c>
      <c r="E98">
        <v>0.93</v>
      </c>
      <c r="F98" s="1" t="s">
        <v>37</v>
      </c>
      <c r="G98" s="1" t="s">
        <v>37</v>
      </c>
      <c r="H98" s="1" t="s">
        <v>38</v>
      </c>
      <c r="I98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98">
        <v>88.17</v>
      </c>
      <c r="K98" s="3">
        <v>1.12E-2</v>
      </c>
      <c r="L98" s="1" t="s">
        <v>23</v>
      </c>
      <c r="M98">
        <v>0.05</v>
      </c>
      <c r="N98" s="1" t="s">
        <v>5375</v>
      </c>
      <c r="O98" s="7">
        <f>IFERROR(LEFT(Merge1[[#This Row],[Volumen*Precio4 – 750M]],LEN(Merge1[[#This Row],[Volumen*Precio4 – 750M]])-1)*10^(SEARCH(RIGHT(Merge1[[#This Row],[Volumen*Precio4 – 750M]]),"kmbt")*3),Merge1[[#This Row],[Volumen*Precio4 – 750M]])</f>
        <v>568865</v>
      </c>
      <c r="P98" s="3">
        <v>0.68049999999999999</v>
      </c>
      <c r="Q98" s="3">
        <v>0.73819999999999997</v>
      </c>
      <c r="R98" s="3">
        <v>0.87819999999999998</v>
      </c>
      <c r="S98" s="3">
        <v>1.0208999999999999</v>
      </c>
      <c r="T98" s="1" t="s">
        <v>5376</v>
      </c>
      <c r="U98" s="1" t="s">
        <v>5377</v>
      </c>
      <c r="V98" s="1" t="s">
        <v>5378</v>
      </c>
      <c r="W98" s="1" t="s">
        <v>5379</v>
      </c>
      <c r="X98" s="1" t="s">
        <v>5372</v>
      </c>
      <c r="Y98">
        <v>32</v>
      </c>
      <c r="Z98" s="4">
        <v>4.3999999999999997E-2</v>
      </c>
      <c r="AA98" s="1" t="s">
        <v>8458</v>
      </c>
      <c r="AB98" s="5">
        <f>IFERROR(LEFT(Merge1[[#This Row],[2022-10-24.Vol.]],LEN(Merge1[[#This Row],[2022-10-24.Vol.]])-1)*10^(SEARCH(RIGHT(Merge1[[#This Row],[2022-10-24.Vol.]]),"kmbt")*3),Merge1[[#This Row],[2022-10-24.Vol.]])</f>
        <v>18230</v>
      </c>
      <c r="AC98">
        <v>1</v>
      </c>
      <c r="AD98" s="1" t="s">
        <v>37</v>
      </c>
      <c r="AE98" s="1" t="s">
        <v>37</v>
      </c>
      <c r="AF98" s="1" t="s">
        <v>38</v>
      </c>
      <c r="AG98">
        <v>88.26</v>
      </c>
      <c r="AH98">
        <v>1.17E-2</v>
      </c>
      <c r="AI98" s="1" t="s">
        <v>23</v>
      </c>
      <c r="AJ98">
        <v>0.05</v>
      </c>
      <c r="AK98" s="1" t="s">
        <v>8459</v>
      </c>
      <c r="AL98">
        <v>0.68420000000000003</v>
      </c>
      <c r="AM98">
        <v>0.74199999999999999</v>
      </c>
      <c r="AN98">
        <v>0.88239999999999996</v>
      </c>
      <c r="AO98">
        <v>1.0253000000000001</v>
      </c>
      <c r="AP98" s="1" t="s">
        <v>8460</v>
      </c>
      <c r="AQ98" s="1" t="s">
        <v>8461</v>
      </c>
      <c r="AR98" s="1" t="s">
        <v>8462</v>
      </c>
      <c r="AS98" s="1" t="s">
        <v>8463</v>
      </c>
    </row>
    <row r="99" spans="1:45" x14ac:dyDescent="0.25">
      <c r="A99" s="1" t="s">
        <v>2957</v>
      </c>
      <c r="B99">
        <v>242.3</v>
      </c>
      <c r="C99" s="1" t="s">
        <v>2958</v>
      </c>
      <c r="D99" s="1" t="s">
        <v>2959</v>
      </c>
      <c r="E99">
        <v>0</v>
      </c>
      <c r="F99" s="1" t="s">
        <v>22</v>
      </c>
      <c r="G99" s="1" t="s">
        <v>27</v>
      </c>
      <c r="H99" s="1" t="s">
        <v>96</v>
      </c>
      <c r="I9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99">
        <v>37.619999999999997</v>
      </c>
      <c r="K99" s="3">
        <v>0</v>
      </c>
      <c r="L99" s="1" t="s">
        <v>28</v>
      </c>
      <c r="M99">
        <v>0.53</v>
      </c>
      <c r="N99" s="1" t="s">
        <v>2960</v>
      </c>
      <c r="O99" s="7">
        <f>IFERROR(LEFT(Merge1[[#This Row],[Volumen*Precio4 – 750M]],LEN(Merge1[[#This Row],[Volumen*Precio4 – 750M]])-1)*10^(SEARCH(RIGHT(Merge1[[#This Row],[Volumen*Precio4 – 750M]]),"kmbt")*3),Merge1[[#This Row],[Volumen*Precio4 – 750M]])</f>
        <v>637491</v>
      </c>
      <c r="P99" s="3">
        <v>-0.34050000000000002</v>
      </c>
      <c r="Q99" s="3">
        <v>-0.1341</v>
      </c>
      <c r="R99" s="3">
        <v>9.3100000000000002E-2</v>
      </c>
      <c r="S99" s="3">
        <v>-9.1999999999999998E-2</v>
      </c>
      <c r="T99" s="1" t="s">
        <v>2961</v>
      </c>
      <c r="U99" s="1" t="s">
        <v>2962</v>
      </c>
      <c r="V99" s="1" t="s">
        <v>2963</v>
      </c>
      <c r="W99" s="1" t="s">
        <v>2964</v>
      </c>
      <c r="X99" s="1" t="s">
        <v>2957</v>
      </c>
      <c r="Y99">
        <v>242.3</v>
      </c>
      <c r="Z99" s="4">
        <v>4.3799999999999999E-2</v>
      </c>
      <c r="AA99" s="1" t="s">
        <v>2959</v>
      </c>
      <c r="AB99" s="5">
        <f>IFERROR(LEFT(Merge1[[#This Row],[2022-10-24.Vol.]],LEN(Merge1[[#This Row],[2022-10-24.Vol.]])-1)*10^(SEARCH(RIGHT(Merge1[[#This Row],[2022-10-24.Vol.]]),"kmbt")*3),Merge1[[#This Row],[2022-10-24.Vol.]])</f>
        <v>2631</v>
      </c>
      <c r="AC99">
        <v>0</v>
      </c>
      <c r="AD99" s="1" t="s">
        <v>22</v>
      </c>
      <c r="AE99" s="1" t="s">
        <v>27</v>
      </c>
      <c r="AF99" s="1" t="s">
        <v>96</v>
      </c>
      <c r="AG99">
        <v>37.619999999999997</v>
      </c>
      <c r="AH99">
        <v>0</v>
      </c>
      <c r="AI99" s="1" t="s">
        <v>28</v>
      </c>
      <c r="AJ99">
        <v>0.53</v>
      </c>
      <c r="AK99" s="1" t="s">
        <v>2960</v>
      </c>
      <c r="AL99">
        <v>-0.34050000000000002</v>
      </c>
      <c r="AM99">
        <v>-0.1341</v>
      </c>
      <c r="AN99">
        <v>9.3100000000000002E-2</v>
      </c>
      <c r="AO99">
        <v>-9.1999999999999998E-2</v>
      </c>
      <c r="AP99" s="1" t="s">
        <v>2961</v>
      </c>
      <c r="AQ99" s="1" t="s">
        <v>2962</v>
      </c>
      <c r="AR99" s="1" t="s">
        <v>2963</v>
      </c>
      <c r="AS99" s="1" t="s">
        <v>2964</v>
      </c>
    </row>
    <row r="100" spans="1:45" x14ac:dyDescent="0.25">
      <c r="A100" s="1" t="s">
        <v>1130</v>
      </c>
      <c r="B100">
        <v>710</v>
      </c>
      <c r="C100" s="1" t="s">
        <v>1131</v>
      </c>
      <c r="D100" s="1" t="s">
        <v>1132</v>
      </c>
      <c r="E100">
        <v>-13.05</v>
      </c>
      <c r="F100" s="1" t="s">
        <v>27</v>
      </c>
      <c r="G100" s="1" t="s">
        <v>27</v>
      </c>
      <c r="H100" s="1" t="s">
        <v>96</v>
      </c>
      <c r="I100" s="1" t="str">
        <f>_xlfn.CONCAT(Merge1[[#This Row],[Rating técnicoVender]],",",Merge1[[#This Row],[Valoración de medias móvilesStrong Sell]],",",Merge1[[#This Row],[Valoración de los osciladoresNeutro]])</f>
        <v>Strong Sell,Strong Sell,Neutro</v>
      </c>
      <c r="J100">
        <v>28.81</v>
      </c>
      <c r="K100" s="3">
        <v>1.9300000000000001E-2</v>
      </c>
      <c r="L100" s="1" t="s">
        <v>28</v>
      </c>
      <c r="M100">
        <v>1.77</v>
      </c>
      <c r="N100" s="1" t="s">
        <v>1133</v>
      </c>
      <c r="O100" s="7">
        <f>IFERROR(LEFT(Merge1[[#This Row],[Volumen*Precio4 – 750M]],LEN(Merge1[[#This Row],[Volumen*Precio4 – 750M]])-1)*10^(SEARCH(RIGHT(Merge1[[#This Row],[Volumen*Precio4 – 750M]]),"kmbt")*3),Merge1[[#This Row],[Volumen*Precio4 – 750M]])</f>
        <v>1437000</v>
      </c>
      <c r="P100" s="3">
        <v>-0.34320000000000001</v>
      </c>
      <c r="Q100" s="3">
        <v>-0.3906</v>
      </c>
      <c r="R100" s="3">
        <v>-0.24640000000000001</v>
      </c>
      <c r="S100" s="3">
        <v>-0.1114</v>
      </c>
      <c r="T100" s="1" t="s">
        <v>1134</v>
      </c>
      <c r="U100" s="1" t="s">
        <v>1135</v>
      </c>
      <c r="V100" s="1" t="s">
        <v>1136</v>
      </c>
      <c r="W100" s="1" t="s">
        <v>1137</v>
      </c>
      <c r="X100" s="1" t="s">
        <v>1130</v>
      </c>
      <c r="Y100">
        <v>735.29</v>
      </c>
      <c r="Z100" s="4">
        <v>4.2999999999999997E-2</v>
      </c>
      <c r="AA100" s="1" t="s">
        <v>981</v>
      </c>
      <c r="AB100" s="5" t="str">
        <f>IFERROR(LEFT(Merge1[[#This Row],[2022-10-24.Vol.]],LEN(Merge1[[#This Row],[2022-10-24.Vol.]])-1)*10^(SEARCH(RIGHT(Merge1[[#This Row],[2022-10-24.Vol.]]),"kmbt")*3),Merge1[[#This Row],[2022-10-24.Vol.]])</f>
        <v>50</v>
      </c>
      <c r="AC100">
        <v>15.29</v>
      </c>
      <c r="AD100" s="1" t="s">
        <v>22</v>
      </c>
      <c r="AE100" s="1" t="s">
        <v>27</v>
      </c>
      <c r="AF100" s="1" t="s">
        <v>38</v>
      </c>
      <c r="AG100">
        <v>40.369999999999997</v>
      </c>
      <c r="AH100">
        <v>2.3599999999999999E-2</v>
      </c>
      <c r="AI100" s="1" t="s">
        <v>23</v>
      </c>
      <c r="AJ100">
        <v>0.04</v>
      </c>
      <c r="AK100" s="1" t="s">
        <v>8526</v>
      </c>
      <c r="AL100">
        <v>-0.31919999999999998</v>
      </c>
      <c r="AM100">
        <v>-0.27200000000000002</v>
      </c>
      <c r="AN100">
        <v>-0.2016</v>
      </c>
      <c r="AO100">
        <v>-7.51E-2</v>
      </c>
      <c r="AP100" s="1" t="s">
        <v>8527</v>
      </c>
      <c r="AQ100" s="1" t="s">
        <v>8528</v>
      </c>
      <c r="AR100" s="1" t="s">
        <v>8529</v>
      </c>
      <c r="AS100" s="1" t="s">
        <v>8530</v>
      </c>
    </row>
    <row r="101" spans="1:45" x14ac:dyDescent="0.25">
      <c r="A101" s="1" t="s">
        <v>212</v>
      </c>
      <c r="B101">
        <v>640</v>
      </c>
      <c r="C101" s="1" t="s">
        <v>94</v>
      </c>
      <c r="D101" s="1" t="s">
        <v>213</v>
      </c>
      <c r="E101">
        <v>0</v>
      </c>
      <c r="F101" s="1" t="s">
        <v>38</v>
      </c>
      <c r="G101" s="1" t="s">
        <v>38</v>
      </c>
      <c r="H101" s="1" t="s">
        <v>38</v>
      </c>
      <c r="I101" s="1" t="str">
        <f>_xlfn.CONCAT(Merge1[[#This Row],[Rating técnicoVender]],",",Merge1[[#This Row],[Valoración de medias móvilesStrong Sell]],",",Merge1[[#This Row],[Valoración de los osciladoresNeutro]])</f>
        <v>Buy,Buy,Buy</v>
      </c>
      <c r="J101">
        <v>58.26</v>
      </c>
      <c r="K101" s="3">
        <v>0</v>
      </c>
      <c r="L101" s="1" t="s">
        <v>28</v>
      </c>
      <c r="M101">
        <v>11.42</v>
      </c>
      <c r="N101" s="1" t="s">
        <v>214</v>
      </c>
      <c r="O101" s="7">
        <f>IFERROR(LEFT(Merge1[[#This Row],[Volumen*Precio4 – 750M]],LEN(Merge1[[#This Row],[Volumen*Precio4 – 750M]])-1)*10^(SEARCH(RIGHT(Merge1[[#This Row],[Volumen*Precio4 – 750M]]),"kmbt")*3),Merge1[[#This Row],[Volumen*Precio4 – 750M]])</f>
        <v>5290000</v>
      </c>
      <c r="P101" s="3">
        <v>0.64100000000000001</v>
      </c>
      <c r="Q101" s="3">
        <v>0.77780000000000005</v>
      </c>
      <c r="R101" s="3">
        <v>0.37630000000000002</v>
      </c>
      <c r="S101" s="3">
        <v>4.2299999999999997E-2</v>
      </c>
      <c r="T101" s="1" t="s">
        <v>28</v>
      </c>
      <c r="U101" s="1" t="s">
        <v>28</v>
      </c>
      <c r="V101" s="1" t="s">
        <v>28</v>
      </c>
      <c r="W101" s="1" t="s">
        <v>28</v>
      </c>
      <c r="X101" s="1" t="s">
        <v>212</v>
      </c>
      <c r="Y101">
        <v>640</v>
      </c>
      <c r="Z101" s="4">
        <v>4.2299999999999997E-2</v>
      </c>
      <c r="AA101" s="1" t="s">
        <v>213</v>
      </c>
      <c r="AB101" s="5">
        <f>IFERROR(LEFT(Merge1[[#This Row],[2022-10-24.Vol.]],LEN(Merge1[[#This Row],[2022-10-24.Vol.]])-1)*10^(SEARCH(RIGHT(Merge1[[#This Row],[2022-10-24.Vol.]]),"kmbt")*3),Merge1[[#This Row],[2022-10-24.Vol.]])</f>
        <v>8265</v>
      </c>
      <c r="AC101">
        <v>0</v>
      </c>
      <c r="AD101" s="1" t="s">
        <v>38</v>
      </c>
      <c r="AE101" s="1" t="s">
        <v>38</v>
      </c>
      <c r="AF101" s="1" t="s">
        <v>38</v>
      </c>
      <c r="AG101">
        <v>58.26</v>
      </c>
      <c r="AH101">
        <v>0</v>
      </c>
      <c r="AI101" s="1" t="s">
        <v>28</v>
      </c>
      <c r="AJ101">
        <v>11.42</v>
      </c>
      <c r="AK101" s="1" t="s">
        <v>214</v>
      </c>
      <c r="AL101">
        <v>0.64100000000000001</v>
      </c>
      <c r="AM101">
        <v>0.77780000000000005</v>
      </c>
      <c r="AN101">
        <v>0.37630000000000002</v>
      </c>
      <c r="AO101">
        <v>4.2299999999999997E-2</v>
      </c>
      <c r="AP101" s="1" t="s">
        <v>28</v>
      </c>
      <c r="AQ101" s="1" t="s">
        <v>28</v>
      </c>
      <c r="AR101" s="1" t="s">
        <v>28</v>
      </c>
      <c r="AS101" s="1" t="s">
        <v>28</v>
      </c>
    </row>
    <row r="102" spans="1:45" x14ac:dyDescent="0.25">
      <c r="A102" s="1" t="s">
        <v>544</v>
      </c>
      <c r="B102">
        <v>769</v>
      </c>
      <c r="C102" s="1" t="s">
        <v>545</v>
      </c>
      <c r="D102" s="1" t="s">
        <v>546</v>
      </c>
      <c r="E102">
        <v>0</v>
      </c>
      <c r="F102" s="1" t="s">
        <v>22</v>
      </c>
      <c r="G102" s="1" t="s">
        <v>27</v>
      </c>
      <c r="H102" s="1" t="s">
        <v>38</v>
      </c>
      <c r="I102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102">
        <v>36.979999999999997</v>
      </c>
      <c r="K102" s="3">
        <v>0</v>
      </c>
      <c r="L102" s="1" t="s">
        <v>28</v>
      </c>
      <c r="M102">
        <v>4.01</v>
      </c>
      <c r="N102" s="1" t="s">
        <v>547</v>
      </c>
      <c r="O102" s="7">
        <f>IFERROR(LEFT(Merge1[[#This Row],[Volumen*Precio4 – 750M]],LEN(Merge1[[#This Row],[Volumen*Precio4 – 750M]])-1)*10^(SEARCH(RIGHT(Merge1[[#This Row],[Volumen*Precio4 – 750M]]),"kmbt")*3),Merge1[[#This Row],[Volumen*Precio4 – 750M]])</f>
        <v>639808</v>
      </c>
      <c r="P102" s="3">
        <v>-0.499</v>
      </c>
      <c r="Q102" s="3">
        <v>-0.29070000000000001</v>
      </c>
      <c r="R102" s="3">
        <v>-0.1905</v>
      </c>
      <c r="S102" s="3">
        <v>-3.5700000000000003E-2</v>
      </c>
      <c r="T102" s="1" t="s">
        <v>548</v>
      </c>
      <c r="U102" s="1" t="s">
        <v>549</v>
      </c>
      <c r="V102" s="1" t="s">
        <v>550</v>
      </c>
      <c r="W102" s="1" t="s">
        <v>551</v>
      </c>
      <c r="X102" s="1" t="s">
        <v>544</v>
      </c>
      <c r="Y102">
        <v>769</v>
      </c>
      <c r="Z102" s="4">
        <v>4.2000000000000003E-2</v>
      </c>
      <c r="AA102" s="1" t="s">
        <v>546</v>
      </c>
      <c r="AB102" s="5" t="str">
        <f>IFERROR(LEFT(Merge1[[#This Row],[2022-10-24.Vol.]],LEN(Merge1[[#This Row],[2022-10-24.Vol.]])-1)*10^(SEARCH(RIGHT(Merge1[[#This Row],[2022-10-24.Vol.]]),"kmbt")*3),Merge1[[#This Row],[2022-10-24.Vol.]])</f>
        <v>832</v>
      </c>
      <c r="AC102">
        <v>0</v>
      </c>
      <c r="AD102" s="1" t="s">
        <v>22</v>
      </c>
      <c r="AE102" s="1" t="s">
        <v>27</v>
      </c>
      <c r="AF102" s="1" t="s">
        <v>38</v>
      </c>
      <c r="AG102">
        <v>36.979999999999997</v>
      </c>
      <c r="AH102">
        <v>0</v>
      </c>
      <c r="AI102" s="1" t="s">
        <v>28</v>
      </c>
      <c r="AJ102">
        <v>4.01</v>
      </c>
      <c r="AK102" s="1" t="s">
        <v>547</v>
      </c>
      <c r="AL102">
        <v>-0.499</v>
      </c>
      <c r="AM102">
        <v>-0.29070000000000001</v>
      </c>
      <c r="AN102">
        <v>-0.1905</v>
      </c>
      <c r="AO102">
        <v>-3.5700000000000003E-2</v>
      </c>
      <c r="AP102" s="1" t="s">
        <v>548</v>
      </c>
      <c r="AQ102" s="1" t="s">
        <v>549</v>
      </c>
      <c r="AR102" s="1" t="s">
        <v>550</v>
      </c>
      <c r="AS102" s="1" t="s">
        <v>551</v>
      </c>
    </row>
    <row r="103" spans="1:45" x14ac:dyDescent="0.25">
      <c r="A103" s="1" t="s">
        <v>4439</v>
      </c>
      <c r="B103">
        <v>1392</v>
      </c>
      <c r="C103" s="1" t="s">
        <v>4440</v>
      </c>
      <c r="D103" s="1" t="s">
        <v>4441</v>
      </c>
      <c r="E103">
        <v>16</v>
      </c>
      <c r="F103" s="1" t="s">
        <v>38</v>
      </c>
      <c r="G103" s="1" t="s">
        <v>38</v>
      </c>
      <c r="H103" s="1" t="s">
        <v>96</v>
      </c>
      <c r="I103" s="1" t="str">
        <f>_xlfn.CONCAT(Merge1[[#This Row],[Rating técnicoVender]],",",Merge1[[#This Row],[Valoración de medias móvilesStrong Sell]],",",Merge1[[#This Row],[Valoración de los osciladoresNeutro]])</f>
        <v>Buy,Buy,Neutro</v>
      </c>
      <c r="J103">
        <v>59.99</v>
      </c>
      <c r="K103" s="3">
        <v>9.4999999999999998E-3</v>
      </c>
      <c r="L103" s="1" t="s">
        <v>23</v>
      </c>
      <c r="M103">
        <v>0.19</v>
      </c>
      <c r="N103" s="1" t="s">
        <v>4442</v>
      </c>
      <c r="O103" s="7">
        <f>IFERROR(LEFT(Merge1[[#This Row],[Volumen*Precio4 – 750M]],LEN(Merge1[[#This Row],[Volumen*Precio4 – 750M]])-1)*10^(SEARCH(RIGHT(Merge1[[#This Row],[Volumen*Precio4 – 750M]]),"kmbt")*3),Merge1[[#This Row],[Volumen*Precio4 – 750M]])</f>
        <v>185136</v>
      </c>
      <c r="P103" s="3">
        <v>-0.29310000000000003</v>
      </c>
      <c r="Q103" s="3">
        <v>-0.14230000000000001</v>
      </c>
      <c r="R103" s="3">
        <v>-9.4799999999999995E-2</v>
      </c>
      <c r="S103" s="3">
        <v>1.24E-2</v>
      </c>
      <c r="T103" s="1" t="s">
        <v>4443</v>
      </c>
      <c r="U103" s="1" t="s">
        <v>4444</v>
      </c>
      <c r="V103" s="1" t="s">
        <v>4445</v>
      </c>
      <c r="W103" s="1" t="s">
        <v>4446</v>
      </c>
      <c r="X103" s="1" t="s">
        <v>4439</v>
      </c>
      <c r="Y103">
        <v>1392</v>
      </c>
      <c r="Z103" s="4">
        <v>4.19E-2</v>
      </c>
      <c r="AA103" s="1" t="s">
        <v>4441</v>
      </c>
      <c r="AB103" s="5" t="str">
        <f>IFERROR(LEFT(Merge1[[#This Row],[2022-10-24.Vol.]],LEN(Merge1[[#This Row],[2022-10-24.Vol.]])-1)*10^(SEARCH(RIGHT(Merge1[[#This Row],[2022-10-24.Vol.]]),"kmbt")*3),Merge1[[#This Row],[2022-10-24.Vol.]])</f>
        <v>133</v>
      </c>
      <c r="AC103">
        <v>16</v>
      </c>
      <c r="AD103" s="1" t="s">
        <v>38</v>
      </c>
      <c r="AE103" s="1" t="s">
        <v>38</v>
      </c>
      <c r="AF103" s="1" t="s">
        <v>96</v>
      </c>
      <c r="AG103">
        <v>59.99</v>
      </c>
      <c r="AH103">
        <v>9.4999999999999998E-3</v>
      </c>
      <c r="AI103" s="1" t="s">
        <v>23</v>
      </c>
      <c r="AJ103">
        <v>0.19</v>
      </c>
      <c r="AK103" s="1" t="s">
        <v>4442</v>
      </c>
      <c r="AL103">
        <v>-0.29310000000000003</v>
      </c>
      <c r="AM103">
        <v>-0.14230000000000001</v>
      </c>
      <c r="AN103">
        <v>-9.4799999999999995E-2</v>
      </c>
      <c r="AO103">
        <v>1.24E-2</v>
      </c>
      <c r="AP103" s="1" t="s">
        <v>4443</v>
      </c>
      <c r="AQ103" s="1" t="s">
        <v>4444</v>
      </c>
      <c r="AR103" s="1" t="s">
        <v>4445</v>
      </c>
      <c r="AS103" s="1" t="s">
        <v>4446</v>
      </c>
    </row>
    <row r="104" spans="1:45" x14ac:dyDescent="0.25">
      <c r="A104" s="1" t="s">
        <v>5906</v>
      </c>
      <c r="B104">
        <v>363</v>
      </c>
      <c r="C104" s="1" t="s">
        <v>3566</v>
      </c>
      <c r="D104" s="1" t="s">
        <v>4851</v>
      </c>
      <c r="E104">
        <v>0</v>
      </c>
      <c r="F104" s="1" t="s">
        <v>27</v>
      </c>
      <c r="G104" s="1" t="s">
        <v>27</v>
      </c>
      <c r="H104" s="1" t="s">
        <v>22</v>
      </c>
      <c r="I104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104">
        <v>20.46</v>
      </c>
      <c r="K104" s="3">
        <v>2.8999999999999998E-3</v>
      </c>
      <c r="L104" s="1" t="s">
        <v>28</v>
      </c>
      <c r="M104">
        <v>0.02</v>
      </c>
      <c r="N104" s="1" t="s">
        <v>5907</v>
      </c>
      <c r="O104" s="7">
        <f>IFERROR(LEFT(Merge1[[#This Row],[Volumen*Precio4 – 750M]],LEN(Merge1[[#This Row],[Volumen*Precio4 – 750M]])-1)*10^(SEARCH(RIGHT(Merge1[[#This Row],[Volumen*Precio4 – 750M]]),"kmbt")*3),Merge1[[#This Row],[Volumen*Precio4 – 750M]])</f>
        <v>6171</v>
      </c>
      <c r="P104" s="3">
        <v>-0.39400000000000002</v>
      </c>
      <c r="Q104" s="3">
        <v>-0.47389999999999999</v>
      </c>
      <c r="R104" s="3">
        <v>-0.28820000000000001</v>
      </c>
      <c r="S104" s="3">
        <v>-0.21940000000000001</v>
      </c>
      <c r="T104" s="1" t="s">
        <v>5908</v>
      </c>
      <c r="U104" s="1" t="s">
        <v>5909</v>
      </c>
      <c r="V104" s="1" t="s">
        <v>5910</v>
      </c>
      <c r="W104" s="1" t="s">
        <v>5911</v>
      </c>
      <c r="X104" s="1" t="s">
        <v>5906</v>
      </c>
      <c r="Y104">
        <v>378</v>
      </c>
      <c r="Z104" s="4">
        <v>4.1300000000000003E-2</v>
      </c>
      <c r="AA104" s="1" t="s">
        <v>7581</v>
      </c>
      <c r="AB104" s="5" t="str">
        <f>IFERROR(LEFT(Merge1[[#This Row],[2022-10-24.Vol.]],LEN(Merge1[[#This Row],[2022-10-24.Vol.]])-1)*10^(SEARCH(RIGHT(Merge1[[#This Row],[2022-10-24.Vol.]]),"kmbt")*3),Merge1[[#This Row],[2022-10-24.Vol.]])</f>
        <v>569</v>
      </c>
      <c r="AC104">
        <v>0</v>
      </c>
      <c r="AD104" s="1" t="s">
        <v>22</v>
      </c>
      <c r="AE104" s="1" t="s">
        <v>27</v>
      </c>
      <c r="AF104" s="1" t="s">
        <v>96</v>
      </c>
      <c r="AG104">
        <v>31.2</v>
      </c>
      <c r="AH104">
        <v>0</v>
      </c>
      <c r="AI104" s="1" t="s">
        <v>28</v>
      </c>
      <c r="AJ104">
        <v>0.69</v>
      </c>
      <c r="AK104" s="1" t="s">
        <v>7582</v>
      </c>
      <c r="AL104">
        <v>-0.36890000000000001</v>
      </c>
      <c r="AM104">
        <v>-0.41720000000000002</v>
      </c>
      <c r="AN104">
        <v>-0.24399999999999999</v>
      </c>
      <c r="AO104">
        <v>-6.7900000000000002E-2</v>
      </c>
      <c r="AP104" s="1" t="s">
        <v>7583</v>
      </c>
      <c r="AQ104" s="1" t="s">
        <v>7584</v>
      </c>
      <c r="AR104" s="1" t="s">
        <v>7585</v>
      </c>
      <c r="AS104" s="1" t="s">
        <v>7586</v>
      </c>
    </row>
    <row r="105" spans="1:45" x14ac:dyDescent="0.25">
      <c r="A105" s="1" t="s">
        <v>2280</v>
      </c>
      <c r="B105">
        <v>14.18</v>
      </c>
      <c r="C105" s="1" t="s">
        <v>2281</v>
      </c>
      <c r="D105" s="1" t="s">
        <v>2282</v>
      </c>
      <c r="E105">
        <v>0</v>
      </c>
      <c r="F105" s="1" t="s">
        <v>22</v>
      </c>
      <c r="G105" s="1" t="s">
        <v>22</v>
      </c>
      <c r="H105" s="1" t="s">
        <v>96</v>
      </c>
      <c r="I105" s="1" t="str">
        <f>_xlfn.CONCAT(Merge1[[#This Row],[Rating técnicoVender]],",",Merge1[[#This Row],[Valoración de medias móvilesStrong Sell]],",",Merge1[[#This Row],[Valoración de los osciladoresNeutro]])</f>
        <v>Sell,Sell,Neutro</v>
      </c>
      <c r="J105">
        <v>48.4</v>
      </c>
      <c r="K105" s="3">
        <v>4.2700000000000002E-2</v>
      </c>
      <c r="L105" s="1" t="s">
        <v>23</v>
      </c>
      <c r="M105">
        <v>0.76</v>
      </c>
      <c r="N105" s="1" t="s">
        <v>2283</v>
      </c>
      <c r="O105" s="7">
        <f>IFERROR(LEFT(Merge1[[#This Row],[Volumen*Precio4 – 750M]],LEN(Merge1[[#This Row],[Volumen*Precio4 – 750M]])-1)*10^(SEARCH(RIGHT(Merge1[[#This Row],[Volumen*Precio4 – 750M]]),"kmbt")*3),Merge1[[#This Row],[Volumen*Precio4 – 750M]])</f>
        <v>45761000</v>
      </c>
      <c r="P105" s="3">
        <v>-0.26939999999999997</v>
      </c>
      <c r="Q105" s="3">
        <v>-0.3695</v>
      </c>
      <c r="R105" s="3">
        <v>-0.27510000000000001</v>
      </c>
      <c r="S105" s="3">
        <v>-0.10199999999999999</v>
      </c>
      <c r="T105" s="1" t="s">
        <v>2284</v>
      </c>
      <c r="U105" s="1" t="s">
        <v>2285</v>
      </c>
      <c r="V105" s="1" t="s">
        <v>2286</v>
      </c>
      <c r="W105" s="1" t="s">
        <v>2287</v>
      </c>
      <c r="X105" s="1" t="s">
        <v>2280</v>
      </c>
      <c r="Y105">
        <v>14.63</v>
      </c>
      <c r="Z105" s="4">
        <v>3.9800000000000002E-2</v>
      </c>
      <c r="AA105" s="1" t="s">
        <v>8174</v>
      </c>
      <c r="AB105" s="5">
        <f>IFERROR(LEFT(Merge1[[#This Row],[2022-10-24.Vol.]],LEN(Merge1[[#This Row],[2022-10-24.Vol.]])-1)*10^(SEARCH(RIGHT(Merge1[[#This Row],[2022-10-24.Vol.]]),"kmbt")*3),Merge1[[#This Row],[2022-10-24.Vol.]])</f>
        <v>612804</v>
      </c>
      <c r="AC105">
        <v>0.38</v>
      </c>
      <c r="AD105" s="1" t="s">
        <v>38</v>
      </c>
      <c r="AE105" s="1" t="s">
        <v>38</v>
      </c>
      <c r="AF105" s="1" t="s">
        <v>38</v>
      </c>
      <c r="AG105">
        <v>54.2</v>
      </c>
      <c r="AH105">
        <v>4.41E-2</v>
      </c>
      <c r="AI105" s="1" t="s">
        <v>28</v>
      </c>
      <c r="AJ105">
        <v>0.15</v>
      </c>
      <c r="AK105" s="1" t="s">
        <v>8175</v>
      </c>
      <c r="AL105">
        <v>-0.24390000000000001</v>
      </c>
      <c r="AM105">
        <v>-0.35549999999999998</v>
      </c>
      <c r="AN105">
        <v>-0.24740000000000001</v>
      </c>
      <c r="AO105">
        <v>-5.67E-2</v>
      </c>
      <c r="AP105" s="1" t="s">
        <v>8176</v>
      </c>
      <c r="AQ105" s="1" t="s">
        <v>8177</v>
      </c>
      <c r="AR105" s="1" t="s">
        <v>8178</v>
      </c>
      <c r="AS105" s="1" t="s">
        <v>8179</v>
      </c>
    </row>
    <row r="106" spans="1:45" x14ac:dyDescent="0.25">
      <c r="A106" s="1" t="s">
        <v>3565</v>
      </c>
      <c r="B106">
        <v>32.71</v>
      </c>
      <c r="C106" s="1" t="s">
        <v>3566</v>
      </c>
      <c r="D106" s="1" t="s">
        <v>3567</v>
      </c>
      <c r="E106">
        <v>0</v>
      </c>
      <c r="F106" s="1" t="s">
        <v>22</v>
      </c>
      <c r="G106" s="1" t="s">
        <v>27</v>
      </c>
      <c r="H106" s="1" t="s">
        <v>96</v>
      </c>
      <c r="I10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106">
        <v>34.78</v>
      </c>
      <c r="K106" s="3">
        <v>8.0999999999999996E-3</v>
      </c>
      <c r="L106" s="1" t="s">
        <v>28</v>
      </c>
      <c r="M106">
        <v>0.37</v>
      </c>
      <c r="N106" s="1" t="s">
        <v>3568</v>
      </c>
      <c r="O106" s="7">
        <f>IFERROR(LEFT(Merge1[[#This Row],[Volumen*Precio4 – 750M]],LEN(Merge1[[#This Row],[Volumen*Precio4 – 750M]])-1)*10^(SEARCH(RIGHT(Merge1[[#This Row],[Volumen*Precio4 – 750M]]),"kmbt")*3),Merge1[[#This Row],[Volumen*Precio4 – 750M]])</f>
        <v>3336</v>
      </c>
      <c r="P106" s="3">
        <v>-0.77439999999999998</v>
      </c>
      <c r="Q106" s="3">
        <v>-0.436</v>
      </c>
      <c r="R106" s="3">
        <v>-0.2051</v>
      </c>
      <c r="S106" s="3">
        <v>-0.1613</v>
      </c>
      <c r="T106" s="1" t="s">
        <v>3569</v>
      </c>
      <c r="U106" s="1" t="s">
        <v>3570</v>
      </c>
      <c r="V106" s="1" t="s">
        <v>3571</v>
      </c>
      <c r="W106" s="1" t="s">
        <v>3572</v>
      </c>
      <c r="X106" s="1" t="s">
        <v>3565</v>
      </c>
      <c r="Y106">
        <v>34</v>
      </c>
      <c r="Z106" s="4">
        <v>3.9399999999999998E-2</v>
      </c>
      <c r="AA106" s="1" t="s">
        <v>3883</v>
      </c>
      <c r="AB106" s="5" t="str">
        <f>IFERROR(LEFT(Merge1[[#This Row],[2022-10-24.Vol.]],LEN(Merge1[[#This Row],[2022-10-24.Vol.]])-1)*10^(SEARCH(RIGHT(Merge1[[#This Row],[2022-10-24.Vol.]]),"kmbt")*3),Merge1[[#This Row],[2022-10-24.Vol.]])</f>
        <v>13</v>
      </c>
      <c r="AC106">
        <v>0</v>
      </c>
      <c r="AD106" s="1" t="s">
        <v>22</v>
      </c>
      <c r="AE106" s="1" t="s">
        <v>27</v>
      </c>
      <c r="AF106" s="1" t="s">
        <v>38</v>
      </c>
      <c r="AG106">
        <v>40.29</v>
      </c>
      <c r="AH106">
        <v>8.0999999999999996E-3</v>
      </c>
      <c r="AI106" s="1" t="s">
        <v>28</v>
      </c>
      <c r="AJ106">
        <v>0.05</v>
      </c>
      <c r="AK106" s="1" t="s">
        <v>5297</v>
      </c>
      <c r="AL106">
        <v>-0.7571</v>
      </c>
      <c r="AM106">
        <v>-0.41389999999999999</v>
      </c>
      <c r="AN106">
        <v>-0.1905</v>
      </c>
      <c r="AO106">
        <v>-0.1053</v>
      </c>
      <c r="AP106" s="1" t="s">
        <v>8478</v>
      </c>
      <c r="AQ106" s="1" t="s">
        <v>8479</v>
      </c>
      <c r="AR106" s="1" t="s">
        <v>8480</v>
      </c>
      <c r="AS106" s="1" t="s">
        <v>8481</v>
      </c>
    </row>
    <row r="107" spans="1:45" x14ac:dyDescent="0.25">
      <c r="A107" s="1" t="s">
        <v>1705</v>
      </c>
      <c r="B107">
        <v>2540.31</v>
      </c>
      <c r="C107" s="1" t="s">
        <v>1626</v>
      </c>
      <c r="D107" s="1" t="s">
        <v>1706</v>
      </c>
      <c r="E107">
        <v>75.31</v>
      </c>
      <c r="F107" s="1" t="s">
        <v>22</v>
      </c>
      <c r="G107" s="1" t="s">
        <v>27</v>
      </c>
      <c r="H107" s="1" t="s">
        <v>38</v>
      </c>
      <c r="I107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107">
        <v>47.38</v>
      </c>
      <c r="K107" s="3">
        <v>3.9899999999999998E-2</v>
      </c>
      <c r="L107" s="1" t="s">
        <v>28</v>
      </c>
      <c r="M107">
        <v>1.1100000000000001</v>
      </c>
      <c r="N107" s="1" t="s">
        <v>1707</v>
      </c>
      <c r="O107" s="7">
        <f>IFERROR(LEFT(Merge1[[#This Row],[Volumen*Precio4 – 750M]],LEN(Merge1[[#This Row],[Volumen*Precio4 – 750M]])-1)*10^(SEARCH(RIGHT(Merge1[[#This Row],[Volumen*Precio4 – 750M]]),"kmbt")*3),Merge1[[#This Row],[Volumen*Precio4 – 750M]])</f>
        <v>2004000</v>
      </c>
      <c r="P107" s="3">
        <v>-0.62860000000000005</v>
      </c>
      <c r="Q107" s="3">
        <v>-0.13950000000000001</v>
      </c>
      <c r="R107" s="3">
        <v>-0.25259999999999999</v>
      </c>
      <c r="S107" s="3">
        <v>-7.7000000000000002E-3</v>
      </c>
      <c r="T107" s="1" t="s">
        <v>1708</v>
      </c>
      <c r="U107" s="1" t="s">
        <v>1709</v>
      </c>
      <c r="V107" s="1" t="s">
        <v>1710</v>
      </c>
      <c r="W107" s="1" t="s">
        <v>1711</v>
      </c>
      <c r="X107" s="1" t="s">
        <v>1705</v>
      </c>
      <c r="Y107">
        <v>2640</v>
      </c>
      <c r="Z107" s="4">
        <v>3.9199999999999999E-2</v>
      </c>
      <c r="AA107" s="1" t="s">
        <v>8151</v>
      </c>
      <c r="AB107" s="5" t="str">
        <f>IFERROR(LEFT(Merge1[[#This Row],[2022-10-24.Vol.]],LEN(Merge1[[#This Row],[2022-10-24.Vol.]])-1)*10^(SEARCH(RIGHT(Merge1[[#This Row],[2022-10-24.Vol.]]),"kmbt")*3),Merge1[[#This Row],[2022-10-24.Vol.]])</f>
        <v>119</v>
      </c>
      <c r="AC107">
        <v>60</v>
      </c>
      <c r="AD107" s="1" t="s">
        <v>38</v>
      </c>
      <c r="AE107" s="1" t="s">
        <v>38</v>
      </c>
      <c r="AF107" s="1" t="s">
        <v>38</v>
      </c>
      <c r="AG107">
        <v>51.71</v>
      </c>
      <c r="AH107">
        <v>3.5700000000000003E-2</v>
      </c>
      <c r="AI107" s="1" t="s">
        <v>28</v>
      </c>
      <c r="AJ107">
        <v>0.16</v>
      </c>
      <c r="AK107" s="1" t="s">
        <v>8152</v>
      </c>
      <c r="AL107">
        <v>-0.59830000000000005</v>
      </c>
      <c r="AM107">
        <v>-0.11169999999999999</v>
      </c>
      <c r="AN107">
        <v>-0.1983</v>
      </c>
      <c r="AO107">
        <v>7.7600000000000002E-2</v>
      </c>
      <c r="AP107" s="1" t="s">
        <v>8153</v>
      </c>
      <c r="AQ107" s="1" t="s">
        <v>8154</v>
      </c>
      <c r="AR107" s="1" t="s">
        <v>8155</v>
      </c>
      <c r="AS107" s="1" t="s">
        <v>8156</v>
      </c>
    </row>
    <row r="108" spans="1:45" x14ac:dyDescent="0.25">
      <c r="A108" s="1" t="s">
        <v>393</v>
      </c>
      <c r="B108">
        <v>1050</v>
      </c>
      <c r="C108" s="2" t="s">
        <v>394</v>
      </c>
      <c r="D108" s="1" t="s">
        <v>395</v>
      </c>
      <c r="E108">
        <v>5</v>
      </c>
      <c r="F108" s="1" t="s">
        <v>22</v>
      </c>
      <c r="G108" s="1" t="s">
        <v>27</v>
      </c>
      <c r="H108" s="1" t="s">
        <v>96</v>
      </c>
      <c r="I10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108">
        <v>47.55</v>
      </c>
      <c r="K108" s="3">
        <v>4.7999999999999996E-3</v>
      </c>
      <c r="L108" s="1" t="s">
        <v>23</v>
      </c>
      <c r="M108">
        <v>5.75</v>
      </c>
      <c r="N108" s="1" t="s">
        <v>396</v>
      </c>
      <c r="O108" s="7">
        <f>IFERROR(LEFT(Merge1[[#This Row],[Volumen*Precio4 – 750M]],LEN(Merge1[[#This Row],[Volumen*Precio4 – 750M]])-1)*10^(SEARCH(RIGHT(Merge1[[#This Row],[Volumen*Precio4 – 750M]]),"kmbt")*3),Merge1[[#This Row],[Volumen*Precio4 – 750M]])</f>
        <v>88200</v>
      </c>
      <c r="P108" s="3">
        <v>-0.1031</v>
      </c>
      <c r="Q108" s="3">
        <v>-0.1855</v>
      </c>
      <c r="R108" s="3">
        <v>3.4500000000000003E-2</v>
      </c>
      <c r="S108" s="3">
        <v>-5.3199999999999997E-2</v>
      </c>
      <c r="T108" s="1" t="s">
        <v>397</v>
      </c>
      <c r="U108" s="1" t="s">
        <v>398</v>
      </c>
      <c r="V108" s="1" t="s">
        <v>399</v>
      </c>
      <c r="W108" s="1" t="s">
        <v>400</v>
      </c>
      <c r="X108" s="1" t="s">
        <v>393</v>
      </c>
      <c r="Y108">
        <v>1050</v>
      </c>
      <c r="Z108" s="4">
        <v>3.85E-2</v>
      </c>
      <c r="AA108" s="1" t="s">
        <v>395</v>
      </c>
      <c r="AB108" s="5" t="str">
        <f>IFERROR(LEFT(Merge1[[#This Row],[2022-10-24.Vol.]],LEN(Merge1[[#This Row],[2022-10-24.Vol.]])-1)*10^(SEARCH(RIGHT(Merge1[[#This Row],[2022-10-24.Vol.]]),"kmbt")*3),Merge1[[#This Row],[2022-10-24.Vol.]])</f>
        <v>84</v>
      </c>
      <c r="AC108">
        <v>5</v>
      </c>
      <c r="AD108" s="1" t="s">
        <v>22</v>
      </c>
      <c r="AE108" s="1" t="s">
        <v>27</v>
      </c>
      <c r="AF108" s="1" t="s">
        <v>96</v>
      </c>
      <c r="AG108">
        <v>47.55</v>
      </c>
      <c r="AH108">
        <v>4.7999999999999996E-3</v>
      </c>
      <c r="AI108" s="1" t="s">
        <v>23</v>
      </c>
      <c r="AJ108">
        <v>5.75</v>
      </c>
      <c r="AK108" s="1" t="s">
        <v>396</v>
      </c>
      <c r="AL108">
        <v>-0.1031</v>
      </c>
      <c r="AM108">
        <v>-0.1855</v>
      </c>
      <c r="AN108">
        <v>3.4500000000000003E-2</v>
      </c>
      <c r="AO108">
        <v>-5.3199999999999997E-2</v>
      </c>
      <c r="AP108" s="1" t="s">
        <v>397</v>
      </c>
      <c r="AQ108" s="1" t="s">
        <v>398</v>
      </c>
      <c r="AR108" s="1" t="s">
        <v>399</v>
      </c>
      <c r="AS108" s="1" t="s">
        <v>400</v>
      </c>
    </row>
    <row r="109" spans="1:45" x14ac:dyDescent="0.25">
      <c r="A109" s="1" t="s">
        <v>4359</v>
      </c>
      <c r="B109">
        <v>2803</v>
      </c>
      <c r="C109" s="1" t="s">
        <v>4360</v>
      </c>
      <c r="D109" s="1" t="s">
        <v>4361</v>
      </c>
      <c r="E109">
        <v>0</v>
      </c>
      <c r="F109" s="1" t="s">
        <v>22</v>
      </c>
      <c r="G109" s="1" t="s">
        <v>27</v>
      </c>
      <c r="H109" s="1" t="s">
        <v>96</v>
      </c>
      <c r="I10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109">
        <v>35.35</v>
      </c>
      <c r="K109" s="3">
        <v>0</v>
      </c>
      <c r="L109" s="1" t="s">
        <v>28</v>
      </c>
      <c r="M109">
        <v>0.2</v>
      </c>
      <c r="N109" s="1" t="s">
        <v>4362</v>
      </c>
      <c r="O109" s="7">
        <f>IFERROR(LEFT(Merge1[[#This Row],[Volumen*Precio4 – 750M]],LEN(Merge1[[#This Row],[Volumen*Precio4 – 750M]])-1)*10^(SEARCH(RIGHT(Merge1[[#This Row],[Volumen*Precio4 – 750M]]),"kmbt")*3),Merge1[[#This Row],[Volumen*Precio4 – 750M]])</f>
        <v>745598</v>
      </c>
      <c r="P109" s="3">
        <v>0.41089999999999999</v>
      </c>
      <c r="Q109" s="3">
        <v>-0.1817</v>
      </c>
      <c r="R109" s="3">
        <v>-0.1978</v>
      </c>
      <c r="S109" s="3">
        <v>-1.1000000000000001E-3</v>
      </c>
      <c r="T109" s="1" t="s">
        <v>4363</v>
      </c>
      <c r="U109" s="1" t="s">
        <v>4364</v>
      </c>
      <c r="V109" s="1" t="s">
        <v>4365</v>
      </c>
      <c r="W109" s="1" t="s">
        <v>4366</v>
      </c>
      <c r="X109" s="1" t="s">
        <v>4359</v>
      </c>
      <c r="Y109">
        <v>2910.9</v>
      </c>
      <c r="Z109" s="4">
        <v>3.85E-2</v>
      </c>
      <c r="AA109" s="1" t="s">
        <v>8369</v>
      </c>
      <c r="AB109" s="5" t="str">
        <f>IFERROR(LEFT(Merge1[[#This Row],[2022-10-24.Vol.]],LEN(Merge1[[#This Row],[2022-10-24.Vol.]])-1)*10^(SEARCH(RIGHT(Merge1[[#This Row],[2022-10-24.Vol.]]),"kmbt")*3),Merge1[[#This Row],[2022-10-24.Vol.]])</f>
        <v>39</v>
      </c>
      <c r="AC109">
        <v>0</v>
      </c>
      <c r="AD109" s="1" t="s">
        <v>96</v>
      </c>
      <c r="AE109" s="1" t="s">
        <v>22</v>
      </c>
      <c r="AF109" s="1" t="s">
        <v>96</v>
      </c>
      <c r="AG109">
        <v>45.42</v>
      </c>
      <c r="AH109">
        <v>0</v>
      </c>
      <c r="AI109" s="1" t="s">
        <v>28</v>
      </c>
      <c r="AJ109">
        <v>0.03</v>
      </c>
      <c r="AK109" s="1" t="s">
        <v>8584</v>
      </c>
      <c r="AL109">
        <v>0.4652</v>
      </c>
      <c r="AM109">
        <v>-0.15010000000000001</v>
      </c>
      <c r="AN109">
        <v>-0.11169999999999999</v>
      </c>
      <c r="AO109">
        <v>2.47E-2</v>
      </c>
      <c r="AP109" s="1" t="s">
        <v>8585</v>
      </c>
      <c r="AQ109" s="1" t="s">
        <v>8586</v>
      </c>
      <c r="AR109" s="1" t="s">
        <v>8587</v>
      </c>
      <c r="AS109" s="1" t="s">
        <v>8588</v>
      </c>
    </row>
    <row r="110" spans="1:45" x14ac:dyDescent="0.25">
      <c r="A110" s="1" t="s">
        <v>1578</v>
      </c>
      <c r="B110">
        <v>898.53</v>
      </c>
      <c r="C110" s="1" t="s">
        <v>1579</v>
      </c>
      <c r="D110" s="1" t="s">
        <v>1580</v>
      </c>
      <c r="E110">
        <v>0</v>
      </c>
      <c r="F110" s="1" t="s">
        <v>22</v>
      </c>
      <c r="G110" s="1" t="s">
        <v>22</v>
      </c>
      <c r="H110" s="1" t="s">
        <v>96</v>
      </c>
      <c r="I110" s="1" t="str">
        <f>_xlfn.CONCAT(Merge1[[#This Row],[Rating técnicoVender]],",",Merge1[[#This Row],[Valoración de medias móvilesStrong Sell]],",",Merge1[[#This Row],[Valoración de los osciladoresNeutro]])</f>
        <v>Sell,Sell,Neutro</v>
      </c>
      <c r="J110">
        <v>44.88</v>
      </c>
      <c r="K110" s="3">
        <v>0</v>
      </c>
      <c r="L110" s="1" t="s">
        <v>28</v>
      </c>
      <c r="M110">
        <v>1.19</v>
      </c>
      <c r="N110" s="1" t="s">
        <v>1581</v>
      </c>
      <c r="O110" s="7">
        <f>IFERROR(LEFT(Merge1[[#This Row],[Volumen*Precio4 – 750M]],LEN(Merge1[[#This Row],[Volumen*Precio4 – 750M]])-1)*10^(SEARCH(RIGHT(Merge1[[#This Row],[Volumen*Precio4 – 750M]]),"kmbt")*3),Merge1[[#This Row],[Volumen*Precio4 – 750M]])</f>
        <v>1183000</v>
      </c>
      <c r="P110" s="3">
        <v>-0.14299999999999999</v>
      </c>
      <c r="Q110" s="3">
        <v>-3.1300000000000001E-2</v>
      </c>
      <c r="R110" s="3">
        <v>-5.8000000000000003E-2</v>
      </c>
      <c r="S110" s="3">
        <v>-2.3099999999999999E-2</v>
      </c>
      <c r="T110" s="1" t="s">
        <v>1582</v>
      </c>
      <c r="U110" s="1" t="s">
        <v>1583</v>
      </c>
      <c r="V110" s="1" t="s">
        <v>1584</v>
      </c>
      <c r="W110" s="1" t="s">
        <v>1585</v>
      </c>
      <c r="X110" s="1" t="s">
        <v>1578</v>
      </c>
      <c r="Y110">
        <v>898.53</v>
      </c>
      <c r="Z110" s="4">
        <v>3.8199999999999998E-2</v>
      </c>
      <c r="AA110" s="1" t="s">
        <v>1580</v>
      </c>
      <c r="AB110" s="5">
        <f>IFERROR(LEFT(Merge1[[#This Row],[2022-10-24.Vol.]],LEN(Merge1[[#This Row],[2022-10-24.Vol.]])-1)*10^(SEARCH(RIGHT(Merge1[[#This Row],[2022-10-24.Vol.]]),"kmbt")*3),Merge1[[#This Row],[2022-10-24.Vol.]])</f>
        <v>1317</v>
      </c>
      <c r="AC110">
        <v>0</v>
      </c>
      <c r="AD110" s="1" t="s">
        <v>22</v>
      </c>
      <c r="AE110" s="1" t="s">
        <v>22</v>
      </c>
      <c r="AF110" s="1" t="s">
        <v>96</v>
      </c>
      <c r="AG110">
        <v>44.88</v>
      </c>
      <c r="AH110">
        <v>0</v>
      </c>
      <c r="AI110" s="1" t="s">
        <v>28</v>
      </c>
      <c r="AJ110">
        <v>1.19</v>
      </c>
      <c r="AK110" s="1" t="s">
        <v>1581</v>
      </c>
      <c r="AL110">
        <v>-0.14299999999999999</v>
      </c>
      <c r="AM110">
        <v>-3.4200000000000001E-2</v>
      </c>
      <c r="AN110">
        <v>-5.8000000000000003E-2</v>
      </c>
      <c r="AO110">
        <v>-2.3099999999999999E-2</v>
      </c>
      <c r="AP110" s="1" t="s">
        <v>1582</v>
      </c>
      <c r="AQ110" s="1" t="s">
        <v>1583</v>
      </c>
      <c r="AR110" s="1" t="s">
        <v>1584</v>
      </c>
      <c r="AS110" s="1" t="s">
        <v>1585</v>
      </c>
    </row>
    <row r="111" spans="1:45" x14ac:dyDescent="0.25">
      <c r="A111" s="1" t="s">
        <v>4367</v>
      </c>
      <c r="B111">
        <v>1406.32</v>
      </c>
      <c r="C111" s="1" t="s">
        <v>748</v>
      </c>
      <c r="D111" s="1" t="s">
        <v>3389</v>
      </c>
      <c r="E111">
        <v>0</v>
      </c>
      <c r="F111" s="1" t="s">
        <v>22</v>
      </c>
      <c r="G111" s="1" t="s">
        <v>27</v>
      </c>
      <c r="H111" s="1" t="s">
        <v>38</v>
      </c>
      <c r="I111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111">
        <v>47.03</v>
      </c>
      <c r="K111" s="3">
        <v>0</v>
      </c>
      <c r="L111" s="1" t="s">
        <v>28</v>
      </c>
      <c r="M111">
        <v>0.2</v>
      </c>
      <c r="N111" s="1" t="s">
        <v>4368</v>
      </c>
      <c r="O111" s="7">
        <f>IFERROR(LEFT(Merge1[[#This Row],[Volumen*Precio4 – 750M]],LEN(Merge1[[#This Row],[Volumen*Precio4 – 750M]])-1)*10^(SEARCH(RIGHT(Merge1[[#This Row],[Volumen*Precio4 – 750M]]),"kmbt")*3),Merge1[[#This Row],[Volumen*Precio4 – 750M]])</f>
        <v>663783</v>
      </c>
      <c r="P111" s="3">
        <v>0.20200000000000001</v>
      </c>
      <c r="Q111" s="3">
        <v>-8.7999999999999995E-2</v>
      </c>
      <c r="R111" s="3">
        <v>-6.6799999999999998E-2</v>
      </c>
      <c r="S111" s="3">
        <v>1.17E-2</v>
      </c>
      <c r="T111" s="1" t="s">
        <v>4369</v>
      </c>
      <c r="U111" s="1" t="s">
        <v>4370</v>
      </c>
      <c r="V111" s="1" t="s">
        <v>4371</v>
      </c>
      <c r="W111" s="1" t="s">
        <v>4372</v>
      </c>
      <c r="X111" s="1" t="s">
        <v>4367</v>
      </c>
      <c r="Y111">
        <v>1459.84</v>
      </c>
      <c r="Z111" s="4">
        <v>3.8100000000000002E-2</v>
      </c>
      <c r="AA111" s="1" t="s">
        <v>7842</v>
      </c>
      <c r="AB111" s="5" t="str">
        <f>IFERROR(LEFT(Merge1[[#This Row],[2022-10-24.Vol.]],LEN(Merge1[[#This Row],[2022-10-24.Vol.]])-1)*10^(SEARCH(RIGHT(Merge1[[#This Row],[2022-10-24.Vol.]]),"kmbt")*3),Merge1[[#This Row],[2022-10-24.Vol.]])</f>
        <v>267</v>
      </c>
      <c r="AC111">
        <v>0</v>
      </c>
      <c r="AD111" s="1" t="s">
        <v>37</v>
      </c>
      <c r="AE111" s="1" t="s">
        <v>37</v>
      </c>
      <c r="AF111" s="1" t="s">
        <v>38</v>
      </c>
      <c r="AG111">
        <v>57.88</v>
      </c>
      <c r="AH111">
        <v>0</v>
      </c>
      <c r="AI111" s="1" t="s">
        <v>28</v>
      </c>
      <c r="AJ111">
        <v>0.36</v>
      </c>
      <c r="AK111" s="1" t="s">
        <v>7843</v>
      </c>
      <c r="AL111">
        <v>0.25309999999999999</v>
      </c>
      <c r="AM111">
        <v>-5.8200000000000002E-2</v>
      </c>
      <c r="AN111">
        <v>-2.4199999999999999E-2</v>
      </c>
      <c r="AO111">
        <v>3.3099999999999997E-2</v>
      </c>
      <c r="AP111" s="1" t="s">
        <v>7844</v>
      </c>
      <c r="AQ111" s="1" t="s">
        <v>7845</v>
      </c>
      <c r="AR111" s="1" t="s">
        <v>7846</v>
      </c>
      <c r="AS111" s="1" t="s">
        <v>7847</v>
      </c>
    </row>
    <row r="112" spans="1:45" x14ac:dyDescent="0.25">
      <c r="A112" s="1" t="s">
        <v>5704</v>
      </c>
      <c r="B112">
        <v>890</v>
      </c>
      <c r="C112" s="1" t="s">
        <v>5705</v>
      </c>
      <c r="D112" s="1" t="s">
        <v>3005</v>
      </c>
      <c r="E112">
        <v>0</v>
      </c>
      <c r="F112" s="1" t="s">
        <v>38</v>
      </c>
      <c r="G112" s="1" t="s">
        <v>37</v>
      </c>
      <c r="H112" s="1" t="s">
        <v>96</v>
      </c>
      <c r="I112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112">
        <v>84.28</v>
      </c>
      <c r="K112" s="3">
        <v>0</v>
      </c>
      <c r="L112" s="1" t="s">
        <v>28</v>
      </c>
      <c r="M112">
        <v>0.03</v>
      </c>
      <c r="N112" s="1" t="s">
        <v>5706</v>
      </c>
      <c r="O112" s="7">
        <f>IFERROR(LEFT(Merge1[[#This Row],[Volumen*Precio4 – 750M]],LEN(Merge1[[#This Row],[Volumen*Precio4 – 750M]])-1)*10^(SEARCH(RIGHT(Merge1[[#This Row],[Volumen*Precio4 – 750M]]),"kmbt")*3),Merge1[[#This Row],[Volumen*Precio4 – 750M]])</f>
        <v>5340</v>
      </c>
      <c r="P112" s="3">
        <v>1.2997000000000001</v>
      </c>
      <c r="Q112" s="3">
        <v>1.2030000000000001</v>
      </c>
      <c r="R112" s="3">
        <v>0.28989999999999999</v>
      </c>
      <c r="S112" s="3">
        <v>5.9499999999999997E-2</v>
      </c>
      <c r="T112" s="1" t="s">
        <v>5707</v>
      </c>
      <c r="U112" s="1" t="s">
        <v>5708</v>
      </c>
      <c r="V112" s="1" t="s">
        <v>5709</v>
      </c>
      <c r="W112" s="1" t="s">
        <v>5710</v>
      </c>
      <c r="X112" s="1" t="s">
        <v>5704</v>
      </c>
      <c r="Y112">
        <v>890</v>
      </c>
      <c r="Z112" s="4">
        <v>3.73E-2</v>
      </c>
      <c r="AA112" s="1" t="s">
        <v>3005</v>
      </c>
      <c r="AB112" s="5" t="str">
        <f>IFERROR(LEFT(Merge1[[#This Row],[2022-10-24.Vol.]],LEN(Merge1[[#This Row],[2022-10-24.Vol.]])-1)*10^(SEARCH(RIGHT(Merge1[[#This Row],[2022-10-24.Vol.]]),"kmbt")*3),Merge1[[#This Row],[2022-10-24.Vol.]])</f>
        <v>6</v>
      </c>
      <c r="AC112">
        <v>0</v>
      </c>
      <c r="AD112" s="1" t="s">
        <v>38</v>
      </c>
      <c r="AE112" s="1" t="s">
        <v>37</v>
      </c>
      <c r="AF112" s="1" t="s">
        <v>96</v>
      </c>
      <c r="AG112">
        <v>84.28</v>
      </c>
      <c r="AH112">
        <v>0</v>
      </c>
      <c r="AI112" s="1" t="s">
        <v>28</v>
      </c>
      <c r="AJ112">
        <v>0.03</v>
      </c>
      <c r="AK112" s="1" t="s">
        <v>5706</v>
      </c>
      <c r="AL112">
        <v>1.2997000000000001</v>
      </c>
      <c r="AM112">
        <v>1.2030000000000001</v>
      </c>
      <c r="AN112">
        <v>0.28989999999999999</v>
      </c>
      <c r="AO112">
        <v>5.9499999999999997E-2</v>
      </c>
      <c r="AP112" s="1" t="s">
        <v>5707</v>
      </c>
      <c r="AQ112" s="1" t="s">
        <v>5708</v>
      </c>
      <c r="AR112" s="1" t="s">
        <v>5709</v>
      </c>
      <c r="AS112" s="1" t="s">
        <v>5710</v>
      </c>
    </row>
    <row r="113" spans="1:45" x14ac:dyDescent="0.25">
      <c r="A113" s="1" t="s">
        <v>4507</v>
      </c>
      <c r="B113">
        <v>5617.6</v>
      </c>
      <c r="C113" s="2" t="s">
        <v>4508</v>
      </c>
      <c r="D113" s="1" t="s">
        <v>2602</v>
      </c>
      <c r="E113">
        <v>112.6</v>
      </c>
      <c r="F113" s="1" t="s">
        <v>38</v>
      </c>
      <c r="G113" s="1" t="s">
        <v>38</v>
      </c>
      <c r="H113" s="1" t="s">
        <v>38</v>
      </c>
      <c r="I113" s="1" t="str">
        <f>_xlfn.CONCAT(Merge1[[#This Row],[Rating técnicoVender]],",",Merge1[[#This Row],[Valoración de medias móvilesStrong Sell]],",",Merge1[[#This Row],[Valoración de los osciladoresNeutro]])</f>
        <v>Buy,Buy,Buy</v>
      </c>
      <c r="J113">
        <v>54.29</v>
      </c>
      <c r="K113" s="3">
        <v>1.01E-2</v>
      </c>
      <c r="L113" s="1" t="s">
        <v>39</v>
      </c>
      <c r="M113">
        <v>0.17</v>
      </c>
      <c r="N113" s="1" t="s">
        <v>4509</v>
      </c>
      <c r="O113" s="7">
        <f>IFERROR(LEFT(Merge1[[#This Row],[Volumen*Precio4 – 750M]],LEN(Merge1[[#This Row],[Volumen*Precio4 – 750M]])-1)*10^(SEARCH(RIGHT(Merge1[[#This Row],[Volumen*Precio4 – 750M]]),"kmbt")*3),Merge1[[#This Row],[Volumen*Precio4 – 750M]])</f>
        <v>595466</v>
      </c>
      <c r="P113" s="3">
        <v>-3.1399999999999997E-2</v>
      </c>
      <c r="Q113" s="3">
        <v>-0.18820000000000001</v>
      </c>
      <c r="R113" s="3">
        <v>-4.7199999999999999E-2</v>
      </c>
      <c r="S113" s="3">
        <v>8.3000000000000001E-3</v>
      </c>
      <c r="T113" s="1" t="s">
        <v>4510</v>
      </c>
      <c r="U113" s="1" t="s">
        <v>4511</v>
      </c>
      <c r="V113" s="1" t="s">
        <v>4512</v>
      </c>
      <c r="W113" s="1" t="s">
        <v>4513</v>
      </c>
      <c r="X113" s="1" t="s">
        <v>4507</v>
      </c>
      <c r="Y113">
        <v>5823.99</v>
      </c>
      <c r="Z113" s="4">
        <v>3.6700000000000003E-2</v>
      </c>
      <c r="AA113" s="1" t="s">
        <v>5517</v>
      </c>
      <c r="AB113" s="5" t="str">
        <f>IFERROR(LEFT(Merge1[[#This Row],[2022-10-24.Vol.]],LEN(Merge1[[#This Row],[2022-10-24.Vol.]])-1)*10^(SEARCH(RIGHT(Merge1[[#This Row],[2022-10-24.Vol.]]),"kmbt")*3),Merge1[[#This Row],[2022-10-24.Vol.]])</f>
        <v>38</v>
      </c>
      <c r="AC113">
        <v>123.99</v>
      </c>
      <c r="AD113" s="1" t="s">
        <v>38</v>
      </c>
      <c r="AE113" s="1" t="s">
        <v>37</v>
      </c>
      <c r="AF113" s="1" t="s">
        <v>38</v>
      </c>
      <c r="AG113">
        <v>62.49</v>
      </c>
      <c r="AH113">
        <v>1.2800000000000001E-2</v>
      </c>
      <c r="AI113" s="1" t="s">
        <v>23</v>
      </c>
      <c r="AJ113">
        <v>7.0000000000000007E-2</v>
      </c>
      <c r="AK113" s="1" t="s">
        <v>8360</v>
      </c>
      <c r="AL113">
        <v>-1.6999999999999999E-3</v>
      </c>
      <c r="AM113">
        <v>-0.1336</v>
      </c>
      <c r="AN113">
        <v>-1.0999999999999999E-2</v>
      </c>
      <c r="AO113">
        <v>8.8599999999999998E-2</v>
      </c>
      <c r="AP113" s="1" t="s">
        <v>8361</v>
      </c>
      <c r="AQ113" s="1" t="s">
        <v>8362</v>
      </c>
      <c r="AR113" s="1" t="s">
        <v>8363</v>
      </c>
      <c r="AS113" s="1" t="s">
        <v>8364</v>
      </c>
    </row>
    <row r="114" spans="1:45" x14ac:dyDescent="0.25">
      <c r="A114" s="1" t="s">
        <v>2127</v>
      </c>
      <c r="B114">
        <v>9455</v>
      </c>
      <c r="C114" s="2" t="s">
        <v>2128</v>
      </c>
      <c r="D114" s="1" t="s">
        <v>2129</v>
      </c>
      <c r="E114">
        <v>13</v>
      </c>
      <c r="F114" s="1" t="s">
        <v>22</v>
      </c>
      <c r="G114" s="1" t="s">
        <v>27</v>
      </c>
      <c r="H114" s="1" t="s">
        <v>38</v>
      </c>
      <c r="I114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114">
        <v>42.01</v>
      </c>
      <c r="K114" s="3">
        <v>5.4999999999999997E-3</v>
      </c>
      <c r="L114" s="1" t="s">
        <v>28</v>
      </c>
      <c r="M114">
        <v>0.84</v>
      </c>
      <c r="N114" s="1" t="s">
        <v>2130</v>
      </c>
      <c r="O114" s="7">
        <f>IFERROR(LEFT(Merge1[[#This Row],[Volumen*Precio4 – 750M]],LEN(Merge1[[#This Row],[Volumen*Precio4 – 750M]])-1)*10^(SEARCH(RIGHT(Merge1[[#This Row],[Volumen*Precio4 – 750M]]),"kmbt")*3),Merge1[[#This Row],[Volumen*Precio4 – 750M]])</f>
        <v>595665</v>
      </c>
      <c r="P114" s="3">
        <v>5.0000000000000001E-4</v>
      </c>
      <c r="Q114" s="3">
        <v>-0.19950000000000001</v>
      </c>
      <c r="R114" s="3">
        <v>-0.13489999999999999</v>
      </c>
      <c r="S114" s="3">
        <v>-5.16E-2</v>
      </c>
      <c r="T114" s="1" t="s">
        <v>2131</v>
      </c>
      <c r="U114" s="1" t="s">
        <v>2132</v>
      </c>
      <c r="V114" s="1" t="s">
        <v>2133</v>
      </c>
      <c r="W114" s="1" t="s">
        <v>2134</v>
      </c>
      <c r="X114" s="1" t="s">
        <v>2127</v>
      </c>
      <c r="Y114">
        <v>9832</v>
      </c>
      <c r="Z114" s="4">
        <v>3.6499999999999998E-2</v>
      </c>
      <c r="AA114" s="1" t="s">
        <v>4695</v>
      </c>
      <c r="AB114" s="5" t="str">
        <f>IFERROR(LEFT(Merge1[[#This Row],[2022-10-24.Vol.]],LEN(Merge1[[#This Row],[2022-10-24.Vol.]])-1)*10^(SEARCH(RIGHT(Merge1[[#This Row],[2022-10-24.Vol.]]),"kmbt")*3),Merge1[[#This Row],[2022-10-24.Vol.]])</f>
        <v>80</v>
      </c>
      <c r="AC114">
        <v>122</v>
      </c>
      <c r="AD114" s="1" t="s">
        <v>38</v>
      </c>
      <c r="AE114" s="1" t="s">
        <v>38</v>
      </c>
      <c r="AF114" s="1" t="s">
        <v>38</v>
      </c>
      <c r="AG114">
        <v>54.74</v>
      </c>
      <c r="AH114">
        <v>8.8999999999999999E-3</v>
      </c>
      <c r="AI114" s="1" t="s">
        <v>28</v>
      </c>
      <c r="AJ114">
        <v>0.89</v>
      </c>
      <c r="AK114" s="1" t="s">
        <v>7491</v>
      </c>
      <c r="AL114">
        <v>1.5599999999999999E-2</v>
      </c>
      <c r="AM114">
        <v>-0.13730000000000001</v>
      </c>
      <c r="AN114">
        <v>-6.8099999999999994E-2</v>
      </c>
      <c r="AO114">
        <v>4.0399999999999998E-2</v>
      </c>
      <c r="AP114" s="1" t="s">
        <v>7492</v>
      </c>
      <c r="AQ114" s="1" t="s">
        <v>7493</v>
      </c>
      <c r="AR114" s="1" t="s">
        <v>7494</v>
      </c>
      <c r="AS114" s="1" t="s">
        <v>7495</v>
      </c>
    </row>
    <row r="115" spans="1:45" x14ac:dyDescent="0.25">
      <c r="A115" s="1" t="s">
        <v>591</v>
      </c>
      <c r="B115">
        <v>5604</v>
      </c>
      <c r="C115" s="2" t="s">
        <v>592</v>
      </c>
      <c r="D115" s="1" t="s">
        <v>593</v>
      </c>
      <c r="E115">
        <v>0</v>
      </c>
      <c r="F115" s="1" t="s">
        <v>22</v>
      </c>
      <c r="G115" s="1" t="s">
        <v>27</v>
      </c>
      <c r="H115" s="1" t="s">
        <v>96</v>
      </c>
      <c r="I11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115">
        <v>34.840000000000003</v>
      </c>
      <c r="K115" s="3">
        <v>0</v>
      </c>
      <c r="L115" s="1" t="s">
        <v>28</v>
      </c>
      <c r="M115">
        <v>3.44</v>
      </c>
      <c r="N115" s="1" t="s">
        <v>594</v>
      </c>
      <c r="O115" s="7">
        <f>IFERROR(LEFT(Merge1[[#This Row],[Volumen*Precio4 – 750M]],LEN(Merge1[[#This Row],[Volumen*Precio4 – 750M]])-1)*10^(SEARCH(RIGHT(Merge1[[#This Row],[Volumen*Precio4 – 750M]]),"kmbt")*3),Merge1[[#This Row],[Volumen*Precio4 – 750M]])</f>
        <v>885432</v>
      </c>
      <c r="P115" s="3">
        <v>-0.1648</v>
      </c>
      <c r="Q115" s="3">
        <v>-0.20030000000000001</v>
      </c>
      <c r="R115" s="3">
        <v>-0.2409</v>
      </c>
      <c r="S115" s="3">
        <v>-0.18310000000000001</v>
      </c>
      <c r="T115" s="1" t="s">
        <v>595</v>
      </c>
      <c r="U115" s="1" t="s">
        <v>596</v>
      </c>
      <c r="V115" s="1" t="s">
        <v>597</v>
      </c>
      <c r="W115" s="1" t="s">
        <v>598</v>
      </c>
      <c r="X115" s="1" t="s">
        <v>591</v>
      </c>
      <c r="Y115">
        <v>5805.88</v>
      </c>
      <c r="Z115" s="4">
        <v>3.5999999999999997E-2</v>
      </c>
      <c r="AA115" s="1" t="s">
        <v>2759</v>
      </c>
      <c r="AB115" s="5" t="str">
        <f>IFERROR(LEFT(Merge1[[#This Row],[2022-10-24.Vol.]],LEN(Merge1[[#This Row],[2022-10-24.Vol.]])-1)*10^(SEARCH(RIGHT(Merge1[[#This Row],[2022-10-24.Vol.]]),"kmbt")*3),Merge1[[#This Row],[2022-10-24.Vol.]])</f>
        <v>57</v>
      </c>
      <c r="AC115">
        <v>0</v>
      </c>
      <c r="AD115" s="1" t="s">
        <v>22</v>
      </c>
      <c r="AE115" s="1" t="s">
        <v>27</v>
      </c>
      <c r="AF115" s="1" t="s">
        <v>38</v>
      </c>
      <c r="AG115">
        <v>37.979999999999997</v>
      </c>
      <c r="AH115">
        <v>0</v>
      </c>
      <c r="AI115" s="1" t="s">
        <v>28</v>
      </c>
      <c r="AJ115">
        <v>0.96</v>
      </c>
      <c r="AK115" s="1" t="s">
        <v>7476</v>
      </c>
      <c r="AL115">
        <v>-0.1545</v>
      </c>
      <c r="AM115">
        <v>-9.7600000000000006E-2</v>
      </c>
      <c r="AN115">
        <v>-0.17780000000000001</v>
      </c>
      <c r="AO115">
        <v>-0.1537</v>
      </c>
      <c r="AP115" s="1" t="s">
        <v>7477</v>
      </c>
      <c r="AQ115" s="1" t="s">
        <v>7478</v>
      </c>
      <c r="AR115" s="1" t="s">
        <v>7479</v>
      </c>
      <c r="AS115" s="1" t="s">
        <v>7480</v>
      </c>
    </row>
    <row r="116" spans="1:45" x14ac:dyDescent="0.25">
      <c r="A116" s="1" t="s">
        <v>5833</v>
      </c>
      <c r="B116">
        <v>1820.26</v>
      </c>
      <c r="C116" s="1" t="s">
        <v>94</v>
      </c>
      <c r="D116" s="1" t="s">
        <v>4744</v>
      </c>
      <c r="E116">
        <v>0</v>
      </c>
      <c r="F116" s="1" t="s">
        <v>22</v>
      </c>
      <c r="G116" s="1" t="s">
        <v>27</v>
      </c>
      <c r="H116" s="1" t="s">
        <v>96</v>
      </c>
      <c r="I11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116">
        <v>38.06</v>
      </c>
      <c r="K116" s="3">
        <v>4.0000000000000001E-3</v>
      </c>
      <c r="L116" s="1" t="s">
        <v>28</v>
      </c>
      <c r="M116">
        <v>0.02</v>
      </c>
      <c r="N116" s="1" t="s">
        <v>5834</v>
      </c>
      <c r="O116" s="7">
        <f>IFERROR(LEFT(Merge1[[#This Row],[Volumen*Precio4 – 750M]],LEN(Merge1[[#This Row],[Volumen*Precio4 – 750M]])-1)*10^(SEARCH(RIGHT(Merge1[[#This Row],[Volumen*Precio4 – 750M]]),"kmbt")*3),Merge1[[#This Row],[Volumen*Precio4 – 750M]])</f>
        <v>18203</v>
      </c>
      <c r="P116" s="3">
        <v>4.24E-2</v>
      </c>
      <c r="Q116" s="3">
        <v>-0.13780000000000001</v>
      </c>
      <c r="R116" s="3">
        <v>-4.9399999999999999E-2</v>
      </c>
      <c r="S116" s="3">
        <v>-0.1011</v>
      </c>
      <c r="T116" s="1" t="s">
        <v>5835</v>
      </c>
      <c r="U116" s="1" t="s">
        <v>5836</v>
      </c>
      <c r="V116" s="1" t="s">
        <v>5837</v>
      </c>
      <c r="W116" s="1" t="s">
        <v>5838</v>
      </c>
      <c r="X116" s="1" t="s">
        <v>5833</v>
      </c>
      <c r="Y116">
        <v>1885.15</v>
      </c>
      <c r="Z116" s="4">
        <v>3.56E-2</v>
      </c>
      <c r="AA116" s="1" t="s">
        <v>7756</v>
      </c>
      <c r="AB116" s="5" t="str">
        <f>IFERROR(LEFT(Merge1[[#This Row],[2022-10-24.Vol.]],LEN(Merge1[[#This Row],[2022-10-24.Vol.]])-1)*10^(SEARCH(RIGHT(Merge1[[#This Row],[2022-10-24.Vol.]]),"kmbt")*3),Merge1[[#This Row],[2022-10-24.Vol.]])</f>
        <v>188</v>
      </c>
      <c r="AC116">
        <v>0</v>
      </c>
      <c r="AD116" s="1" t="s">
        <v>96</v>
      </c>
      <c r="AE116" s="1" t="s">
        <v>22</v>
      </c>
      <c r="AF116" s="1" t="s">
        <v>38</v>
      </c>
      <c r="AG116">
        <v>48.83</v>
      </c>
      <c r="AH116">
        <v>4.0000000000000001E-3</v>
      </c>
      <c r="AI116" s="1" t="s">
        <v>28</v>
      </c>
      <c r="AJ116">
        <v>0.49</v>
      </c>
      <c r="AK116" s="1" t="s">
        <v>7757</v>
      </c>
      <c r="AL116">
        <v>6.9900000000000004E-2</v>
      </c>
      <c r="AM116">
        <v>-8.8400000000000006E-2</v>
      </c>
      <c r="AN116">
        <v>-2.53E-2</v>
      </c>
      <c r="AO116">
        <v>-5.21E-2</v>
      </c>
      <c r="AP116" s="1" t="s">
        <v>7758</v>
      </c>
      <c r="AQ116" s="1" t="s">
        <v>7759</v>
      </c>
      <c r="AR116" s="1" t="s">
        <v>7760</v>
      </c>
      <c r="AS116" s="1" t="s">
        <v>7761</v>
      </c>
    </row>
    <row r="117" spans="1:45" x14ac:dyDescent="0.25">
      <c r="A117" s="1" t="s">
        <v>5966</v>
      </c>
      <c r="B117">
        <v>199</v>
      </c>
      <c r="C117" s="1" t="s">
        <v>5967</v>
      </c>
      <c r="D117" s="1" t="s">
        <v>4744</v>
      </c>
      <c r="E117">
        <v>0</v>
      </c>
      <c r="F117" s="1" t="s">
        <v>38</v>
      </c>
      <c r="G117" s="1" t="s">
        <v>38</v>
      </c>
      <c r="H117" s="1" t="s">
        <v>38</v>
      </c>
      <c r="I117" s="1" t="str">
        <f>_xlfn.CONCAT(Merge1[[#This Row],[Rating técnicoVender]],",",Merge1[[#This Row],[Valoración de medias móvilesStrong Sell]],",",Merge1[[#This Row],[Valoración de los osciladoresNeutro]])</f>
        <v>Buy,Buy,Buy</v>
      </c>
      <c r="J117">
        <v>57.75</v>
      </c>
      <c r="K117" s="3">
        <v>0</v>
      </c>
      <c r="L117" s="1" t="s">
        <v>28</v>
      </c>
      <c r="M117">
        <v>0.02</v>
      </c>
      <c r="N117" s="1" t="s">
        <v>5968</v>
      </c>
      <c r="O117" s="7">
        <f>IFERROR(LEFT(Merge1[[#This Row],[Volumen*Precio4 – 750M]],LEN(Merge1[[#This Row],[Volumen*Precio4 – 750M]])-1)*10^(SEARCH(RIGHT(Merge1[[#This Row],[Volumen*Precio4 – 750M]]),"kmbt")*3),Merge1[[#This Row],[Volumen*Precio4 – 750M]])</f>
        <v>1990</v>
      </c>
      <c r="P117" s="3">
        <v>-0.57750000000000001</v>
      </c>
      <c r="Q117" s="3">
        <v>-0.24049999999999999</v>
      </c>
      <c r="R117" s="3">
        <v>3.6499999999999998E-2</v>
      </c>
      <c r="S117" s="3">
        <v>4.7399999999999998E-2</v>
      </c>
      <c r="T117" s="1" t="s">
        <v>5969</v>
      </c>
      <c r="U117" s="1" t="s">
        <v>5970</v>
      </c>
      <c r="V117" s="1" t="s">
        <v>5971</v>
      </c>
      <c r="W117" s="1" t="s">
        <v>5972</v>
      </c>
      <c r="X117" s="1" t="s">
        <v>5966</v>
      </c>
      <c r="Y117">
        <v>206</v>
      </c>
      <c r="Z117" s="4">
        <v>3.5200000000000002E-2</v>
      </c>
      <c r="AA117" s="1" t="s">
        <v>5416</v>
      </c>
      <c r="AB117" s="5" t="str">
        <f>IFERROR(LEFT(Merge1[[#This Row],[2022-10-24.Vol.]],LEN(Merge1[[#This Row],[2022-10-24.Vol.]])-1)*10^(SEARCH(RIGHT(Merge1[[#This Row],[2022-10-24.Vol.]]),"kmbt")*3),Merge1[[#This Row],[2022-10-24.Vol.]])</f>
        <v>23</v>
      </c>
      <c r="AC117">
        <v>0</v>
      </c>
      <c r="AD117" s="1" t="s">
        <v>38</v>
      </c>
      <c r="AE117" s="1" t="s">
        <v>37</v>
      </c>
      <c r="AF117" s="1" t="s">
        <v>38</v>
      </c>
      <c r="AG117">
        <v>61.89</v>
      </c>
      <c r="AH117">
        <v>0</v>
      </c>
      <c r="AI117" s="1" t="s">
        <v>28</v>
      </c>
      <c r="AJ117">
        <v>0.04</v>
      </c>
      <c r="AK117" s="1" t="s">
        <v>8515</v>
      </c>
      <c r="AL117">
        <v>-0.54930000000000001</v>
      </c>
      <c r="AM117">
        <v>-0.19220000000000001</v>
      </c>
      <c r="AN117">
        <v>0.17710000000000001</v>
      </c>
      <c r="AO117">
        <v>0.17050000000000001</v>
      </c>
      <c r="AP117" s="1" t="s">
        <v>8516</v>
      </c>
      <c r="AQ117" s="1" t="s">
        <v>8517</v>
      </c>
      <c r="AR117" s="1" t="s">
        <v>8518</v>
      </c>
      <c r="AS117" s="1" t="s">
        <v>8519</v>
      </c>
    </row>
    <row r="118" spans="1:45" x14ac:dyDescent="0.25">
      <c r="A118" s="1" t="s">
        <v>5380</v>
      </c>
      <c r="B118">
        <v>4456.3100000000004</v>
      </c>
      <c r="C118" s="2" t="s">
        <v>2638</v>
      </c>
      <c r="D118" s="1" t="s">
        <v>4156</v>
      </c>
      <c r="E118">
        <v>0</v>
      </c>
      <c r="F118" s="1" t="s">
        <v>38</v>
      </c>
      <c r="G118" s="1" t="s">
        <v>37</v>
      </c>
      <c r="H118" s="1" t="s">
        <v>96</v>
      </c>
      <c r="I118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118">
        <v>56.69</v>
      </c>
      <c r="K118" s="3">
        <v>0</v>
      </c>
      <c r="L118" s="1" t="s">
        <v>28</v>
      </c>
      <c r="M118">
        <v>0.05</v>
      </c>
      <c r="N118" s="1" t="s">
        <v>5381</v>
      </c>
      <c r="O118" s="7">
        <f>IFERROR(LEFT(Merge1[[#This Row],[Volumen*Precio4 – 750M]],LEN(Merge1[[#This Row],[Volumen*Precio4 – 750M]])-1)*10^(SEARCH(RIGHT(Merge1[[#This Row],[Volumen*Precio4 – 750M]]),"kmbt")*3),Merge1[[#This Row],[Volumen*Precio4 – 750M]])</f>
        <v>53476</v>
      </c>
      <c r="P118" s="3">
        <v>-8.2299999999999998E-2</v>
      </c>
      <c r="Q118" s="3">
        <v>6.3500000000000001E-2</v>
      </c>
      <c r="R118" s="3">
        <v>6.5000000000000002E-2</v>
      </c>
      <c r="S118" s="3">
        <v>2.8899999999999999E-2</v>
      </c>
      <c r="T118" s="1" t="s">
        <v>5382</v>
      </c>
      <c r="U118" s="1" t="s">
        <v>5383</v>
      </c>
      <c r="V118" s="1" t="s">
        <v>5384</v>
      </c>
      <c r="W118" s="1" t="s">
        <v>5385</v>
      </c>
      <c r="X118" s="1" t="s">
        <v>5380</v>
      </c>
      <c r="Y118">
        <v>4612</v>
      </c>
      <c r="Z118" s="4">
        <v>3.49E-2</v>
      </c>
      <c r="AA118" s="1" t="s">
        <v>5304</v>
      </c>
      <c r="AB118" s="5" t="str">
        <f>IFERROR(LEFT(Merge1[[#This Row],[2022-10-24.Vol.]],LEN(Merge1[[#This Row],[2022-10-24.Vol.]])-1)*10^(SEARCH(RIGHT(Merge1[[#This Row],[2022-10-24.Vol.]]),"kmbt")*3),Merge1[[#This Row],[2022-10-24.Vol.]])</f>
        <v>73</v>
      </c>
      <c r="AC118">
        <v>0</v>
      </c>
      <c r="AD118" s="1" t="s">
        <v>37</v>
      </c>
      <c r="AE118" s="1" t="s">
        <v>37</v>
      </c>
      <c r="AF118" s="1" t="s">
        <v>38</v>
      </c>
      <c r="AG118">
        <v>62.41</v>
      </c>
      <c r="AH118">
        <v>0</v>
      </c>
      <c r="AI118" s="1" t="s">
        <v>28</v>
      </c>
      <c r="AJ118">
        <v>0.28999999999999998</v>
      </c>
      <c r="AK118" s="1" t="s">
        <v>7922</v>
      </c>
      <c r="AL118">
        <v>-5.16E-2</v>
      </c>
      <c r="AM118">
        <v>0.15179999999999999</v>
      </c>
      <c r="AN118">
        <v>0.1012</v>
      </c>
      <c r="AO118">
        <v>0.1017</v>
      </c>
      <c r="AP118" s="1" t="s">
        <v>7923</v>
      </c>
      <c r="AQ118" s="1" t="s">
        <v>7924</v>
      </c>
      <c r="AR118" s="1" t="s">
        <v>7925</v>
      </c>
      <c r="AS118" s="1" t="s">
        <v>7926</v>
      </c>
    </row>
    <row r="119" spans="1:45" x14ac:dyDescent="0.25">
      <c r="A119" s="1" t="s">
        <v>2652</v>
      </c>
      <c r="B119">
        <v>105.76</v>
      </c>
      <c r="C119" s="1" t="s">
        <v>2653</v>
      </c>
      <c r="D119" s="1" t="s">
        <v>2654</v>
      </c>
      <c r="E119">
        <v>0</v>
      </c>
      <c r="F119" s="1" t="s">
        <v>22</v>
      </c>
      <c r="G119" s="1" t="s">
        <v>27</v>
      </c>
      <c r="H119" s="1" t="s">
        <v>38</v>
      </c>
      <c r="I119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119">
        <v>21.9</v>
      </c>
      <c r="K119" s="3">
        <v>0</v>
      </c>
      <c r="L119" s="1" t="s">
        <v>28</v>
      </c>
      <c r="M119">
        <v>0.62</v>
      </c>
      <c r="N119" s="1" t="s">
        <v>2655</v>
      </c>
      <c r="O119" s="7">
        <f>IFERROR(LEFT(Merge1[[#This Row],[Volumen*Precio4 – 750M]],LEN(Merge1[[#This Row],[Volumen*Precio4 – 750M]])-1)*10^(SEARCH(RIGHT(Merge1[[#This Row],[Volumen*Precio4 – 750M]]),"kmbt")*3),Merge1[[#This Row],[Volumen*Precio4 – 750M]])</f>
        <v>505216</v>
      </c>
      <c r="P119" s="3">
        <v>-0.55869999999999997</v>
      </c>
      <c r="Q119" s="3">
        <v>-0.59009999999999996</v>
      </c>
      <c r="R119" s="3">
        <v>-0.23669999999999999</v>
      </c>
      <c r="S119" s="3">
        <v>-9.4899999999999998E-2</v>
      </c>
      <c r="T119" s="1" t="s">
        <v>2656</v>
      </c>
      <c r="U119" s="1" t="s">
        <v>2657</v>
      </c>
      <c r="V119" s="1" t="s">
        <v>2658</v>
      </c>
      <c r="W119" s="1" t="s">
        <v>2659</v>
      </c>
      <c r="X119" s="1" t="s">
        <v>2652</v>
      </c>
      <c r="Y119">
        <v>105.76</v>
      </c>
      <c r="Z119" s="4">
        <v>3.4799999999999998E-2</v>
      </c>
      <c r="AA119" s="1" t="s">
        <v>2654</v>
      </c>
      <c r="AB119" s="5">
        <f>IFERROR(LEFT(Merge1[[#This Row],[2022-10-24.Vol.]],LEN(Merge1[[#This Row],[2022-10-24.Vol.]])-1)*10^(SEARCH(RIGHT(Merge1[[#This Row],[2022-10-24.Vol.]]),"kmbt")*3),Merge1[[#This Row],[2022-10-24.Vol.]])</f>
        <v>4777</v>
      </c>
      <c r="AC119">
        <v>0</v>
      </c>
      <c r="AD119" s="1" t="s">
        <v>22</v>
      </c>
      <c r="AE119" s="1" t="s">
        <v>27</v>
      </c>
      <c r="AF119" s="1" t="s">
        <v>38</v>
      </c>
      <c r="AG119">
        <v>21.9</v>
      </c>
      <c r="AH119">
        <v>0</v>
      </c>
      <c r="AI119" s="1" t="s">
        <v>28</v>
      </c>
      <c r="AJ119">
        <v>0.62</v>
      </c>
      <c r="AK119" s="1" t="s">
        <v>2655</v>
      </c>
      <c r="AL119">
        <v>-0.55110000000000003</v>
      </c>
      <c r="AM119">
        <v>-0.59009999999999996</v>
      </c>
      <c r="AN119">
        <v>-0.25729999999999997</v>
      </c>
      <c r="AO119">
        <v>-9.4899999999999998E-2</v>
      </c>
      <c r="AP119" s="1" t="s">
        <v>2656</v>
      </c>
      <c r="AQ119" s="1" t="s">
        <v>2657</v>
      </c>
      <c r="AR119" s="1" t="s">
        <v>2658</v>
      </c>
      <c r="AS119" s="1" t="s">
        <v>2659</v>
      </c>
    </row>
    <row r="120" spans="1:45" x14ac:dyDescent="0.25">
      <c r="A120" s="1" t="s">
        <v>3580</v>
      </c>
      <c r="B120">
        <v>513</v>
      </c>
      <c r="C120" s="1" t="s">
        <v>3581</v>
      </c>
      <c r="D120" s="1" t="s">
        <v>3582</v>
      </c>
      <c r="E120">
        <v>0</v>
      </c>
      <c r="F120" s="1" t="s">
        <v>38</v>
      </c>
      <c r="G120" s="1" t="s">
        <v>37</v>
      </c>
      <c r="H120" s="1" t="s">
        <v>38</v>
      </c>
      <c r="I120" s="1" t="str">
        <f>_xlfn.CONCAT(Merge1[[#This Row],[Rating técnicoVender]],",",Merge1[[#This Row],[Valoración de medias móvilesStrong Sell]],",",Merge1[[#This Row],[Valoración de los osciladoresNeutro]])</f>
        <v>Buy,Strong Buy,Buy</v>
      </c>
      <c r="J120">
        <v>53.49</v>
      </c>
      <c r="K120" s="3">
        <v>0</v>
      </c>
      <c r="L120" s="1" t="s">
        <v>28</v>
      </c>
      <c r="M120">
        <v>0.37</v>
      </c>
      <c r="N120" s="1" t="s">
        <v>3583</v>
      </c>
      <c r="O120" s="7">
        <f>IFERROR(LEFT(Merge1[[#This Row],[Volumen*Precio4 – 750M]],LEN(Merge1[[#This Row],[Volumen*Precio4 – 750M]])-1)*10^(SEARCH(RIGHT(Merge1[[#This Row],[Volumen*Precio4 – 750M]]),"kmbt")*3),Merge1[[#This Row],[Volumen*Precio4 – 750M]])</f>
        <v>71820</v>
      </c>
      <c r="P120" s="3">
        <v>0.86550000000000005</v>
      </c>
      <c r="Q120" s="3">
        <v>0.1026</v>
      </c>
      <c r="R120" s="3">
        <v>0.13370000000000001</v>
      </c>
      <c r="S120" s="3">
        <v>-3.5700000000000003E-2</v>
      </c>
      <c r="T120" s="1" t="s">
        <v>3584</v>
      </c>
      <c r="U120" s="1" t="s">
        <v>3585</v>
      </c>
      <c r="V120" s="1" t="s">
        <v>3586</v>
      </c>
      <c r="W120" s="1" t="s">
        <v>3587</v>
      </c>
      <c r="X120" s="1" t="s">
        <v>3580</v>
      </c>
      <c r="Y120">
        <v>513</v>
      </c>
      <c r="Z120" s="4">
        <v>3.4299999999999997E-2</v>
      </c>
      <c r="AA120" s="1" t="s">
        <v>3582</v>
      </c>
      <c r="AB120" s="5" t="str">
        <f>IFERROR(LEFT(Merge1[[#This Row],[2022-10-24.Vol.]],LEN(Merge1[[#This Row],[2022-10-24.Vol.]])-1)*10^(SEARCH(RIGHT(Merge1[[#This Row],[2022-10-24.Vol.]]),"kmbt")*3),Merge1[[#This Row],[2022-10-24.Vol.]])</f>
        <v>140</v>
      </c>
      <c r="AC120">
        <v>0</v>
      </c>
      <c r="AD120" s="1" t="s">
        <v>38</v>
      </c>
      <c r="AE120" s="1" t="s">
        <v>37</v>
      </c>
      <c r="AF120" s="1" t="s">
        <v>38</v>
      </c>
      <c r="AG120">
        <v>53.49</v>
      </c>
      <c r="AH120">
        <v>0</v>
      </c>
      <c r="AI120" s="1" t="s">
        <v>28</v>
      </c>
      <c r="AJ120">
        <v>0.37</v>
      </c>
      <c r="AK120" s="1" t="s">
        <v>3583</v>
      </c>
      <c r="AL120">
        <v>0.86550000000000005</v>
      </c>
      <c r="AM120">
        <v>0.1026</v>
      </c>
      <c r="AN120">
        <v>0.13370000000000001</v>
      </c>
      <c r="AO120">
        <v>-3.5700000000000003E-2</v>
      </c>
      <c r="AP120" s="1" t="s">
        <v>3584</v>
      </c>
      <c r="AQ120" s="1" t="s">
        <v>3585</v>
      </c>
      <c r="AR120" s="1" t="s">
        <v>3586</v>
      </c>
      <c r="AS120" s="1" t="s">
        <v>3587</v>
      </c>
    </row>
    <row r="121" spans="1:45" x14ac:dyDescent="0.25">
      <c r="A121" s="1" t="s">
        <v>2698</v>
      </c>
      <c r="B121">
        <v>1965</v>
      </c>
      <c r="C121" s="1" t="s">
        <v>2699</v>
      </c>
      <c r="D121" s="1" t="s">
        <v>2700</v>
      </c>
      <c r="E121">
        <v>3</v>
      </c>
      <c r="F121" s="1" t="s">
        <v>96</v>
      </c>
      <c r="G121" s="1" t="s">
        <v>22</v>
      </c>
      <c r="H121" s="1" t="s">
        <v>38</v>
      </c>
      <c r="I121" s="1" t="str">
        <f>_xlfn.CONCAT(Merge1[[#This Row],[Rating técnicoVender]],",",Merge1[[#This Row],[Valoración de medias móvilesStrong Sell]],",",Merge1[[#This Row],[Valoración de los osciladoresNeutro]])</f>
        <v>Neutro,Sell,Buy</v>
      </c>
      <c r="J121">
        <v>50.17</v>
      </c>
      <c r="K121" s="3">
        <v>1.5E-3</v>
      </c>
      <c r="L121" s="1" t="s">
        <v>28</v>
      </c>
      <c r="M121">
        <v>0.61</v>
      </c>
      <c r="N121" s="1" t="s">
        <v>2701</v>
      </c>
      <c r="O121" s="7">
        <f>IFERROR(LEFT(Merge1[[#This Row],[Volumen*Precio4 – 750M]],LEN(Merge1[[#This Row],[Volumen*Precio4 – 750M]])-1)*10^(SEARCH(RIGHT(Merge1[[#This Row],[Volumen*Precio4 – 750M]]),"kmbt")*3),Merge1[[#This Row],[Volumen*Precio4 – 750M]])</f>
        <v>404790</v>
      </c>
      <c r="P121" s="3">
        <v>-0.32240000000000002</v>
      </c>
      <c r="Q121" s="3">
        <v>-0.26869999999999999</v>
      </c>
      <c r="R121" s="3">
        <v>-5.1200000000000002E-2</v>
      </c>
      <c r="S121" s="3">
        <v>-1.7999999999999999E-2</v>
      </c>
      <c r="T121" s="1" t="s">
        <v>2702</v>
      </c>
      <c r="U121" s="1" t="s">
        <v>2703</v>
      </c>
      <c r="V121" s="1" t="s">
        <v>2704</v>
      </c>
      <c r="W121" s="1" t="s">
        <v>2705</v>
      </c>
      <c r="X121" s="1" t="s">
        <v>2698</v>
      </c>
      <c r="Y121">
        <v>1965</v>
      </c>
      <c r="Z121" s="4">
        <v>3.4200000000000001E-2</v>
      </c>
      <c r="AA121" s="1" t="s">
        <v>2700</v>
      </c>
      <c r="AB121" s="5" t="str">
        <f>IFERROR(LEFT(Merge1[[#This Row],[2022-10-24.Vol.]],LEN(Merge1[[#This Row],[2022-10-24.Vol.]])-1)*10^(SEARCH(RIGHT(Merge1[[#This Row],[2022-10-24.Vol.]]),"kmbt")*3),Merge1[[#This Row],[2022-10-24.Vol.]])</f>
        <v>206</v>
      </c>
      <c r="AC121">
        <v>3</v>
      </c>
      <c r="AD121" s="1" t="s">
        <v>96</v>
      </c>
      <c r="AE121" s="1" t="s">
        <v>22</v>
      </c>
      <c r="AF121" s="1" t="s">
        <v>38</v>
      </c>
      <c r="AG121">
        <v>50.17</v>
      </c>
      <c r="AH121">
        <v>1.5E-3</v>
      </c>
      <c r="AI121" s="1" t="s">
        <v>28</v>
      </c>
      <c r="AJ121">
        <v>0.61</v>
      </c>
      <c r="AK121" s="1" t="s">
        <v>2701</v>
      </c>
      <c r="AL121">
        <v>-0.32240000000000002</v>
      </c>
      <c r="AM121">
        <v>-0.26869999999999999</v>
      </c>
      <c r="AN121">
        <v>-5.1200000000000002E-2</v>
      </c>
      <c r="AO121">
        <v>-1.7999999999999999E-2</v>
      </c>
      <c r="AP121" s="1" t="s">
        <v>2702</v>
      </c>
      <c r="AQ121" s="1" t="s">
        <v>2703</v>
      </c>
      <c r="AR121" s="1" t="s">
        <v>2704</v>
      </c>
      <c r="AS121" s="1" t="s">
        <v>2705</v>
      </c>
    </row>
    <row r="122" spans="1:45" x14ac:dyDescent="0.25">
      <c r="A122" s="1" t="s">
        <v>4801</v>
      </c>
      <c r="B122">
        <v>97.7</v>
      </c>
      <c r="C122" s="1" t="s">
        <v>94</v>
      </c>
      <c r="D122" s="1" t="s">
        <v>4802</v>
      </c>
      <c r="E122">
        <v>0</v>
      </c>
      <c r="F122" s="1" t="s">
        <v>38</v>
      </c>
      <c r="G122" s="1" t="s">
        <v>37</v>
      </c>
      <c r="H122" s="1" t="s">
        <v>96</v>
      </c>
      <c r="I122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122">
        <v>59.91</v>
      </c>
      <c r="K122" s="3">
        <v>1.6199999999999999E-2</v>
      </c>
      <c r="L122" s="1" t="s">
        <v>28</v>
      </c>
      <c r="M122">
        <v>0.12</v>
      </c>
      <c r="N122" s="1" t="s">
        <v>4803</v>
      </c>
      <c r="O122" s="7">
        <f>IFERROR(LEFT(Merge1[[#This Row],[Volumen*Precio4 – 750M]],LEN(Merge1[[#This Row],[Volumen*Precio4 – 750M]])-1)*10^(SEARCH(RIGHT(Merge1[[#This Row],[Volumen*Precio4 – 750M]]),"kmbt")*3),Merge1[[#This Row],[Volumen*Precio4 – 750M]])</f>
        <v>45821</v>
      </c>
      <c r="P122" s="3">
        <v>-0.29199999999999998</v>
      </c>
      <c r="Q122" s="3">
        <v>-0.1166</v>
      </c>
      <c r="R122" s="3">
        <v>0.1217</v>
      </c>
      <c r="S122" s="3">
        <v>2.7400000000000001E-2</v>
      </c>
      <c r="T122" s="1" t="s">
        <v>4804</v>
      </c>
      <c r="U122" s="1" t="s">
        <v>4805</v>
      </c>
      <c r="V122" s="1" t="s">
        <v>4806</v>
      </c>
      <c r="W122" s="1" t="s">
        <v>4807</v>
      </c>
      <c r="X122" s="1" t="s">
        <v>4801</v>
      </c>
      <c r="Y122">
        <v>101</v>
      </c>
      <c r="Z122" s="4">
        <v>3.3799999999999997E-2</v>
      </c>
      <c r="AA122" s="1" t="s">
        <v>7373</v>
      </c>
      <c r="AB122" s="5">
        <f>IFERROR(LEFT(Merge1[[#This Row],[2022-10-24.Vol.]],LEN(Merge1[[#This Row],[2022-10-24.Vol.]])-1)*10^(SEARCH(RIGHT(Merge1[[#This Row],[2022-10-24.Vol.]]),"kmbt")*3),Merge1[[#This Row],[2022-10-24.Vol.]])</f>
        <v>4396</v>
      </c>
      <c r="AC122">
        <v>1</v>
      </c>
      <c r="AD122" s="1" t="s">
        <v>38</v>
      </c>
      <c r="AE122" s="1" t="s">
        <v>37</v>
      </c>
      <c r="AF122" s="1" t="s">
        <v>38</v>
      </c>
      <c r="AG122">
        <v>66.709999999999994</v>
      </c>
      <c r="AH122">
        <v>1.8200000000000001E-2</v>
      </c>
      <c r="AI122" s="1" t="s">
        <v>23</v>
      </c>
      <c r="AJ122">
        <v>1.1499999999999999</v>
      </c>
      <c r="AK122" s="1" t="s">
        <v>7374</v>
      </c>
      <c r="AL122">
        <v>-0.23769999999999999</v>
      </c>
      <c r="AM122">
        <v>-4.7199999999999999E-2</v>
      </c>
      <c r="AN122">
        <v>0.17169999999999999</v>
      </c>
      <c r="AO122">
        <v>6.3299999999999995E-2</v>
      </c>
      <c r="AP122" s="1" t="s">
        <v>7375</v>
      </c>
      <c r="AQ122" s="1" t="s">
        <v>7376</v>
      </c>
      <c r="AR122" s="1" t="s">
        <v>7377</v>
      </c>
      <c r="AS122" s="1" t="s">
        <v>7378</v>
      </c>
    </row>
    <row r="123" spans="1:45" x14ac:dyDescent="0.25">
      <c r="A123" s="1" t="s">
        <v>2474</v>
      </c>
      <c r="B123">
        <v>1129.0999999999999</v>
      </c>
      <c r="C123" s="1" t="s">
        <v>2475</v>
      </c>
      <c r="D123" s="1" t="s">
        <v>2476</v>
      </c>
      <c r="E123">
        <v>0</v>
      </c>
      <c r="F123" s="1" t="s">
        <v>96</v>
      </c>
      <c r="G123" s="1" t="s">
        <v>22</v>
      </c>
      <c r="H123" s="1" t="s">
        <v>38</v>
      </c>
      <c r="I123" s="1" t="str">
        <f>_xlfn.CONCAT(Merge1[[#This Row],[Rating técnicoVender]],",",Merge1[[#This Row],[Valoración de medias móvilesStrong Sell]],",",Merge1[[#This Row],[Valoración de los osciladoresNeutro]])</f>
        <v>Neutro,Sell,Buy</v>
      </c>
      <c r="J123">
        <v>26.87</v>
      </c>
      <c r="K123" s="3">
        <v>0</v>
      </c>
      <c r="L123" s="1" t="s">
        <v>28</v>
      </c>
      <c r="M123">
        <v>0.67</v>
      </c>
      <c r="N123" s="1" t="s">
        <v>2477</v>
      </c>
      <c r="O123" s="7">
        <f>IFERROR(LEFT(Merge1[[#This Row],[Volumen*Precio4 – 750M]],LEN(Merge1[[#This Row],[Volumen*Precio4 – 750M]])-1)*10^(SEARCH(RIGHT(Merge1[[#This Row],[Volumen*Precio4 – 750M]]),"kmbt")*3),Merge1[[#This Row],[Volumen*Precio4 – 750M]])</f>
        <v>781337</v>
      </c>
      <c r="P123" s="3">
        <v>-0.19320000000000001</v>
      </c>
      <c r="Q123" s="3">
        <v>-0.17230000000000001</v>
      </c>
      <c r="R123" s="3">
        <v>3.6700000000000003E-2</v>
      </c>
      <c r="S123" s="3">
        <v>3.3000000000000002E-2</v>
      </c>
      <c r="T123" s="1" t="s">
        <v>2478</v>
      </c>
      <c r="U123" s="1" t="s">
        <v>2479</v>
      </c>
      <c r="V123" s="1" t="s">
        <v>2480</v>
      </c>
      <c r="W123" s="1" t="s">
        <v>28</v>
      </c>
      <c r="X123" s="1" t="s">
        <v>2474</v>
      </c>
      <c r="Y123">
        <v>1129.0999999999999</v>
      </c>
      <c r="Z123" s="4">
        <v>3.3000000000000002E-2</v>
      </c>
      <c r="AA123" s="1" t="s">
        <v>2476</v>
      </c>
      <c r="AB123" s="5" t="str">
        <f>IFERROR(LEFT(Merge1[[#This Row],[2022-10-24.Vol.]],LEN(Merge1[[#This Row],[2022-10-24.Vol.]])-1)*10^(SEARCH(RIGHT(Merge1[[#This Row],[2022-10-24.Vol.]]),"kmbt")*3),Merge1[[#This Row],[2022-10-24.Vol.]])</f>
        <v>692</v>
      </c>
      <c r="AC123">
        <v>0</v>
      </c>
      <c r="AD123" s="1" t="s">
        <v>96</v>
      </c>
      <c r="AE123" s="1" t="s">
        <v>22</v>
      </c>
      <c r="AF123" s="1" t="s">
        <v>38</v>
      </c>
      <c r="AG123">
        <v>26.87</v>
      </c>
      <c r="AH123">
        <v>0</v>
      </c>
      <c r="AI123" s="1" t="s">
        <v>28</v>
      </c>
      <c r="AJ123">
        <v>0.67</v>
      </c>
      <c r="AK123" s="1" t="s">
        <v>2477</v>
      </c>
      <c r="AL123">
        <v>-0.19320000000000001</v>
      </c>
      <c r="AM123">
        <v>-0.17230000000000001</v>
      </c>
      <c r="AN123">
        <v>3.6700000000000003E-2</v>
      </c>
      <c r="AO123">
        <v>3.3000000000000002E-2</v>
      </c>
      <c r="AP123" s="1" t="s">
        <v>2478</v>
      </c>
      <c r="AQ123" s="1" t="s">
        <v>2479</v>
      </c>
      <c r="AR123" s="1" t="s">
        <v>2480</v>
      </c>
      <c r="AS123" s="1" t="s">
        <v>28</v>
      </c>
    </row>
    <row r="124" spans="1:45" x14ac:dyDescent="0.25">
      <c r="A124" s="1" t="s">
        <v>3557</v>
      </c>
      <c r="B124">
        <v>43.88</v>
      </c>
      <c r="C124" s="1" t="s">
        <v>3558</v>
      </c>
      <c r="D124" s="1" t="s">
        <v>3559</v>
      </c>
      <c r="E124">
        <v>0</v>
      </c>
      <c r="F124" s="1" t="s">
        <v>38</v>
      </c>
      <c r="G124" s="1" t="s">
        <v>38</v>
      </c>
      <c r="H124" s="1" t="s">
        <v>38</v>
      </c>
      <c r="I124" s="1" t="str">
        <f>_xlfn.CONCAT(Merge1[[#This Row],[Rating técnicoVender]],",",Merge1[[#This Row],[Valoración de medias móvilesStrong Sell]],",",Merge1[[#This Row],[Valoración de los osciladoresNeutro]])</f>
        <v>Buy,Buy,Buy</v>
      </c>
      <c r="J124">
        <v>51.94</v>
      </c>
      <c r="K124" s="3">
        <v>0</v>
      </c>
      <c r="L124" s="1" t="s">
        <v>28</v>
      </c>
      <c r="M124">
        <v>0.37</v>
      </c>
      <c r="N124" s="1" t="s">
        <v>3560</v>
      </c>
      <c r="O124" s="7">
        <f>IFERROR(LEFT(Merge1[[#This Row],[Volumen*Precio4 – 750M]],LEN(Merge1[[#This Row],[Volumen*Precio4 – 750M]])-1)*10^(SEARCH(RIGHT(Merge1[[#This Row],[Volumen*Precio4 – 750M]]),"kmbt")*3),Merge1[[#This Row],[Volumen*Precio4 – 750M]])</f>
        <v>756842</v>
      </c>
      <c r="P124" s="3">
        <v>0.88019999999999998</v>
      </c>
      <c r="Q124" s="3">
        <v>0.14729999999999999</v>
      </c>
      <c r="R124" s="3">
        <v>-3.3700000000000001E-2</v>
      </c>
      <c r="S124" s="3">
        <v>-0.15029999999999999</v>
      </c>
      <c r="T124" s="1" t="s">
        <v>3561</v>
      </c>
      <c r="U124" s="1" t="s">
        <v>3562</v>
      </c>
      <c r="V124" s="1" t="s">
        <v>3563</v>
      </c>
      <c r="W124" s="1" t="s">
        <v>3564</v>
      </c>
      <c r="X124" s="1" t="s">
        <v>3557</v>
      </c>
      <c r="Y124">
        <v>43.88</v>
      </c>
      <c r="Z124" s="4">
        <v>3.27E-2</v>
      </c>
      <c r="AA124" s="1" t="s">
        <v>3559</v>
      </c>
      <c r="AB124" s="5">
        <f>IFERROR(LEFT(Merge1[[#This Row],[2022-10-24.Vol.]],LEN(Merge1[[#This Row],[2022-10-24.Vol.]])-1)*10^(SEARCH(RIGHT(Merge1[[#This Row],[2022-10-24.Vol.]]),"kmbt")*3),Merge1[[#This Row],[2022-10-24.Vol.]])</f>
        <v>17248</v>
      </c>
      <c r="AC124">
        <v>0</v>
      </c>
      <c r="AD124" s="1" t="s">
        <v>38</v>
      </c>
      <c r="AE124" s="1" t="s">
        <v>38</v>
      </c>
      <c r="AF124" s="1" t="s">
        <v>38</v>
      </c>
      <c r="AG124">
        <v>51.94</v>
      </c>
      <c r="AH124">
        <v>0</v>
      </c>
      <c r="AI124" s="1" t="s">
        <v>28</v>
      </c>
      <c r="AJ124">
        <v>0.37</v>
      </c>
      <c r="AK124" s="1" t="s">
        <v>3560</v>
      </c>
      <c r="AL124">
        <v>0.88019999999999998</v>
      </c>
      <c r="AM124">
        <v>0.14729999999999999</v>
      </c>
      <c r="AN124">
        <v>-3.3700000000000001E-2</v>
      </c>
      <c r="AO124">
        <v>-0.15029999999999999</v>
      </c>
      <c r="AP124" s="1" t="s">
        <v>3561</v>
      </c>
      <c r="AQ124" s="1" t="s">
        <v>3562</v>
      </c>
      <c r="AR124" s="1" t="s">
        <v>3563</v>
      </c>
      <c r="AS124" s="1" t="s">
        <v>3564</v>
      </c>
    </row>
    <row r="125" spans="1:45" x14ac:dyDescent="0.25">
      <c r="A125" s="1" t="s">
        <v>6209</v>
      </c>
      <c r="B125">
        <v>2494.37</v>
      </c>
      <c r="C125" s="2" t="s">
        <v>505</v>
      </c>
      <c r="D125" s="1" t="s">
        <v>3504</v>
      </c>
      <c r="E125">
        <v>0</v>
      </c>
      <c r="F125" s="1" t="s">
        <v>38</v>
      </c>
      <c r="G125" s="1" t="s">
        <v>37</v>
      </c>
      <c r="H125" s="1" t="s">
        <v>96</v>
      </c>
      <c r="I125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125">
        <v>60.41</v>
      </c>
      <c r="K125" s="3">
        <v>6.7999999999999996E-3</v>
      </c>
      <c r="L125" s="1" t="s">
        <v>28</v>
      </c>
      <c r="M125">
        <v>0.01</v>
      </c>
      <c r="N125" s="1" t="s">
        <v>6210</v>
      </c>
      <c r="O125" s="7">
        <f>IFERROR(LEFT(Merge1[[#This Row],[Volumen*Precio4 – 750M]],LEN(Merge1[[#This Row],[Volumen*Precio4 – 750M]])-1)*10^(SEARCH(RIGHT(Merge1[[#This Row],[Volumen*Precio4 – 750M]]),"kmbt")*3),Merge1[[#This Row],[Volumen*Precio4 – 750M]])</f>
        <v>17461</v>
      </c>
      <c r="P125" s="3">
        <v>0.48280000000000001</v>
      </c>
      <c r="Q125" s="3">
        <v>0.18720000000000001</v>
      </c>
      <c r="R125" s="3">
        <v>0.1711</v>
      </c>
      <c r="S125" s="3">
        <v>0.1497</v>
      </c>
      <c r="T125" s="1" t="s">
        <v>6211</v>
      </c>
      <c r="U125" s="1" t="s">
        <v>6212</v>
      </c>
      <c r="V125" s="1" t="s">
        <v>6213</v>
      </c>
      <c r="W125" s="1" t="s">
        <v>6214</v>
      </c>
      <c r="X125" s="1" t="s">
        <v>6209</v>
      </c>
      <c r="Y125">
        <v>2576</v>
      </c>
      <c r="Z125" s="4">
        <v>3.27E-2</v>
      </c>
      <c r="AA125" s="1" t="s">
        <v>3646</v>
      </c>
      <c r="AB125" s="5" t="str">
        <f>IFERROR(LEFT(Merge1[[#This Row],[2022-10-24.Vol.]],LEN(Merge1[[#This Row],[2022-10-24.Vol.]])-1)*10^(SEARCH(RIGHT(Merge1[[#This Row],[2022-10-24.Vol.]]),"kmbt")*3),Merge1[[#This Row],[2022-10-24.Vol.]])</f>
        <v>127</v>
      </c>
      <c r="AC125">
        <v>0</v>
      </c>
      <c r="AD125" s="1" t="s">
        <v>38</v>
      </c>
      <c r="AE125" s="1" t="s">
        <v>37</v>
      </c>
      <c r="AF125" s="1" t="s">
        <v>96</v>
      </c>
      <c r="AG125">
        <v>63.74</v>
      </c>
      <c r="AH125">
        <v>6.7999999999999996E-3</v>
      </c>
      <c r="AI125" s="1" t="s">
        <v>28</v>
      </c>
      <c r="AJ125">
        <v>1.53</v>
      </c>
      <c r="AK125" s="1" t="s">
        <v>7282</v>
      </c>
      <c r="AL125">
        <v>0.59960000000000002</v>
      </c>
      <c r="AM125">
        <v>0.18440000000000001</v>
      </c>
      <c r="AN125">
        <v>0.13439999999999999</v>
      </c>
      <c r="AO125">
        <v>0.2009</v>
      </c>
      <c r="AP125" s="1" t="s">
        <v>7283</v>
      </c>
      <c r="AQ125" s="1" t="s">
        <v>7284</v>
      </c>
      <c r="AR125" s="1" t="s">
        <v>7285</v>
      </c>
      <c r="AS125" s="1" t="s">
        <v>7286</v>
      </c>
    </row>
    <row r="126" spans="1:45" x14ac:dyDescent="0.25">
      <c r="A126" s="1" t="s">
        <v>118</v>
      </c>
      <c r="B126">
        <v>3587</v>
      </c>
      <c r="C126" s="1" t="s">
        <v>119</v>
      </c>
      <c r="D126" s="1" t="s">
        <v>120</v>
      </c>
      <c r="E126">
        <v>-34.299999999999997</v>
      </c>
      <c r="F126" s="1" t="s">
        <v>96</v>
      </c>
      <c r="G126" s="1" t="s">
        <v>22</v>
      </c>
      <c r="H126" s="1" t="s">
        <v>38</v>
      </c>
      <c r="I126" s="1" t="str">
        <f>_xlfn.CONCAT(Merge1[[#This Row],[Rating técnicoVender]],",",Merge1[[#This Row],[Valoración de medias móvilesStrong Sell]],",",Merge1[[#This Row],[Valoración de los osciladoresNeutro]])</f>
        <v>Neutro,Sell,Buy</v>
      </c>
      <c r="J126">
        <v>49.54</v>
      </c>
      <c r="K126" s="3">
        <v>5.7000000000000002E-3</v>
      </c>
      <c r="L126" s="1" t="s">
        <v>23</v>
      </c>
      <c r="M126">
        <v>23.49</v>
      </c>
      <c r="N126" s="1" t="s">
        <v>121</v>
      </c>
      <c r="O126" s="7">
        <f>IFERROR(LEFT(Merge1[[#This Row],[Volumen*Precio4 – 750M]],LEN(Merge1[[#This Row],[Volumen*Precio4 – 750M]])-1)*10^(SEARCH(RIGHT(Merge1[[#This Row],[Volumen*Precio4 – 750M]]),"kmbt")*3),Merge1[[#This Row],[Volumen*Precio4 – 750M]])</f>
        <v>1618000</v>
      </c>
      <c r="P126" s="3">
        <v>-0.2029</v>
      </c>
      <c r="Q126" s="3">
        <v>-8.4000000000000005E-2</v>
      </c>
      <c r="R126" s="3">
        <v>-2.3400000000000001E-2</v>
      </c>
      <c r="S126" s="3">
        <v>8.8000000000000005E-3</v>
      </c>
      <c r="T126" s="1" t="s">
        <v>122</v>
      </c>
      <c r="U126" s="1" t="s">
        <v>123</v>
      </c>
      <c r="V126" s="1" t="s">
        <v>124</v>
      </c>
      <c r="W126" s="1" t="s">
        <v>125</v>
      </c>
      <c r="X126" s="1" t="s">
        <v>118</v>
      </c>
      <c r="Y126">
        <v>3703.7</v>
      </c>
      <c r="Z126" s="4">
        <v>3.2500000000000001E-2</v>
      </c>
      <c r="AA126" s="1" t="s">
        <v>4353</v>
      </c>
      <c r="AB126" s="5" t="str">
        <f>IFERROR(LEFT(Merge1[[#This Row],[2022-10-24.Vol.]],LEN(Merge1[[#This Row],[2022-10-24.Vol.]])-1)*10^(SEARCH(RIGHT(Merge1[[#This Row],[2022-10-24.Vol.]]),"kmbt")*3),Merge1[[#This Row],[2022-10-24.Vol.]])</f>
        <v>14</v>
      </c>
      <c r="AC126">
        <v>41.2</v>
      </c>
      <c r="AD126" s="1" t="s">
        <v>38</v>
      </c>
      <c r="AE126" s="1" t="s">
        <v>38</v>
      </c>
      <c r="AF126" s="1" t="s">
        <v>96</v>
      </c>
      <c r="AG126">
        <v>57.6</v>
      </c>
      <c r="AH126">
        <v>9.4000000000000004E-3</v>
      </c>
      <c r="AI126" s="1" t="s">
        <v>39</v>
      </c>
      <c r="AJ126">
        <v>0.22</v>
      </c>
      <c r="AK126" s="1" t="s">
        <v>8052</v>
      </c>
      <c r="AL126">
        <v>-0.17499999999999999</v>
      </c>
      <c r="AM126">
        <v>-2.7900000000000001E-2</v>
      </c>
      <c r="AN126">
        <v>-1.0999999999999999E-2</v>
      </c>
      <c r="AO126">
        <v>6.5600000000000006E-2</v>
      </c>
      <c r="AP126" s="1" t="s">
        <v>8053</v>
      </c>
      <c r="AQ126" s="1" t="s">
        <v>8054</v>
      </c>
      <c r="AR126" s="1" t="s">
        <v>8055</v>
      </c>
      <c r="AS126" s="1" t="s">
        <v>8056</v>
      </c>
    </row>
    <row r="127" spans="1:45" x14ac:dyDescent="0.25">
      <c r="A127" s="1" t="s">
        <v>6645</v>
      </c>
      <c r="B127">
        <v>578</v>
      </c>
      <c r="C127" s="1" t="s">
        <v>6646</v>
      </c>
      <c r="D127" s="1" t="s">
        <v>5676</v>
      </c>
      <c r="E127">
        <v>-0.5</v>
      </c>
      <c r="F127" s="1" t="s">
        <v>96</v>
      </c>
      <c r="G127" s="1" t="s">
        <v>22</v>
      </c>
      <c r="H127" s="1" t="s">
        <v>38</v>
      </c>
      <c r="I127" s="1" t="str">
        <f>_xlfn.CONCAT(Merge1[[#This Row],[Rating técnicoVender]],",",Merge1[[#This Row],[Valoración de medias móvilesStrong Sell]],",",Merge1[[#This Row],[Valoración de los osciladoresNeutro]])</f>
        <v>Neutro,Sell,Buy</v>
      </c>
      <c r="J127">
        <v>46.19</v>
      </c>
      <c r="K127" s="3">
        <v>2.0000000000000001E-4</v>
      </c>
      <c r="L127" s="1" t="s">
        <v>23</v>
      </c>
      <c r="M127">
        <v>0</v>
      </c>
      <c r="N127" s="1" t="s">
        <v>6647</v>
      </c>
      <c r="O127" s="7">
        <f>IFERROR(LEFT(Merge1[[#This Row],[Volumen*Precio4 – 750M]],LEN(Merge1[[#This Row],[Volumen*Precio4 – 750M]])-1)*10^(SEARCH(RIGHT(Merge1[[#This Row],[Volumen*Precio4 – 750M]]),"kmbt")*3),Merge1[[#This Row],[Volumen*Precio4 – 750M]])</f>
        <v>9248</v>
      </c>
      <c r="P127" s="3">
        <v>-0.38119999999999998</v>
      </c>
      <c r="Q127" s="3">
        <v>-0.53120000000000001</v>
      </c>
      <c r="R127" s="3">
        <v>-3.6700000000000003E-2</v>
      </c>
      <c r="S127" s="3">
        <v>2.3E-2</v>
      </c>
      <c r="T127" s="1" t="s">
        <v>6648</v>
      </c>
      <c r="U127" s="1" t="s">
        <v>6649</v>
      </c>
      <c r="V127" s="1" t="s">
        <v>6650</v>
      </c>
      <c r="W127" s="1" t="s">
        <v>6651</v>
      </c>
      <c r="X127" s="1" t="s">
        <v>6645</v>
      </c>
      <c r="Y127">
        <v>578</v>
      </c>
      <c r="Z127" s="4">
        <v>3.2099999999999997E-2</v>
      </c>
      <c r="AA127" s="1" t="s">
        <v>5676</v>
      </c>
      <c r="AB127" s="5" t="str">
        <f>IFERROR(LEFT(Merge1[[#This Row],[2022-10-24.Vol.]],LEN(Merge1[[#This Row],[2022-10-24.Vol.]])-1)*10^(SEARCH(RIGHT(Merge1[[#This Row],[2022-10-24.Vol.]]),"kmbt")*3),Merge1[[#This Row],[2022-10-24.Vol.]])</f>
        <v>16</v>
      </c>
      <c r="AC127">
        <v>-0.5</v>
      </c>
      <c r="AD127" s="1" t="s">
        <v>96</v>
      </c>
      <c r="AE127" s="1" t="s">
        <v>22</v>
      </c>
      <c r="AF127" s="1" t="s">
        <v>38</v>
      </c>
      <c r="AG127">
        <v>46.19</v>
      </c>
      <c r="AH127">
        <v>2.0000000000000001E-4</v>
      </c>
      <c r="AI127" s="1" t="s">
        <v>23</v>
      </c>
      <c r="AJ127">
        <v>0</v>
      </c>
      <c r="AK127" s="1" t="s">
        <v>6647</v>
      </c>
      <c r="AL127">
        <v>-0.38119999999999998</v>
      </c>
      <c r="AM127">
        <v>-0.53120000000000001</v>
      </c>
      <c r="AN127">
        <v>-3.6700000000000003E-2</v>
      </c>
      <c r="AO127">
        <v>2.3E-2</v>
      </c>
      <c r="AP127" s="1" t="s">
        <v>6648</v>
      </c>
      <c r="AQ127" s="1" t="s">
        <v>6649</v>
      </c>
      <c r="AR127" s="1" t="s">
        <v>6650</v>
      </c>
      <c r="AS127" s="1" t="s">
        <v>6651</v>
      </c>
    </row>
    <row r="128" spans="1:45" x14ac:dyDescent="0.25">
      <c r="A128" s="1" t="s">
        <v>134</v>
      </c>
      <c r="B128">
        <v>1067</v>
      </c>
      <c r="C128" s="1" t="s">
        <v>135</v>
      </c>
      <c r="D128" s="1" t="s">
        <v>136</v>
      </c>
      <c r="E128">
        <v>6</v>
      </c>
      <c r="F128" s="1" t="s">
        <v>22</v>
      </c>
      <c r="G128" s="1" t="s">
        <v>27</v>
      </c>
      <c r="H128" s="1" t="s">
        <v>96</v>
      </c>
      <c r="I12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128">
        <v>32.049999999999997</v>
      </c>
      <c r="K128" s="3">
        <v>2.8E-3</v>
      </c>
      <c r="L128" s="1" t="s">
        <v>23</v>
      </c>
      <c r="M128">
        <v>21.84</v>
      </c>
      <c r="N128" s="1" t="s">
        <v>137</v>
      </c>
      <c r="O128" s="7">
        <f>IFERROR(LEFT(Merge1[[#This Row],[Volumen*Precio4 – 750M]],LEN(Merge1[[#This Row],[Volumen*Precio4 – 750M]])-1)*10^(SEARCH(RIGHT(Merge1[[#This Row],[Volumen*Precio4 – 750M]]),"kmbt")*3),Merge1[[#This Row],[Volumen*Precio4 – 750M]])</f>
        <v>4481000</v>
      </c>
      <c r="P128" s="3">
        <v>-0.27889999999999998</v>
      </c>
      <c r="Q128" s="3">
        <v>-0.30280000000000001</v>
      </c>
      <c r="R128" s="3">
        <v>-5.6599999999999998E-2</v>
      </c>
      <c r="S128" s="3">
        <v>-9.7900000000000001E-2</v>
      </c>
      <c r="T128" s="1" t="s">
        <v>138</v>
      </c>
      <c r="U128" s="1" t="s">
        <v>139</v>
      </c>
      <c r="V128" s="1" t="s">
        <v>140</v>
      </c>
      <c r="W128" s="1" t="s">
        <v>141</v>
      </c>
      <c r="X128" s="1" t="s">
        <v>134</v>
      </c>
      <c r="Y128">
        <v>1067</v>
      </c>
      <c r="Z128" s="4">
        <v>3.1699999999999999E-2</v>
      </c>
      <c r="AA128" s="1" t="s">
        <v>136</v>
      </c>
      <c r="AB128" s="5">
        <f>IFERROR(LEFT(Merge1[[#This Row],[2022-10-24.Vol.]],LEN(Merge1[[#This Row],[2022-10-24.Vol.]])-1)*10^(SEARCH(RIGHT(Merge1[[#This Row],[2022-10-24.Vol.]]),"kmbt")*3),Merge1[[#This Row],[2022-10-24.Vol.]])</f>
        <v>4200</v>
      </c>
      <c r="AC128">
        <v>6</v>
      </c>
      <c r="AD128" s="1" t="s">
        <v>22</v>
      </c>
      <c r="AE128" s="1" t="s">
        <v>27</v>
      </c>
      <c r="AF128" s="1" t="s">
        <v>96</v>
      </c>
      <c r="AG128">
        <v>32.049999999999997</v>
      </c>
      <c r="AH128">
        <v>2.8E-3</v>
      </c>
      <c r="AI128" s="1" t="s">
        <v>23</v>
      </c>
      <c r="AJ128">
        <v>21.84</v>
      </c>
      <c r="AK128" s="1" t="s">
        <v>137</v>
      </c>
      <c r="AL128">
        <v>-0.27889999999999998</v>
      </c>
      <c r="AM128">
        <v>-0.30280000000000001</v>
      </c>
      <c r="AN128">
        <v>-5.6599999999999998E-2</v>
      </c>
      <c r="AO128">
        <v>-9.7900000000000001E-2</v>
      </c>
      <c r="AP128" s="1" t="s">
        <v>138</v>
      </c>
      <c r="AQ128" s="1" t="s">
        <v>139</v>
      </c>
      <c r="AR128" s="1" t="s">
        <v>140</v>
      </c>
      <c r="AS128" s="1" t="s">
        <v>141</v>
      </c>
    </row>
    <row r="129" spans="1:45" x14ac:dyDescent="0.25">
      <c r="A129" s="1" t="s">
        <v>6383</v>
      </c>
      <c r="B129">
        <v>378.01</v>
      </c>
      <c r="C129" s="1" t="s">
        <v>6384</v>
      </c>
      <c r="D129" s="1" t="s">
        <v>4744</v>
      </c>
      <c r="E129">
        <v>0</v>
      </c>
      <c r="F129" s="1" t="s">
        <v>38</v>
      </c>
      <c r="G129" s="1" t="s">
        <v>38</v>
      </c>
      <c r="H129" s="1" t="s">
        <v>96</v>
      </c>
      <c r="I129" s="1" t="str">
        <f>_xlfn.CONCAT(Merge1[[#This Row],[Rating técnicoVender]],",",Merge1[[#This Row],[Valoración de medias móvilesStrong Sell]],",",Merge1[[#This Row],[Valoración de los osciladoresNeutro]])</f>
        <v>Buy,Buy,Neutro</v>
      </c>
      <c r="J129">
        <v>62.83</v>
      </c>
      <c r="K129" s="3">
        <v>0</v>
      </c>
      <c r="L129" s="1" t="s">
        <v>28</v>
      </c>
      <c r="M129">
        <v>0</v>
      </c>
      <c r="N129" s="1" t="s">
        <v>6385</v>
      </c>
      <c r="O129" s="7">
        <f>IFERROR(LEFT(Merge1[[#This Row],[Volumen*Precio4 – 750M]],LEN(Merge1[[#This Row],[Volumen*Precio4 – 750M]])-1)*10^(SEARCH(RIGHT(Merge1[[#This Row],[Volumen*Precio4 – 750M]]),"kmbt")*3),Merge1[[#This Row],[Volumen*Precio4 – 750M]])</f>
        <v>3780</v>
      </c>
      <c r="P129" s="3">
        <v>-0.30640000000000001</v>
      </c>
      <c r="Q129" s="3">
        <v>-0.24360000000000001</v>
      </c>
      <c r="R129" s="3">
        <v>8.0000000000000002E-3</v>
      </c>
      <c r="S129" s="3">
        <v>0.12239999999999999</v>
      </c>
      <c r="T129" s="1" t="s">
        <v>6386</v>
      </c>
      <c r="U129" s="1" t="s">
        <v>6387</v>
      </c>
      <c r="V129" s="1" t="s">
        <v>6388</v>
      </c>
      <c r="W129" s="1" t="s">
        <v>6389</v>
      </c>
      <c r="X129" s="1" t="s">
        <v>6383</v>
      </c>
      <c r="Y129">
        <v>390</v>
      </c>
      <c r="Z129" s="4">
        <v>3.1699999999999999E-2</v>
      </c>
      <c r="AA129" s="1" t="s">
        <v>4673</v>
      </c>
      <c r="AB129" s="5" t="str">
        <f>IFERROR(LEFT(Merge1[[#This Row],[2022-10-24.Vol.]],LEN(Merge1[[#This Row],[2022-10-24.Vol.]])-1)*10^(SEARCH(RIGHT(Merge1[[#This Row],[2022-10-24.Vol.]]),"kmbt")*3),Merge1[[#This Row],[2022-10-24.Vol.]])</f>
        <v>11</v>
      </c>
      <c r="AC129">
        <v>0</v>
      </c>
      <c r="AD129" s="1" t="s">
        <v>38</v>
      </c>
      <c r="AE129" s="1" t="s">
        <v>37</v>
      </c>
      <c r="AF129" s="1" t="s">
        <v>38</v>
      </c>
      <c r="AG129">
        <v>67.260000000000005</v>
      </c>
      <c r="AH129">
        <v>0</v>
      </c>
      <c r="AI129" s="1" t="s">
        <v>28</v>
      </c>
      <c r="AJ129">
        <v>0</v>
      </c>
      <c r="AK129" s="1" t="s">
        <v>8854</v>
      </c>
      <c r="AL129">
        <v>-0.26939999999999997</v>
      </c>
      <c r="AM129">
        <v>-0.22919999999999999</v>
      </c>
      <c r="AN129">
        <v>9.8599999999999993E-2</v>
      </c>
      <c r="AO129">
        <v>0.26829999999999998</v>
      </c>
      <c r="AP129" s="1" t="s">
        <v>8855</v>
      </c>
      <c r="AQ129" s="1" t="s">
        <v>8856</v>
      </c>
      <c r="AR129" s="1" t="s">
        <v>8857</v>
      </c>
      <c r="AS129" s="1" t="s">
        <v>8858</v>
      </c>
    </row>
    <row r="130" spans="1:45" x14ac:dyDescent="0.25">
      <c r="A130" s="1" t="s">
        <v>2071</v>
      </c>
      <c r="B130">
        <v>820</v>
      </c>
      <c r="C130" s="1" t="s">
        <v>2072</v>
      </c>
      <c r="D130" s="1" t="s">
        <v>2073</v>
      </c>
      <c r="E130">
        <v>4.41</v>
      </c>
      <c r="F130" s="1" t="s">
        <v>38</v>
      </c>
      <c r="G130" s="1" t="s">
        <v>38</v>
      </c>
      <c r="H130" s="1" t="s">
        <v>38</v>
      </c>
      <c r="I130" s="1" t="str">
        <f>_xlfn.CONCAT(Merge1[[#This Row],[Rating técnicoVender]],",",Merge1[[#This Row],[Valoración de medias móvilesStrong Sell]],",",Merge1[[#This Row],[Valoración de los osciladoresNeutro]])</f>
        <v>Buy,Buy,Buy</v>
      </c>
      <c r="J130">
        <v>52.85</v>
      </c>
      <c r="K130" s="3">
        <v>1.8E-3</v>
      </c>
      <c r="L130" s="1" t="s">
        <v>23</v>
      </c>
      <c r="M130">
        <v>0.88</v>
      </c>
      <c r="N130" s="1" t="s">
        <v>2074</v>
      </c>
      <c r="O130" s="7">
        <f>IFERROR(LEFT(Merge1[[#This Row],[Volumen*Precio4 – 750M]],LEN(Merge1[[#This Row],[Volumen*Precio4 – 750M]])-1)*10^(SEARCH(RIGHT(Merge1[[#This Row],[Volumen*Precio4 – 750M]]),"kmbt")*3),Merge1[[#This Row],[Volumen*Precio4 – 750M]])</f>
        <v>2714000</v>
      </c>
      <c r="P130" s="3">
        <v>-7.9799999999999996E-2</v>
      </c>
      <c r="Q130" s="3">
        <v>-9.4899999999999998E-2</v>
      </c>
      <c r="R130" s="3">
        <v>7.3800000000000004E-2</v>
      </c>
      <c r="S130" s="3">
        <v>-5.0000000000000001E-4</v>
      </c>
      <c r="T130" s="1" t="s">
        <v>2075</v>
      </c>
      <c r="U130" s="1" t="s">
        <v>2076</v>
      </c>
      <c r="V130" s="1" t="s">
        <v>2077</v>
      </c>
      <c r="W130" s="1" t="s">
        <v>2078</v>
      </c>
      <c r="X130" s="1" t="s">
        <v>2071</v>
      </c>
      <c r="Y130">
        <v>820</v>
      </c>
      <c r="Z130" s="4">
        <v>3.1600000000000003E-2</v>
      </c>
      <c r="AA130" s="1" t="s">
        <v>2073</v>
      </c>
      <c r="AB130" s="5">
        <f>IFERROR(LEFT(Merge1[[#This Row],[2022-10-24.Vol.]],LEN(Merge1[[#This Row],[2022-10-24.Vol.]])-1)*10^(SEARCH(RIGHT(Merge1[[#This Row],[2022-10-24.Vol.]]),"kmbt")*3),Merge1[[#This Row],[2022-10-24.Vol.]])</f>
        <v>3310</v>
      </c>
      <c r="AC130">
        <v>4.41</v>
      </c>
      <c r="AD130" s="1" t="s">
        <v>38</v>
      </c>
      <c r="AE130" s="1" t="s">
        <v>38</v>
      </c>
      <c r="AF130" s="1" t="s">
        <v>38</v>
      </c>
      <c r="AG130">
        <v>52.85</v>
      </c>
      <c r="AH130">
        <v>1.8E-3</v>
      </c>
      <c r="AI130" s="1" t="s">
        <v>23</v>
      </c>
      <c r="AJ130">
        <v>0.88</v>
      </c>
      <c r="AK130" s="1" t="s">
        <v>2074</v>
      </c>
      <c r="AL130">
        <v>-7.9799999999999996E-2</v>
      </c>
      <c r="AM130">
        <v>-9.4899999999999998E-2</v>
      </c>
      <c r="AN130">
        <v>7.3800000000000004E-2</v>
      </c>
      <c r="AO130">
        <v>-5.0000000000000001E-4</v>
      </c>
      <c r="AP130" s="1" t="s">
        <v>2075</v>
      </c>
      <c r="AQ130" s="1" t="s">
        <v>2076</v>
      </c>
      <c r="AR130" s="1" t="s">
        <v>2077</v>
      </c>
      <c r="AS130" s="1" t="s">
        <v>2078</v>
      </c>
    </row>
    <row r="131" spans="1:45" x14ac:dyDescent="0.25">
      <c r="A131" s="1" t="s">
        <v>6251</v>
      </c>
      <c r="B131">
        <v>270.61</v>
      </c>
      <c r="C131" s="1" t="s">
        <v>6252</v>
      </c>
      <c r="D131" s="1" t="s">
        <v>6253</v>
      </c>
      <c r="E131">
        <v>2.61</v>
      </c>
      <c r="F131" s="1" t="s">
        <v>38</v>
      </c>
      <c r="G131" s="1" t="s">
        <v>38</v>
      </c>
      <c r="H131" s="1" t="s">
        <v>96</v>
      </c>
      <c r="I131" s="1" t="str">
        <f>_xlfn.CONCAT(Merge1[[#This Row],[Rating técnicoVender]],",",Merge1[[#This Row],[Valoración de medias móvilesStrong Sell]],",",Merge1[[#This Row],[Valoración de los osciladoresNeutro]])</f>
        <v>Buy,Buy,Neutro</v>
      </c>
      <c r="J131">
        <v>54.07</v>
      </c>
      <c r="K131" s="3">
        <v>4.2500000000000003E-2</v>
      </c>
      <c r="L131" s="1" t="s">
        <v>28</v>
      </c>
      <c r="M131">
        <v>0.01</v>
      </c>
      <c r="N131" s="1" t="s">
        <v>6254</v>
      </c>
      <c r="O131" s="7">
        <f>IFERROR(LEFT(Merge1[[#This Row],[Volumen*Precio4 – 750M]],LEN(Merge1[[#This Row],[Volumen*Precio4 – 750M]])-1)*10^(SEARCH(RIGHT(Merge1[[#This Row],[Volumen*Precio4 – 750M]]),"kmbt")*3),Merge1[[#This Row],[Volumen*Precio4 – 750M]])</f>
        <v>516053</v>
      </c>
      <c r="P131" s="3">
        <v>-0.31319999999999998</v>
      </c>
      <c r="Q131" s="3">
        <v>-0.34</v>
      </c>
      <c r="R131" s="3">
        <v>-7.6100000000000001E-2</v>
      </c>
      <c r="S131" s="3">
        <v>-3.5499999999999997E-2</v>
      </c>
      <c r="T131" s="1" t="s">
        <v>6255</v>
      </c>
      <c r="U131" s="1" t="s">
        <v>6256</v>
      </c>
      <c r="V131" s="1" t="s">
        <v>6257</v>
      </c>
      <c r="W131" s="1" t="s">
        <v>6258</v>
      </c>
      <c r="X131" s="1" t="s">
        <v>6251</v>
      </c>
      <c r="Y131">
        <v>278.5</v>
      </c>
      <c r="Z131" s="4">
        <v>3.1399999999999997E-2</v>
      </c>
      <c r="AA131" s="1" t="s">
        <v>8681</v>
      </c>
      <c r="AB131" s="5">
        <f>IFERROR(LEFT(Merge1[[#This Row],[2022-10-24.Vol.]],LEN(Merge1[[#This Row],[2022-10-24.Vol.]])-1)*10^(SEARCH(RIGHT(Merge1[[#This Row],[2022-10-24.Vol.]]),"kmbt")*3),Merge1[[#This Row],[2022-10-24.Vol.]])</f>
        <v>4653</v>
      </c>
      <c r="AC131">
        <v>2.5099999999999998</v>
      </c>
      <c r="AD131" s="1" t="s">
        <v>38</v>
      </c>
      <c r="AE131" s="1" t="s">
        <v>37</v>
      </c>
      <c r="AF131" s="1" t="s">
        <v>38</v>
      </c>
      <c r="AG131">
        <v>58.08</v>
      </c>
      <c r="AH131">
        <v>3.5999999999999997E-2</v>
      </c>
      <c r="AI131" s="1" t="s">
        <v>28</v>
      </c>
      <c r="AJ131">
        <v>0.02</v>
      </c>
      <c r="AK131" s="1" t="s">
        <v>8682</v>
      </c>
      <c r="AL131">
        <v>-0.30919999999999997</v>
      </c>
      <c r="AM131">
        <v>-0.27129999999999999</v>
      </c>
      <c r="AN131">
        <v>-3.5999999999999999E-3</v>
      </c>
      <c r="AO131">
        <v>0.1096</v>
      </c>
      <c r="AP131" s="1" t="s">
        <v>8683</v>
      </c>
      <c r="AQ131" s="1" t="s">
        <v>8684</v>
      </c>
      <c r="AR131" s="1" t="s">
        <v>8685</v>
      </c>
      <c r="AS131" s="1" t="s">
        <v>8686</v>
      </c>
    </row>
    <row r="132" spans="1:45" x14ac:dyDescent="0.25">
      <c r="A132" s="1" t="s">
        <v>986</v>
      </c>
      <c r="B132">
        <v>1316</v>
      </c>
      <c r="C132" s="1" t="s">
        <v>987</v>
      </c>
      <c r="D132" s="1" t="s">
        <v>988</v>
      </c>
      <c r="E132">
        <v>0</v>
      </c>
      <c r="F132" s="1" t="s">
        <v>38</v>
      </c>
      <c r="G132" s="1" t="s">
        <v>38</v>
      </c>
      <c r="H132" s="1" t="s">
        <v>96</v>
      </c>
      <c r="I132" s="1" t="str">
        <f>_xlfn.CONCAT(Merge1[[#This Row],[Rating técnicoVender]],",",Merge1[[#This Row],[Valoración de medias móvilesStrong Sell]],",",Merge1[[#This Row],[Valoración de los osciladoresNeutro]])</f>
        <v>Buy,Buy,Neutro</v>
      </c>
      <c r="J132">
        <v>55.41</v>
      </c>
      <c r="K132" s="3">
        <v>1.5E-3</v>
      </c>
      <c r="L132" s="1" t="s">
        <v>28</v>
      </c>
      <c r="M132">
        <v>2.04</v>
      </c>
      <c r="N132" s="1" t="s">
        <v>989</v>
      </c>
      <c r="O132" s="7">
        <f>IFERROR(LEFT(Merge1[[#This Row],[Volumen*Precio4 – 750M]],LEN(Merge1[[#This Row],[Volumen*Precio4 – 750M]])-1)*10^(SEARCH(RIGHT(Merge1[[#This Row],[Volumen*Precio4 – 750M]]),"kmbt")*3),Merge1[[#This Row],[Volumen*Precio4 – 750M]])</f>
        <v>1173000</v>
      </c>
      <c r="P132" s="3">
        <v>1.3100000000000001E-2</v>
      </c>
      <c r="Q132" s="3">
        <v>-2.0500000000000001E-2</v>
      </c>
      <c r="R132" s="3">
        <v>4.8000000000000001E-2</v>
      </c>
      <c r="S132" s="3">
        <v>2.24E-2</v>
      </c>
      <c r="T132" s="1" t="s">
        <v>990</v>
      </c>
      <c r="U132" s="1" t="s">
        <v>991</v>
      </c>
      <c r="V132" s="1" t="s">
        <v>992</v>
      </c>
      <c r="W132" s="1" t="s">
        <v>993</v>
      </c>
      <c r="X132" s="1" t="s">
        <v>986</v>
      </c>
      <c r="Y132">
        <v>1357</v>
      </c>
      <c r="Z132" s="4">
        <v>3.1199999999999999E-2</v>
      </c>
      <c r="AA132" s="1" t="s">
        <v>3170</v>
      </c>
      <c r="AB132" s="5" t="str">
        <f>IFERROR(LEFT(Merge1[[#This Row],[2022-10-24.Vol.]],LEN(Merge1[[#This Row],[2022-10-24.Vol.]])-1)*10^(SEARCH(RIGHT(Merge1[[#This Row],[2022-10-24.Vol.]]),"kmbt")*3),Merge1[[#This Row],[2022-10-24.Vol.]])</f>
        <v>186</v>
      </c>
      <c r="AC132">
        <v>0</v>
      </c>
      <c r="AD132" s="1" t="s">
        <v>38</v>
      </c>
      <c r="AE132" s="1" t="s">
        <v>37</v>
      </c>
      <c r="AF132" s="1" t="s">
        <v>38</v>
      </c>
      <c r="AG132">
        <v>61.38</v>
      </c>
      <c r="AH132">
        <v>1.5E-3</v>
      </c>
      <c r="AI132" s="1" t="s">
        <v>28</v>
      </c>
      <c r="AJ132">
        <v>0.36</v>
      </c>
      <c r="AK132" s="1" t="s">
        <v>7848</v>
      </c>
      <c r="AL132">
        <v>4.7100000000000003E-2</v>
      </c>
      <c r="AM132">
        <v>0.08</v>
      </c>
      <c r="AN132">
        <v>8.0699999999999994E-2</v>
      </c>
      <c r="AO132">
        <v>9.4399999999999998E-2</v>
      </c>
      <c r="AP132" s="1" t="s">
        <v>7849</v>
      </c>
      <c r="AQ132" s="1" t="s">
        <v>7850</v>
      </c>
      <c r="AR132" s="1" t="s">
        <v>7851</v>
      </c>
      <c r="AS132" s="1" t="s">
        <v>7852</v>
      </c>
    </row>
    <row r="133" spans="1:45" x14ac:dyDescent="0.25">
      <c r="A133" s="1" t="s">
        <v>6370</v>
      </c>
      <c r="B133">
        <v>1000</v>
      </c>
      <c r="C133" s="1" t="s">
        <v>6371</v>
      </c>
      <c r="D133" s="1" t="s">
        <v>2910</v>
      </c>
      <c r="E133">
        <v>0</v>
      </c>
      <c r="F133" s="1" t="s">
        <v>38</v>
      </c>
      <c r="G133" s="1" t="s">
        <v>38</v>
      </c>
      <c r="H133" s="1" t="s">
        <v>96</v>
      </c>
      <c r="I133" s="1" t="str">
        <f>_xlfn.CONCAT(Merge1[[#This Row],[Rating técnicoVender]],",",Merge1[[#This Row],[Valoración de medias móvilesStrong Sell]],",",Merge1[[#This Row],[Valoración de los osciladoresNeutro]])</f>
        <v>Buy,Buy,Neutro</v>
      </c>
      <c r="J133">
        <v>58.03</v>
      </c>
      <c r="K133" s="3">
        <v>1.3299999999999999E-2</v>
      </c>
      <c r="L133" s="1" t="s">
        <v>28</v>
      </c>
      <c r="M133">
        <v>0</v>
      </c>
      <c r="N133" s="1" t="s">
        <v>6372</v>
      </c>
      <c r="O133" s="7">
        <f>IFERROR(LEFT(Merge1[[#This Row],[Volumen*Precio4 – 750M]],LEN(Merge1[[#This Row],[Volumen*Precio4 – 750M]])-1)*10^(SEARCH(RIGHT(Merge1[[#This Row],[Volumen*Precio4 – 750M]]),"kmbt")*3),Merge1[[#This Row],[Volumen*Precio4 – 750M]])</f>
        <v>34000</v>
      </c>
      <c r="P133" s="3">
        <v>-0.24440000000000001</v>
      </c>
      <c r="Q133" s="3">
        <v>4.7300000000000002E-2</v>
      </c>
      <c r="R133" s="3">
        <v>0.22850000000000001</v>
      </c>
      <c r="S133" s="3">
        <v>0.1905</v>
      </c>
      <c r="T133" s="1" t="s">
        <v>6373</v>
      </c>
      <c r="U133" s="1" t="s">
        <v>6374</v>
      </c>
      <c r="V133" s="1" t="s">
        <v>6375</v>
      </c>
      <c r="W133" s="1" t="s">
        <v>6376</v>
      </c>
      <c r="X133" s="1" t="s">
        <v>6370</v>
      </c>
      <c r="Y133">
        <v>1025</v>
      </c>
      <c r="Z133" s="4">
        <v>3.0599999999999999E-2</v>
      </c>
      <c r="AA133" s="1" t="s">
        <v>5778</v>
      </c>
      <c r="AB133" s="5" t="str">
        <f>IFERROR(LEFT(Merge1[[#This Row],[2022-10-24.Vol.]],LEN(Merge1[[#This Row],[2022-10-24.Vol.]])-1)*10^(SEARCH(RIGHT(Merge1[[#This Row],[2022-10-24.Vol.]]),"kmbt")*3),Merge1[[#This Row],[2022-10-24.Vol.]])</f>
        <v>117</v>
      </c>
      <c r="AC133">
        <v>7</v>
      </c>
      <c r="AD133" s="1" t="s">
        <v>38</v>
      </c>
      <c r="AE133" s="1" t="s">
        <v>37</v>
      </c>
      <c r="AF133" s="1" t="s">
        <v>96</v>
      </c>
      <c r="AG133">
        <v>60.99</v>
      </c>
      <c r="AH133">
        <v>1.2699999999999999E-2</v>
      </c>
      <c r="AI133" s="1" t="s">
        <v>28</v>
      </c>
      <c r="AJ133">
        <v>0.03</v>
      </c>
      <c r="AK133" s="1" t="s">
        <v>8599</v>
      </c>
      <c r="AL133">
        <v>-0.2205</v>
      </c>
      <c r="AM133">
        <v>0.02</v>
      </c>
      <c r="AN133">
        <v>0.28770000000000001</v>
      </c>
      <c r="AO133">
        <v>0.24379999999999999</v>
      </c>
      <c r="AP133" s="1" t="s">
        <v>8600</v>
      </c>
      <c r="AQ133" s="1" t="s">
        <v>8601</v>
      </c>
      <c r="AR133" s="1" t="s">
        <v>8602</v>
      </c>
      <c r="AS133" s="1" t="s">
        <v>8603</v>
      </c>
    </row>
    <row r="134" spans="1:45" x14ac:dyDescent="0.25">
      <c r="A134" s="1" t="s">
        <v>1526</v>
      </c>
      <c r="B134">
        <v>669.44</v>
      </c>
      <c r="C134" s="1" t="s">
        <v>1527</v>
      </c>
      <c r="D134" s="1" t="s">
        <v>1528</v>
      </c>
      <c r="E134">
        <v>0</v>
      </c>
      <c r="F134" s="1" t="s">
        <v>22</v>
      </c>
      <c r="G134" s="1" t="s">
        <v>27</v>
      </c>
      <c r="H134" s="1" t="s">
        <v>38</v>
      </c>
      <c r="I134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134">
        <v>37</v>
      </c>
      <c r="K134" s="3">
        <v>0</v>
      </c>
      <c r="L134" s="1" t="s">
        <v>28</v>
      </c>
      <c r="M134">
        <v>1.24</v>
      </c>
      <c r="N134" s="1" t="s">
        <v>1529</v>
      </c>
      <c r="O134" s="7">
        <f>IFERROR(LEFT(Merge1[[#This Row],[Volumen*Precio4 – 750M]],LEN(Merge1[[#This Row],[Volumen*Precio4 – 750M]])-1)*10^(SEARCH(RIGHT(Merge1[[#This Row],[Volumen*Precio4 – 750M]]),"kmbt")*3),Merge1[[#This Row],[Volumen*Precio4 – 750M]])</f>
        <v>334720</v>
      </c>
      <c r="P134" s="3">
        <v>-0.4909</v>
      </c>
      <c r="Q134" s="3">
        <v>-0.28920000000000001</v>
      </c>
      <c r="R134" s="3">
        <v>0.19989999999999999</v>
      </c>
      <c r="S134" s="3">
        <v>-0.16839999999999999</v>
      </c>
      <c r="T134" s="1" t="s">
        <v>1530</v>
      </c>
      <c r="U134" s="1" t="s">
        <v>1531</v>
      </c>
      <c r="V134" s="1" t="s">
        <v>1532</v>
      </c>
      <c r="W134" s="1" t="s">
        <v>1533</v>
      </c>
      <c r="X134" s="1" t="s">
        <v>1526</v>
      </c>
      <c r="Y134">
        <v>669.44</v>
      </c>
      <c r="Z134" s="4">
        <v>3.0499999999999999E-2</v>
      </c>
      <c r="AA134" s="1" t="s">
        <v>1528</v>
      </c>
      <c r="AB134" s="5" t="str">
        <f>IFERROR(LEFT(Merge1[[#This Row],[2022-10-24.Vol.]],LEN(Merge1[[#This Row],[2022-10-24.Vol.]])-1)*10^(SEARCH(RIGHT(Merge1[[#This Row],[2022-10-24.Vol.]]),"kmbt")*3),Merge1[[#This Row],[2022-10-24.Vol.]])</f>
        <v>500</v>
      </c>
      <c r="AC134">
        <v>0</v>
      </c>
      <c r="AD134" s="1" t="s">
        <v>22</v>
      </c>
      <c r="AE134" s="1" t="s">
        <v>27</v>
      </c>
      <c r="AF134" s="1" t="s">
        <v>38</v>
      </c>
      <c r="AG134">
        <v>37</v>
      </c>
      <c r="AH134">
        <v>0</v>
      </c>
      <c r="AI134" s="1" t="s">
        <v>28</v>
      </c>
      <c r="AJ134">
        <v>1.24</v>
      </c>
      <c r="AK134" s="1" t="s">
        <v>1529</v>
      </c>
      <c r="AL134">
        <v>-0.4909</v>
      </c>
      <c r="AM134">
        <v>-0.28920000000000001</v>
      </c>
      <c r="AN134">
        <v>0.19989999999999999</v>
      </c>
      <c r="AO134">
        <v>-0.16839999999999999</v>
      </c>
      <c r="AP134" s="1" t="s">
        <v>1530</v>
      </c>
      <c r="AQ134" s="1" t="s">
        <v>1531</v>
      </c>
      <c r="AR134" s="1" t="s">
        <v>1532</v>
      </c>
      <c r="AS134" s="1" t="s">
        <v>1533</v>
      </c>
    </row>
    <row r="135" spans="1:45" x14ac:dyDescent="0.25">
      <c r="A135" s="1" t="s">
        <v>784</v>
      </c>
      <c r="B135">
        <v>26185.34</v>
      </c>
      <c r="C135" s="1" t="s">
        <v>785</v>
      </c>
      <c r="D135" s="1" t="s">
        <v>786</v>
      </c>
      <c r="E135">
        <v>0</v>
      </c>
      <c r="F135" s="1" t="s">
        <v>22</v>
      </c>
      <c r="G135" s="1" t="s">
        <v>27</v>
      </c>
      <c r="H135" s="1" t="s">
        <v>96</v>
      </c>
      <c r="I13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135">
        <v>32.83</v>
      </c>
      <c r="K135" s="3">
        <v>0</v>
      </c>
      <c r="L135" s="1" t="s">
        <v>28</v>
      </c>
      <c r="M135">
        <v>2.67</v>
      </c>
      <c r="N135" s="1" t="s">
        <v>787</v>
      </c>
      <c r="O135" s="7">
        <f>IFERROR(LEFT(Merge1[[#This Row],[Volumen*Precio4 – 750M]],LEN(Merge1[[#This Row],[Volumen*Precio4 – 750M]])-1)*10^(SEARCH(RIGHT(Merge1[[#This Row],[Volumen*Precio4 – 750M]]),"kmbt")*3),Merge1[[#This Row],[Volumen*Precio4 – 750M]])</f>
        <v>2645000</v>
      </c>
      <c r="P135" s="3">
        <v>-0.58819999999999995</v>
      </c>
      <c r="Q135" s="3">
        <v>-0.26029999999999998</v>
      </c>
      <c r="R135" s="3">
        <v>-0.21179999999999999</v>
      </c>
      <c r="S135" s="3">
        <v>-0.114</v>
      </c>
      <c r="T135" s="1" t="s">
        <v>788</v>
      </c>
      <c r="U135" s="1" t="s">
        <v>789</v>
      </c>
      <c r="V135" s="1" t="s">
        <v>790</v>
      </c>
      <c r="W135" s="1" t="s">
        <v>791</v>
      </c>
      <c r="X135" s="1" t="s">
        <v>784</v>
      </c>
      <c r="Y135">
        <v>26185.34</v>
      </c>
      <c r="Z135" s="4">
        <v>3.0200000000000001E-2</v>
      </c>
      <c r="AA135" s="1" t="s">
        <v>786</v>
      </c>
      <c r="AB135" s="5" t="str">
        <f>IFERROR(LEFT(Merge1[[#This Row],[2022-10-24.Vol.]],LEN(Merge1[[#This Row],[2022-10-24.Vol.]])-1)*10^(SEARCH(RIGHT(Merge1[[#This Row],[2022-10-24.Vol.]]),"kmbt")*3),Merge1[[#This Row],[2022-10-24.Vol.]])</f>
        <v>101</v>
      </c>
      <c r="AC135">
        <v>0</v>
      </c>
      <c r="AD135" s="1" t="s">
        <v>22</v>
      </c>
      <c r="AE135" s="1" t="s">
        <v>27</v>
      </c>
      <c r="AF135" s="1" t="s">
        <v>96</v>
      </c>
      <c r="AG135">
        <v>32.83</v>
      </c>
      <c r="AH135">
        <v>0</v>
      </c>
      <c r="AI135" s="1" t="s">
        <v>28</v>
      </c>
      <c r="AJ135">
        <v>2.67</v>
      </c>
      <c r="AK135" s="1" t="s">
        <v>787</v>
      </c>
      <c r="AL135">
        <v>-0.58819999999999995</v>
      </c>
      <c r="AM135">
        <v>-0.26029999999999998</v>
      </c>
      <c r="AN135">
        <v>-0.21179999999999999</v>
      </c>
      <c r="AO135">
        <v>-0.114</v>
      </c>
      <c r="AP135" s="1" t="s">
        <v>788</v>
      </c>
      <c r="AQ135" s="1" t="s">
        <v>789</v>
      </c>
      <c r="AR135" s="1" t="s">
        <v>790</v>
      </c>
      <c r="AS135" s="1" t="s">
        <v>791</v>
      </c>
    </row>
    <row r="136" spans="1:45" x14ac:dyDescent="0.25">
      <c r="A136" s="1" t="s">
        <v>1960</v>
      </c>
      <c r="B136">
        <v>373.84</v>
      </c>
      <c r="C136" s="1" t="s">
        <v>1961</v>
      </c>
      <c r="D136" s="1" t="s">
        <v>1962</v>
      </c>
      <c r="E136">
        <v>0</v>
      </c>
      <c r="F136" s="1" t="s">
        <v>22</v>
      </c>
      <c r="G136" s="1" t="s">
        <v>27</v>
      </c>
      <c r="H136" s="1" t="s">
        <v>96</v>
      </c>
      <c r="I13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136">
        <v>24.83</v>
      </c>
      <c r="K136" s="3">
        <v>0</v>
      </c>
      <c r="L136" s="1" t="s">
        <v>28</v>
      </c>
      <c r="M136">
        <v>0.92</v>
      </c>
      <c r="N136" s="1" t="s">
        <v>1963</v>
      </c>
      <c r="O136" s="7">
        <f>IFERROR(LEFT(Merge1[[#This Row],[Volumen*Precio4 – 750M]],LEN(Merge1[[#This Row],[Volumen*Precio4 – 750M]])-1)*10^(SEARCH(RIGHT(Merge1[[#This Row],[Volumen*Precio4 – 750M]]),"kmbt")*3),Merge1[[#This Row],[Volumen*Precio4 – 750M]])</f>
        <v>581321</v>
      </c>
      <c r="P136" s="3">
        <v>-0.38140000000000002</v>
      </c>
      <c r="Q136" s="3">
        <v>-0.3165</v>
      </c>
      <c r="R136" s="3">
        <v>-0.1862</v>
      </c>
      <c r="S136" s="3">
        <v>-8.5300000000000001E-2</v>
      </c>
      <c r="T136" s="1" t="s">
        <v>1964</v>
      </c>
      <c r="U136" s="1" t="s">
        <v>1965</v>
      </c>
      <c r="V136" s="1" t="s">
        <v>1966</v>
      </c>
      <c r="W136" s="1" t="s">
        <v>1967</v>
      </c>
      <c r="X136" s="1" t="s">
        <v>1960</v>
      </c>
      <c r="Y136">
        <v>385.1</v>
      </c>
      <c r="Z136" s="4">
        <v>3.0099999999999998E-2</v>
      </c>
      <c r="AA136" s="1" t="s">
        <v>7596</v>
      </c>
      <c r="AB136" s="5">
        <f>IFERROR(LEFT(Merge1[[#This Row],[2022-10-24.Vol.]],LEN(Merge1[[#This Row],[2022-10-24.Vol.]])-1)*10^(SEARCH(RIGHT(Merge1[[#This Row],[2022-10-24.Vol.]]),"kmbt")*3),Merge1[[#This Row],[2022-10-24.Vol.]])</f>
        <v>1125</v>
      </c>
      <c r="AC136">
        <v>0</v>
      </c>
      <c r="AD136" s="1" t="s">
        <v>22</v>
      </c>
      <c r="AE136" s="1" t="s">
        <v>27</v>
      </c>
      <c r="AF136" s="1" t="s">
        <v>38</v>
      </c>
      <c r="AG136">
        <v>31.7</v>
      </c>
      <c r="AH136">
        <v>0</v>
      </c>
      <c r="AI136" s="1" t="s">
        <v>28</v>
      </c>
      <c r="AJ136">
        <v>0.68</v>
      </c>
      <c r="AK136" s="1" t="s">
        <v>7597</v>
      </c>
      <c r="AL136">
        <v>-0.36280000000000001</v>
      </c>
      <c r="AM136">
        <v>-0.2959</v>
      </c>
      <c r="AN136">
        <v>-0.16170000000000001</v>
      </c>
      <c r="AO136">
        <v>-5.7700000000000001E-2</v>
      </c>
      <c r="AP136" s="1" t="s">
        <v>7598</v>
      </c>
      <c r="AQ136" s="1" t="s">
        <v>7599</v>
      </c>
      <c r="AR136" s="1" t="s">
        <v>7600</v>
      </c>
      <c r="AS136" s="1" t="s">
        <v>7601</v>
      </c>
    </row>
    <row r="137" spans="1:45" x14ac:dyDescent="0.25">
      <c r="A137" s="1" t="s">
        <v>223</v>
      </c>
      <c r="B137">
        <v>247</v>
      </c>
      <c r="C137" s="1" t="s">
        <v>224</v>
      </c>
      <c r="D137" s="1" t="s">
        <v>225</v>
      </c>
      <c r="E137">
        <v>0</v>
      </c>
      <c r="F137" s="1" t="s">
        <v>22</v>
      </c>
      <c r="G137" s="1" t="s">
        <v>27</v>
      </c>
      <c r="H137" s="1" t="s">
        <v>38</v>
      </c>
      <c r="I137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137">
        <v>27.91</v>
      </c>
      <c r="K137" s="3">
        <v>0</v>
      </c>
      <c r="L137" s="1" t="s">
        <v>28</v>
      </c>
      <c r="M137">
        <v>10.53</v>
      </c>
      <c r="N137" s="1" t="s">
        <v>226</v>
      </c>
      <c r="O137" s="7">
        <f>IFERROR(LEFT(Merge1[[#This Row],[Volumen*Precio4 – 750M]],LEN(Merge1[[#This Row],[Volumen*Precio4 – 750M]])-1)*10^(SEARCH(RIGHT(Merge1[[#This Row],[Volumen*Precio4 – 750M]]),"kmbt")*3),Merge1[[#This Row],[Volumen*Precio4 – 750M]])</f>
        <v>9880</v>
      </c>
      <c r="P137" s="3">
        <v>-0.19539999999999999</v>
      </c>
      <c r="Q137" s="3">
        <v>-0.23050000000000001</v>
      </c>
      <c r="R137" s="3">
        <v>-8.1799999999999998E-2</v>
      </c>
      <c r="S137" s="3">
        <v>-0.1018</v>
      </c>
      <c r="T137" s="1" t="s">
        <v>227</v>
      </c>
      <c r="U137" s="1" t="s">
        <v>228</v>
      </c>
      <c r="V137" s="1" t="s">
        <v>229</v>
      </c>
      <c r="W137" s="1" t="s">
        <v>230</v>
      </c>
      <c r="X137" s="1" t="s">
        <v>223</v>
      </c>
      <c r="Y137">
        <v>247</v>
      </c>
      <c r="Z137" s="4">
        <v>2.92E-2</v>
      </c>
      <c r="AA137" s="1" t="s">
        <v>225</v>
      </c>
      <c r="AB137" s="5" t="str">
        <f>IFERROR(LEFT(Merge1[[#This Row],[2022-10-24.Vol.]],LEN(Merge1[[#This Row],[2022-10-24.Vol.]])-1)*10^(SEARCH(RIGHT(Merge1[[#This Row],[2022-10-24.Vol.]]),"kmbt")*3),Merge1[[#This Row],[2022-10-24.Vol.]])</f>
        <v>40</v>
      </c>
      <c r="AC137">
        <v>0</v>
      </c>
      <c r="AD137" s="1" t="s">
        <v>22</v>
      </c>
      <c r="AE137" s="1" t="s">
        <v>27</v>
      </c>
      <c r="AF137" s="1" t="s">
        <v>38</v>
      </c>
      <c r="AG137">
        <v>27.91</v>
      </c>
      <c r="AH137">
        <v>0</v>
      </c>
      <c r="AI137" s="1" t="s">
        <v>28</v>
      </c>
      <c r="AJ137">
        <v>10.53</v>
      </c>
      <c r="AK137" s="1" t="s">
        <v>226</v>
      </c>
      <c r="AL137">
        <v>-0.1767</v>
      </c>
      <c r="AM137">
        <v>-0.21590000000000001</v>
      </c>
      <c r="AN137">
        <v>-8.1799999999999998E-2</v>
      </c>
      <c r="AO137">
        <v>-0.1018</v>
      </c>
      <c r="AP137" s="1" t="s">
        <v>227</v>
      </c>
      <c r="AQ137" s="1" t="s">
        <v>228</v>
      </c>
      <c r="AR137" s="1" t="s">
        <v>229</v>
      </c>
      <c r="AS137" s="1" t="s">
        <v>230</v>
      </c>
    </row>
    <row r="138" spans="1:45" x14ac:dyDescent="0.25">
      <c r="A138" s="1" t="s">
        <v>3330</v>
      </c>
      <c r="B138">
        <v>10540</v>
      </c>
      <c r="C138" s="1" t="s">
        <v>2365</v>
      </c>
      <c r="D138" s="1" t="s">
        <v>3331</v>
      </c>
      <c r="E138">
        <v>-6.2</v>
      </c>
      <c r="F138" s="1" t="s">
        <v>38</v>
      </c>
      <c r="G138" s="1" t="s">
        <v>37</v>
      </c>
      <c r="H138" s="1" t="s">
        <v>96</v>
      </c>
      <c r="I138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138">
        <v>55.83</v>
      </c>
      <c r="K138" s="3">
        <v>8.5000000000000006E-3</v>
      </c>
      <c r="L138" s="1" t="s">
        <v>28</v>
      </c>
      <c r="M138">
        <v>0.43</v>
      </c>
      <c r="N138" s="1" t="s">
        <v>3332</v>
      </c>
      <c r="O138" s="7">
        <f>IFERROR(LEFT(Merge1[[#This Row],[Volumen*Precio4 – 750M]],LEN(Merge1[[#This Row],[Volumen*Precio4 – 750M]])-1)*10^(SEARCH(RIGHT(Merge1[[#This Row],[Volumen*Precio4 – 750M]]),"kmbt")*3),Merge1[[#This Row],[Volumen*Precio4 – 750M]])</f>
        <v>1244000</v>
      </c>
      <c r="P138" s="3">
        <v>0.2039</v>
      </c>
      <c r="Q138" s="3">
        <v>-1.5900000000000001E-2</v>
      </c>
      <c r="R138" s="3">
        <v>-2.4400000000000002E-2</v>
      </c>
      <c r="S138" s="3">
        <v>1.2699999999999999E-2</v>
      </c>
      <c r="T138" s="1" t="s">
        <v>3333</v>
      </c>
      <c r="U138" s="1" t="s">
        <v>3334</v>
      </c>
      <c r="V138" s="1" t="s">
        <v>3335</v>
      </c>
      <c r="W138" s="1" t="s">
        <v>3336</v>
      </c>
      <c r="X138" s="1" t="s">
        <v>3330</v>
      </c>
      <c r="Y138">
        <v>10846</v>
      </c>
      <c r="Z138" s="4">
        <v>2.9000000000000001E-2</v>
      </c>
      <c r="AA138" s="1" t="s">
        <v>471</v>
      </c>
      <c r="AB138" s="5" t="str">
        <f>IFERROR(LEFT(Merge1[[#This Row],[2022-10-24.Vol.]],LEN(Merge1[[#This Row],[2022-10-24.Vol.]])-1)*10^(SEARCH(RIGHT(Merge1[[#This Row],[2022-10-24.Vol.]]),"kmbt")*3),Merge1[[#This Row],[2022-10-24.Vol.]])</f>
        <v>9</v>
      </c>
      <c r="AC138">
        <v>0</v>
      </c>
      <c r="AD138" s="1" t="s">
        <v>37</v>
      </c>
      <c r="AE138" s="1" t="s">
        <v>37</v>
      </c>
      <c r="AF138" s="1" t="s">
        <v>38</v>
      </c>
      <c r="AG138">
        <v>64.349999999999994</v>
      </c>
      <c r="AH138">
        <v>3.0000000000000001E-3</v>
      </c>
      <c r="AI138" s="1" t="s">
        <v>28</v>
      </c>
      <c r="AJ138">
        <v>0.03</v>
      </c>
      <c r="AK138" s="1" t="s">
        <v>8557</v>
      </c>
      <c r="AL138">
        <v>0.2051</v>
      </c>
      <c r="AM138">
        <v>2.3699999999999999E-2</v>
      </c>
      <c r="AN138">
        <v>-6.0000000000000001E-3</v>
      </c>
      <c r="AO138">
        <v>4.65E-2</v>
      </c>
      <c r="AP138" s="1" t="s">
        <v>8558</v>
      </c>
      <c r="AQ138" s="1" t="s">
        <v>8559</v>
      </c>
      <c r="AR138" s="1" t="s">
        <v>8560</v>
      </c>
      <c r="AS138" s="1" t="s">
        <v>8561</v>
      </c>
    </row>
    <row r="139" spans="1:45" x14ac:dyDescent="0.25">
      <c r="A139" s="1" t="s">
        <v>4550</v>
      </c>
      <c r="B139">
        <v>2053.02</v>
      </c>
      <c r="C139" s="1" t="s">
        <v>4551</v>
      </c>
      <c r="D139" s="1" t="s">
        <v>4552</v>
      </c>
      <c r="E139">
        <v>0</v>
      </c>
      <c r="F139" s="1" t="s">
        <v>37</v>
      </c>
      <c r="G139" s="1" t="s">
        <v>37</v>
      </c>
      <c r="H139" s="1" t="s">
        <v>38</v>
      </c>
      <c r="I139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139">
        <v>52.83</v>
      </c>
      <c r="K139" s="3">
        <v>0</v>
      </c>
      <c r="L139" s="1" t="s">
        <v>28</v>
      </c>
      <c r="M139">
        <v>0.16</v>
      </c>
      <c r="N139" s="1" t="s">
        <v>4553</v>
      </c>
      <c r="O139" s="7">
        <f>IFERROR(LEFT(Merge1[[#This Row],[Volumen*Precio4 – 750M]],LEN(Merge1[[#This Row],[Volumen*Precio4 – 750M]])-1)*10^(SEARCH(RIGHT(Merge1[[#This Row],[Volumen*Precio4 – 750M]]),"kmbt")*3),Merge1[[#This Row],[Volumen*Precio4 – 750M]])</f>
        <v>176560</v>
      </c>
      <c r="P139" s="3">
        <v>-4.2999999999999997E-2</v>
      </c>
      <c r="Q139" s="3">
        <v>-3.61E-2</v>
      </c>
      <c r="R139" s="3">
        <v>0.14849999999999999</v>
      </c>
      <c r="S139" s="3">
        <v>-0.01</v>
      </c>
      <c r="T139" s="1" t="s">
        <v>4554</v>
      </c>
      <c r="U139" s="1" t="s">
        <v>4555</v>
      </c>
      <c r="V139" s="1" t="s">
        <v>4556</v>
      </c>
      <c r="W139" s="1" t="s">
        <v>4557</v>
      </c>
      <c r="X139" s="1" t="s">
        <v>4550</v>
      </c>
      <c r="Y139">
        <v>2053.02</v>
      </c>
      <c r="Z139" s="4">
        <v>2.86E-2</v>
      </c>
      <c r="AA139" s="1" t="s">
        <v>4552</v>
      </c>
      <c r="AB139" s="5" t="str">
        <f>IFERROR(LEFT(Merge1[[#This Row],[2022-10-24.Vol.]],LEN(Merge1[[#This Row],[2022-10-24.Vol.]])-1)*10^(SEARCH(RIGHT(Merge1[[#This Row],[2022-10-24.Vol.]]),"kmbt")*3),Merge1[[#This Row],[2022-10-24.Vol.]])</f>
        <v>86</v>
      </c>
      <c r="AC139">
        <v>0</v>
      </c>
      <c r="AD139" s="1" t="s">
        <v>37</v>
      </c>
      <c r="AE139" s="1" t="s">
        <v>37</v>
      </c>
      <c r="AF139" s="1" t="s">
        <v>38</v>
      </c>
      <c r="AG139">
        <v>52.83</v>
      </c>
      <c r="AH139">
        <v>0</v>
      </c>
      <c r="AI139" s="1" t="s">
        <v>28</v>
      </c>
      <c r="AJ139">
        <v>0.16</v>
      </c>
      <c r="AK139" s="1" t="s">
        <v>4553</v>
      </c>
      <c r="AL139">
        <v>-4.2999999999999997E-2</v>
      </c>
      <c r="AM139">
        <v>-0.02</v>
      </c>
      <c r="AN139">
        <v>0.14849999999999999</v>
      </c>
      <c r="AO139">
        <v>2.5499999999999998E-2</v>
      </c>
      <c r="AP139" s="1" t="s">
        <v>4554</v>
      </c>
      <c r="AQ139" s="1" t="s">
        <v>4555</v>
      </c>
      <c r="AR139" s="1" t="s">
        <v>4556</v>
      </c>
      <c r="AS139" s="1" t="s">
        <v>4557</v>
      </c>
    </row>
    <row r="140" spans="1:45" x14ac:dyDescent="0.25">
      <c r="A140" s="1" t="s">
        <v>1047</v>
      </c>
      <c r="B140">
        <v>664.21</v>
      </c>
      <c r="C140" s="1" t="s">
        <v>1048</v>
      </c>
      <c r="D140" s="1" t="s">
        <v>1049</v>
      </c>
      <c r="E140">
        <v>-10.79</v>
      </c>
      <c r="F140" s="1" t="s">
        <v>22</v>
      </c>
      <c r="G140" s="1" t="s">
        <v>22</v>
      </c>
      <c r="H140" s="1" t="s">
        <v>22</v>
      </c>
      <c r="I140" s="1" t="str">
        <f>_xlfn.CONCAT(Merge1[[#This Row],[Rating técnicoVender]],",",Merge1[[#This Row],[Valoración de medias móvilesStrong Sell]],",",Merge1[[#This Row],[Valoración de los osciladoresNeutro]])</f>
        <v>Sell,Sell,Sell</v>
      </c>
      <c r="J140">
        <v>46.77</v>
      </c>
      <c r="K140" s="3">
        <v>4.3E-3</v>
      </c>
      <c r="L140" s="1" t="s">
        <v>23</v>
      </c>
      <c r="M140">
        <v>1.9</v>
      </c>
      <c r="N140" s="1" t="s">
        <v>1050</v>
      </c>
      <c r="O140" s="7">
        <f>IFERROR(LEFT(Merge1[[#This Row],[Volumen*Precio4 – 750M]],LEN(Merge1[[#This Row],[Volumen*Precio4 – 750M]])-1)*10^(SEARCH(RIGHT(Merge1[[#This Row],[Volumen*Precio4 – 750M]]),"kmbt")*3),Merge1[[#This Row],[Volumen*Precio4 – 750M]])</f>
        <v>412474</v>
      </c>
      <c r="P140" s="3">
        <v>-0.32200000000000001</v>
      </c>
      <c r="Q140" s="3">
        <v>-0.28960000000000002</v>
      </c>
      <c r="R140" s="3">
        <v>-0.16239999999999999</v>
      </c>
      <c r="S140" s="3">
        <v>-1.89E-2</v>
      </c>
      <c r="T140" s="1" t="s">
        <v>1051</v>
      </c>
      <c r="U140" s="1" t="s">
        <v>1052</v>
      </c>
      <c r="V140" s="1" t="s">
        <v>1053</v>
      </c>
      <c r="W140" s="1" t="s">
        <v>1054</v>
      </c>
      <c r="X140" s="1" t="s">
        <v>1047</v>
      </c>
      <c r="Y140">
        <v>683</v>
      </c>
      <c r="Z140" s="4">
        <v>2.8299999999999999E-2</v>
      </c>
      <c r="AA140" s="1" t="s">
        <v>4614</v>
      </c>
      <c r="AB140" s="5" t="str">
        <f>IFERROR(LEFT(Merge1[[#This Row],[2022-10-24.Vol.]],LEN(Merge1[[#This Row],[2022-10-24.Vol.]])-1)*10^(SEARCH(RIGHT(Merge1[[#This Row],[2022-10-24.Vol.]]),"kmbt")*3),Merge1[[#This Row],[2022-10-24.Vol.]])</f>
        <v>20</v>
      </c>
      <c r="AC140">
        <v>0</v>
      </c>
      <c r="AD140" s="1" t="s">
        <v>38</v>
      </c>
      <c r="AE140" s="1" t="s">
        <v>38</v>
      </c>
      <c r="AF140" s="1" t="s">
        <v>38</v>
      </c>
      <c r="AG140">
        <v>52.3</v>
      </c>
      <c r="AH140">
        <v>4.1000000000000003E-3</v>
      </c>
      <c r="AI140" s="1" t="s">
        <v>28</v>
      </c>
      <c r="AJ140">
        <v>0.05</v>
      </c>
      <c r="AK140" s="1" t="s">
        <v>8443</v>
      </c>
      <c r="AL140">
        <v>-0.30280000000000001</v>
      </c>
      <c r="AM140">
        <v>-0.2616</v>
      </c>
      <c r="AN140">
        <v>-0.13869999999999999</v>
      </c>
      <c r="AO140">
        <v>0.02</v>
      </c>
      <c r="AP140" s="1" t="s">
        <v>8444</v>
      </c>
      <c r="AQ140" s="1" t="s">
        <v>8445</v>
      </c>
      <c r="AR140" s="1" t="s">
        <v>8446</v>
      </c>
      <c r="AS140" s="1" t="s">
        <v>8447</v>
      </c>
    </row>
    <row r="141" spans="1:45" x14ac:dyDescent="0.25">
      <c r="A141" s="1" t="s">
        <v>3976</v>
      </c>
      <c r="B141">
        <v>1310</v>
      </c>
      <c r="C141" s="1" t="s">
        <v>3977</v>
      </c>
      <c r="D141" s="1" t="s">
        <v>2529</v>
      </c>
      <c r="E141">
        <v>35.5</v>
      </c>
      <c r="F141" s="1" t="s">
        <v>22</v>
      </c>
      <c r="G141" s="1" t="s">
        <v>27</v>
      </c>
      <c r="H141" s="1" t="s">
        <v>96</v>
      </c>
      <c r="I141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141">
        <v>47.28</v>
      </c>
      <c r="K141" s="3">
        <v>3.9899999999999998E-2</v>
      </c>
      <c r="L141" s="1" t="s">
        <v>28</v>
      </c>
      <c r="M141">
        <v>0.27</v>
      </c>
      <c r="N141" s="1" t="s">
        <v>3978</v>
      </c>
      <c r="O141" s="7">
        <f>IFERROR(LEFT(Merge1[[#This Row],[Volumen*Precio4 – 750M]],LEN(Merge1[[#This Row],[Volumen*Precio4 – 750M]])-1)*10^(SEARCH(RIGHT(Merge1[[#This Row],[Volumen*Precio4 – 750M]]),"kmbt")*3),Merge1[[#This Row],[Volumen*Precio4 – 750M]])</f>
        <v>284270</v>
      </c>
      <c r="P141" s="3">
        <v>-0.44400000000000001</v>
      </c>
      <c r="Q141" s="3">
        <v>-0.44400000000000001</v>
      </c>
      <c r="R141" s="3">
        <v>-0.1613</v>
      </c>
      <c r="S141" s="3">
        <v>-7.9399999999999998E-2</v>
      </c>
      <c r="T141" s="1" t="s">
        <v>3979</v>
      </c>
      <c r="U141" s="1" t="s">
        <v>3980</v>
      </c>
      <c r="V141" s="1" t="s">
        <v>3981</v>
      </c>
      <c r="W141" s="1" t="s">
        <v>3982</v>
      </c>
      <c r="X141" s="1" t="s">
        <v>3976</v>
      </c>
      <c r="Y141">
        <v>1352</v>
      </c>
      <c r="Z141" s="4">
        <v>2.81E-2</v>
      </c>
      <c r="AA141" s="1" t="s">
        <v>1679</v>
      </c>
      <c r="AB141" s="5" t="str">
        <f>IFERROR(LEFT(Merge1[[#This Row],[2022-10-24.Vol.]],LEN(Merge1[[#This Row],[2022-10-24.Vol.]])-1)*10^(SEARCH(RIGHT(Merge1[[#This Row],[2022-10-24.Vol.]]),"kmbt")*3),Merge1[[#This Row],[2022-10-24.Vol.]])</f>
        <v>201</v>
      </c>
      <c r="AC141">
        <v>37</v>
      </c>
      <c r="AD141" s="1" t="s">
        <v>96</v>
      </c>
      <c r="AE141" s="1" t="s">
        <v>38</v>
      </c>
      <c r="AF141" s="1" t="s">
        <v>96</v>
      </c>
      <c r="AG141">
        <v>49.9</v>
      </c>
      <c r="AH141">
        <v>3.7499999999999999E-2</v>
      </c>
      <c r="AI141" s="1" t="s">
        <v>23</v>
      </c>
      <c r="AJ141">
        <v>0.3</v>
      </c>
      <c r="AK141" s="1" t="s">
        <v>7912</v>
      </c>
      <c r="AL141">
        <v>-0.42609999999999998</v>
      </c>
      <c r="AM141">
        <v>-0.42609999999999998</v>
      </c>
      <c r="AN141">
        <v>9.0300000000000005E-2</v>
      </c>
      <c r="AO141">
        <v>8.1600000000000006E-2</v>
      </c>
      <c r="AP141" s="1" t="s">
        <v>7913</v>
      </c>
      <c r="AQ141" s="1" t="s">
        <v>7914</v>
      </c>
      <c r="AR141" s="1" t="s">
        <v>7915</v>
      </c>
      <c r="AS141" s="1" t="s">
        <v>7916</v>
      </c>
    </row>
    <row r="142" spans="1:45" x14ac:dyDescent="0.25">
      <c r="A142" s="1" t="s">
        <v>5531</v>
      </c>
      <c r="B142">
        <v>5225</v>
      </c>
      <c r="C142" s="1" t="s">
        <v>5532</v>
      </c>
      <c r="D142" s="1" t="s">
        <v>4673</v>
      </c>
      <c r="E142">
        <v>0</v>
      </c>
      <c r="F142" s="1" t="s">
        <v>22</v>
      </c>
      <c r="G142" s="1" t="s">
        <v>27</v>
      </c>
      <c r="H142" s="1" t="s">
        <v>38</v>
      </c>
      <c r="I142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142">
        <v>42.78</v>
      </c>
      <c r="K142" s="3">
        <v>0</v>
      </c>
      <c r="L142" s="1" t="s">
        <v>28</v>
      </c>
      <c r="M142">
        <v>0.04</v>
      </c>
      <c r="N142" s="1" t="s">
        <v>5533</v>
      </c>
      <c r="O142" s="7">
        <f>IFERROR(LEFT(Merge1[[#This Row],[Volumen*Precio4 – 750M]],LEN(Merge1[[#This Row],[Volumen*Precio4 – 750M]])-1)*10^(SEARCH(RIGHT(Merge1[[#This Row],[Volumen*Precio4 – 750M]]),"kmbt")*3),Merge1[[#This Row],[Volumen*Precio4 – 750M]])</f>
        <v>57475</v>
      </c>
      <c r="P142" s="3">
        <v>-0.25519999999999998</v>
      </c>
      <c r="Q142" s="3">
        <v>-0.21510000000000001</v>
      </c>
      <c r="R142" s="3">
        <v>-2.41E-2</v>
      </c>
      <c r="S142" s="3">
        <v>2.81E-2</v>
      </c>
      <c r="T142" s="1" t="s">
        <v>5534</v>
      </c>
      <c r="U142" s="1" t="s">
        <v>5535</v>
      </c>
      <c r="V142" s="1" t="s">
        <v>5536</v>
      </c>
      <c r="W142" s="1" t="s">
        <v>5537</v>
      </c>
      <c r="X142" s="1" t="s">
        <v>5531</v>
      </c>
      <c r="Y142">
        <v>5225</v>
      </c>
      <c r="Z142" s="4">
        <v>2.81E-2</v>
      </c>
      <c r="AA142" s="1" t="s">
        <v>4673</v>
      </c>
      <c r="AB142" s="5" t="str">
        <f>IFERROR(LEFT(Merge1[[#This Row],[2022-10-24.Vol.]],LEN(Merge1[[#This Row],[2022-10-24.Vol.]])-1)*10^(SEARCH(RIGHT(Merge1[[#This Row],[2022-10-24.Vol.]]),"kmbt")*3),Merge1[[#This Row],[2022-10-24.Vol.]])</f>
        <v>11</v>
      </c>
      <c r="AC142">
        <v>0</v>
      </c>
      <c r="AD142" s="1" t="s">
        <v>22</v>
      </c>
      <c r="AE142" s="1" t="s">
        <v>27</v>
      </c>
      <c r="AF142" s="1" t="s">
        <v>38</v>
      </c>
      <c r="AG142">
        <v>42.78</v>
      </c>
      <c r="AH142">
        <v>0</v>
      </c>
      <c r="AI142" s="1" t="s">
        <v>28</v>
      </c>
      <c r="AJ142">
        <v>0.04</v>
      </c>
      <c r="AK142" s="1" t="s">
        <v>5533</v>
      </c>
      <c r="AL142">
        <v>-0.25519999999999998</v>
      </c>
      <c r="AM142">
        <v>-0.21510000000000001</v>
      </c>
      <c r="AN142">
        <v>-5.33E-2</v>
      </c>
      <c r="AO142">
        <v>2.81E-2</v>
      </c>
      <c r="AP142" s="1" t="s">
        <v>5534</v>
      </c>
      <c r="AQ142" s="1" t="s">
        <v>5535</v>
      </c>
      <c r="AR142" s="1" t="s">
        <v>5536</v>
      </c>
      <c r="AS142" s="1" t="s">
        <v>5537</v>
      </c>
    </row>
    <row r="143" spans="1:45" x14ac:dyDescent="0.25">
      <c r="A143" s="1" t="s">
        <v>2230</v>
      </c>
      <c r="B143">
        <v>280.94</v>
      </c>
      <c r="C143" s="1" t="s">
        <v>2231</v>
      </c>
      <c r="D143" s="1" t="s">
        <v>2232</v>
      </c>
      <c r="E143">
        <v>0</v>
      </c>
      <c r="F143" s="1" t="s">
        <v>22</v>
      </c>
      <c r="G143" s="1" t="s">
        <v>27</v>
      </c>
      <c r="H143" s="1" t="s">
        <v>38</v>
      </c>
      <c r="I143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143">
        <v>26.25</v>
      </c>
      <c r="K143" s="3">
        <v>0</v>
      </c>
      <c r="L143" s="1" t="s">
        <v>28</v>
      </c>
      <c r="M143">
        <v>0.78</v>
      </c>
      <c r="N143" s="1" t="s">
        <v>2233</v>
      </c>
      <c r="O143" s="7">
        <f>IFERROR(LEFT(Merge1[[#This Row],[Volumen*Precio4 – 750M]],LEN(Merge1[[#This Row],[Volumen*Precio4 – 750M]])-1)*10^(SEARCH(RIGHT(Merge1[[#This Row],[Volumen*Precio4 – 750M]]),"kmbt")*3),Merge1[[#This Row],[Volumen*Precio4 – 750M]])</f>
        <v>766123</v>
      </c>
      <c r="P143" s="3">
        <v>-0.2351</v>
      </c>
      <c r="Q143" s="3">
        <v>-0.34960000000000002</v>
      </c>
      <c r="R143" s="3">
        <v>-0.1762</v>
      </c>
      <c r="S143" s="3">
        <v>-0.16669999999999999</v>
      </c>
      <c r="T143" s="1" t="s">
        <v>2234</v>
      </c>
      <c r="U143" s="1" t="s">
        <v>2235</v>
      </c>
      <c r="V143" s="1" t="s">
        <v>2236</v>
      </c>
      <c r="W143" s="1" t="s">
        <v>2237</v>
      </c>
      <c r="X143" s="1" t="s">
        <v>2230</v>
      </c>
      <c r="Y143">
        <v>280.94</v>
      </c>
      <c r="Z143" s="4">
        <v>2.7799999999999998E-2</v>
      </c>
      <c r="AA143" s="1" t="s">
        <v>2232</v>
      </c>
      <c r="AB143" s="5">
        <f>IFERROR(LEFT(Merge1[[#This Row],[2022-10-24.Vol.]],LEN(Merge1[[#This Row],[2022-10-24.Vol.]])-1)*10^(SEARCH(RIGHT(Merge1[[#This Row],[2022-10-24.Vol.]]),"kmbt")*3),Merge1[[#This Row],[2022-10-24.Vol.]])</f>
        <v>2727</v>
      </c>
      <c r="AC143">
        <v>0</v>
      </c>
      <c r="AD143" s="1" t="s">
        <v>22</v>
      </c>
      <c r="AE143" s="1" t="s">
        <v>27</v>
      </c>
      <c r="AF143" s="1" t="s">
        <v>38</v>
      </c>
      <c r="AG143">
        <v>26.25</v>
      </c>
      <c r="AH143">
        <v>0</v>
      </c>
      <c r="AI143" s="1" t="s">
        <v>28</v>
      </c>
      <c r="AJ143">
        <v>0.78</v>
      </c>
      <c r="AK143" s="1" t="s">
        <v>2233</v>
      </c>
      <c r="AL143">
        <v>-0.2351</v>
      </c>
      <c r="AM143">
        <v>-0.36570000000000003</v>
      </c>
      <c r="AN143">
        <v>-0.1762</v>
      </c>
      <c r="AO143">
        <v>-0.16669999999999999</v>
      </c>
      <c r="AP143" s="1" t="s">
        <v>2234</v>
      </c>
      <c r="AQ143" s="1" t="s">
        <v>2235</v>
      </c>
      <c r="AR143" s="1" t="s">
        <v>2236</v>
      </c>
      <c r="AS143" s="1" t="s">
        <v>2237</v>
      </c>
    </row>
    <row r="144" spans="1:45" x14ac:dyDescent="0.25">
      <c r="A144" s="1" t="s">
        <v>1449</v>
      </c>
      <c r="B144">
        <v>200</v>
      </c>
      <c r="C144" s="1" t="s">
        <v>1450</v>
      </c>
      <c r="D144" s="1" t="s">
        <v>1251</v>
      </c>
      <c r="E144">
        <v>0</v>
      </c>
      <c r="F144" s="1" t="s">
        <v>96</v>
      </c>
      <c r="G144" s="1" t="s">
        <v>22</v>
      </c>
      <c r="H144" s="1" t="s">
        <v>96</v>
      </c>
      <c r="I144" s="1" t="str">
        <f>_xlfn.CONCAT(Merge1[[#This Row],[Rating técnicoVender]],",",Merge1[[#This Row],[Valoración de medias móvilesStrong Sell]],",",Merge1[[#This Row],[Valoración de los osciladoresNeutro]])</f>
        <v>Neutro,Sell,Neutro</v>
      </c>
      <c r="J144">
        <v>51.4</v>
      </c>
      <c r="K144" s="3">
        <v>0</v>
      </c>
      <c r="L144" s="1" t="s">
        <v>28</v>
      </c>
      <c r="M144">
        <v>1.32</v>
      </c>
      <c r="N144" s="1" t="s">
        <v>1451</v>
      </c>
      <c r="O144" s="7">
        <f>IFERROR(LEFT(Merge1[[#This Row],[Volumen*Precio4 – 750M]],LEN(Merge1[[#This Row],[Volumen*Precio4 – 750M]])-1)*10^(SEARCH(RIGHT(Merge1[[#This Row],[Volumen*Precio4 – 750M]]),"kmbt")*3),Merge1[[#This Row],[Volumen*Precio4 – 750M]])</f>
        <v>40000</v>
      </c>
      <c r="P144" s="3">
        <v>-0.73750000000000004</v>
      </c>
      <c r="Q144" s="3">
        <v>-0.13039999999999999</v>
      </c>
      <c r="R144" s="3">
        <v>0.1527</v>
      </c>
      <c r="S144" s="3">
        <v>-9.9000000000000008E-3</v>
      </c>
      <c r="T144" s="1" t="s">
        <v>1452</v>
      </c>
      <c r="U144" s="1" t="s">
        <v>1453</v>
      </c>
      <c r="V144" s="1" t="s">
        <v>1454</v>
      </c>
      <c r="W144" s="1" t="s">
        <v>1455</v>
      </c>
      <c r="X144" s="1" t="s">
        <v>1449</v>
      </c>
      <c r="Y144">
        <v>200</v>
      </c>
      <c r="Z144" s="4">
        <v>2.75E-2</v>
      </c>
      <c r="AA144" s="1" t="s">
        <v>1251</v>
      </c>
      <c r="AB144" s="5" t="str">
        <f>IFERROR(LEFT(Merge1[[#This Row],[2022-10-24.Vol.]],LEN(Merge1[[#This Row],[2022-10-24.Vol.]])-1)*10^(SEARCH(RIGHT(Merge1[[#This Row],[2022-10-24.Vol.]]),"kmbt")*3),Merge1[[#This Row],[2022-10-24.Vol.]])</f>
        <v>200</v>
      </c>
      <c r="AC144">
        <v>0</v>
      </c>
      <c r="AD144" s="1" t="s">
        <v>96</v>
      </c>
      <c r="AE144" s="1" t="s">
        <v>22</v>
      </c>
      <c r="AF144" s="1" t="s">
        <v>96</v>
      </c>
      <c r="AG144">
        <v>51.4</v>
      </c>
      <c r="AH144">
        <v>0</v>
      </c>
      <c r="AI144" s="1" t="s">
        <v>28</v>
      </c>
      <c r="AJ144">
        <v>1.32</v>
      </c>
      <c r="AK144" s="1" t="s">
        <v>1451</v>
      </c>
      <c r="AL144">
        <v>-0.73750000000000004</v>
      </c>
      <c r="AM144">
        <v>-0.11269999999999999</v>
      </c>
      <c r="AN144">
        <v>0.1527</v>
      </c>
      <c r="AO144">
        <v>-9.9000000000000008E-3</v>
      </c>
      <c r="AP144" s="1" t="s">
        <v>1452</v>
      </c>
      <c r="AQ144" s="1" t="s">
        <v>1453</v>
      </c>
      <c r="AR144" s="1" t="s">
        <v>1454</v>
      </c>
      <c r="AS144" s="1" t="s">
        <v>1455</v>
      </c>
    </row>
    <row r="145" spans="1:45" x14ac:dyDescent="0.25">
      <c r="A145" s="1" t="s">
        <v>3323</v>
      </c>
      <c r="B145">
        <v>1783.45</v>
      </c>
      <c r="C145" s="1" t="s">
        <v>3324</v>
      </c>
      <c r="D145" s="1" t="s">
        <v>1428</v>
      </c>
      <c r="E145">
        <v>29.45</v>
      </c>
      <c r="F145" s="1" t="s">
        <v>38</v>
      </c>
      <c r="G145" s="1" t="s">
        <v>38</v>
      </c>
      <c r="H145" s="1" t="s">
        <v>38</v>
      </c>
      <c r="I145" s="1" t="str">
        <f>_xlfn.CONCAT(Merge1[[#This Row],[Rating técnicoVender]],",",Merge1[[#This Row],[Valoración de medias móvilesStrong Sell]],",",Merge1[[#This Row],[Valoración de los osciladoresNeutro]])</f>
        <v>Buy,Buy,Buy</v>
      </c>
      <c r="J145">
        <v>54.07</v>
      </c>
      <c r="K145" s="3">
        <v>8.3599999999999994E-2</v>
      </c>
      <c r="L145" s="1" t="s">
        <v>23</v>
      </c>
      <c r="M145">
        <v>0.43</v>
      </c>
      <c r="N145" s="1" t="s">
        <v>3325</v>
      </c>
      <c r="O145" s="7">
        <f>IFERROR(LEFT(Merge1[[#This Row],[Volumen*Precio4 – 750M]],LEN(Merge1[[#This Row],[Volumen*Precio4 – 750M]])-1)*10^(SEARCH(RIGHT(Merge1[[#This Row],[Volumen*Precio4 – 750M]]),"kmbt")*3),Merge1[[#This Row],[Volumen*Precio4 – 750M]])</f>
        <v>92739</v>
      </c>
      <c r="P145" s="3">
        <v>-0.38700000000000001</v>
      </c>
      <c r="Q145" s="3">
        <v>-0.1893</v>
      </c>
      <c r="R145" s="3">
        <v>-5.4899999999999997E-2</v>
      </c>
      <c r="S145" s="3">
        <v>2.53E-2</v>
      </c>
      <c r="T145" s="1" t="s">
        <v>3326</v>
      </c>
      <c r="U145" s="1" t="s">
        <v>3327</v>
      </c>
      <c r="V145" s="1" t="s">
        <v>3328</v>
      </c>
      <c r="W145" s="1" t="s">
        <v>3329</v>
      </c>
      <c r="X145" s="1" t="s">
        <v>3323</v>
      </c>
      <c r="Y145">
        <v>1783.45</v>
      </c>
      <c r="Z145" s="4">
        <v>2.7300000000000001E-2</v>
      </c>
      <c r="AA145" s="1" t="s">
        <v>1428</v>
      </c>
      <c r="AB145" s="5" t="str">
        <f>IFERROR(LEFT(Merge1[[#This Row],[2022-10-24.Vol.]],LEN(Merge1[[#This Row],[2022-10-24.Vol.]])-1)*10^(SEARCH(RIGHT(Merge1[[#This Row],[2022-10-24.Vol.]]),"kmbt")*3),Merge1[[#This Row],[2022-10-24.Vol.]])</f>
        <v>52</v>
      </c>
      <c r="AC145">
        <v>29.45</v>
      </c>
      <c r="AD145" s="1" t="s">
        <v>38</v>
      </c>
      <c r="AE145" s="1" t="s">
        <v>38</v>
      </c>
      <c r="AF145" s="1" t="s">
        <v>38</v>
      </c>
      <c r="AG145">
        <v>54.07</v>
      </c>
      <c r="AH145">
        <v>8.3599999999999994E-2</v>
      </c>
      <c r="AI145" s="1" t="s">
        <v>23</v>
      </c>
      <c r="AJ145">
        <v>0.43</v>
      </c>
      <c r="AK145" s="1" t="s">
        <v>3325</v>
      </c>
      <c r="AL145">
        <v>-0.38700000000000001</v>
      </c>
      <c r="AM145">
        <v>-0.1893</v>
      </c>
      <c r="AN145">
        <v>-5.4899999999999997E-2</v>
      </c>
      <c r="AO145">
        <v>2.53E-2</v>
      </c>
      <c r="AP145" s="1" t="s">
        <v>3326</v>
      </c>
      <c r="AQ145" s="1" t="s">
        <v>3327</v>
      </c>
      <c r="AR145" s="1" t="s">
        <v>3328</v>
      </c>
      <c r="AS145" s="1" t="s">
        <v>3329</v>
      </c>
    </row>
    <row r="146" spans="1:45" x14ac:dyDescent="0.25">
      <c r="A146" s="1" t="s">
        <v>6341</v>
      </c>
      <c r="B146">
        <v>807</v>
      </c>
      <c r="C146" s="1" t="s">
        <v>4500</v>
      </c>
      <c r="D146" s="1" t="s">
        <v>6342</v>
      </c>
      <c r="E146">
        <v>22.01</v>
      </c>
      <c r="F146" s="1" t="s">
        <v>38</v>
      </c>
      <c r="G146" s="1" t="s">
        <v>37</v>
      </c>
      <c r="H146" s="1" t="s">
        <v>96</v>
      </c>
      <c r="I146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146">
        <v>68.78</v>
      </c>
      <c r="K146" s="3">
        <v>3.2800000000000003E-2</v>
      </c>
      <c r="L146" s="1" t="s">
        <v>23</v>
      </c>
      <c r="M146">
        <v>0</v>
      </c>
      <c r="N146" s="1" t="s">
        <v>6343</v>
      </c>
      <c r="O146" s="7">
        <f>IFERROR(LEFT(Merge1[[#This Row],[Volumen*Precio4 – 750M]],LEN(Merge1[[#This Row],[Volumen*Precio4 – 750M]])-1)*10^(SEARCH(RIGHT(Merge1[[#This Row],[Volumen*Precio4 – 750M]]),"kmbt")*3),Merge1[[#This Row],[Volumen*Precio4 – 750M]])</f>
        <v>538269</v>
      </c>
      <c r="P146" s="3">
        <v>-0.15049999999999999</v>
      </c>
      <c r="Q146" s="3">
        <v>-0.193</v>
      </c>
      <c r="R146" s="3">
        <v>4.1300000000000003E-2</v>
      </c>
      <c r="S146" s="3">
        <v>9.8000000000000004E-2</v>
      </c>
      <c r="T146" s="1" t="s">
        <v>6344</v>
      </c>
      <c r="U146" s="1" t="s">
        <v>6345</v>
      </c>
      <c r="V146" s="1" t="s">
        <v>6346</v>
      </c>
      <c r="W146" s="1" t="s">
        <v>6347</v>
      </c>
      <c r="X146" s="1" t="s">
        <v>6341</v>
      </c>
      <c r="Y146">
        <v>827</v>
      </c>
      <c r="Z146" s="4">
        <v>2.7300000000000001E-2</v>
      </c>
      <c r="AA146" s="1" t="s">
        <v>1805</v>
      </c>
      <c r="AB146" s="5" t="str">
        <f>IFERROR(LEFT(Merge1[[#This Row],[2022-10-24.Vol.]],LEN(Merge1[[#This Row],[2022-10-24.Vol.]])-1)*10^(SEARCH(RIGHT(Merge1[[#This Row],[2022-10-24.Vol.]]),"kmbt")*3),Merge1[[#This Row],[2022-10-24.Vol.]])</f>
        <v>454</v>
      </c>
      <c r="AC146">
        <v>15.6</v>
      </c>
      <c r="AD146" s="1" t="s">
        <v>38</v>
      </c>
      <c r="AE146" s="1" t="s">
        <v>37</v>
      </c>
      <c r="AF146" s="1" t="s">
        <v>38</v>
      </c>
      <c r="AG146">
        <v>71.41</v>
      </c>
      <c r="AH146">
        <v>2.7400000000000001E-2</v>
      </c>
      <c r="AI146" s="1" t="s">
        <v>28</v>
      </c>
      <c r="AJ146">
        <v>0</v>
      </c>
      <c r="AK146" s="1" t="s">
        <v>8877</v>
      </c>
      <c r="AL146">
        <v>-0.122</v>
      </c>
      <c r="AM146">
        <v>-0.17219999999999999</v>
      </c>
      <c r="AN146">
        <v>0.12520000000000001</v>
      </c>
      <c r="AO146">
        <v>0.24360000000000001</v>
      </c>
      <c r="AP146" s="1" t="s">
        <v>8878</v>
      </c>
      <c r="AQ146" s="1" t="s">
        <v>8879</v>
      </c>
      <c r="AR146" s="1" t="s">
        <v>8880</v>
      </c>
      <c r="AS146" s="1" t="s">
        <v>8881</v>
      </c>
    </row>
    <row r="147" spans="1:45" x14ac:dyDescent="0.25">
      <c r="A147" s="1" t="s">
        <v>1441</v>
      </c>
      <c r="B147">
        <v>144.63</v>
      </c>
      <c r="C147" s="1" t="s">
        <v>1442</v>
      </c>
      <c r="D147" s="1" t="s">
        <v>1443</v>
      </c>
      <c r="E147">
        <v>0.14000000000000001</v>
      </c>
      <c r="F147" s="1" t="s">
        <v>38</v>
      </c>
      <c r="G147" s="1" t="s">
        <v>37</v>
      </c>
      <c r="H147" s="1" t="s">
        <v>96</v>
      </c>
      <c r="I147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147">
        <v>54.31</v>
      </c>
      <c r="K147" s="3">
        <v>2.41E-2</v>
      </c>
      <c r="L147" s="1" t="s">
        <v>23</v>
      </c>
      <c r="M147">
        <v>1.33</v>
      </c>
      <c r="N147" s="1" t="s">
        <v>1444</v>
      </c>
      <c r="O147" s="7">
        <f>IFERROR(LEFT(Merge1[[#This Row],[Volumen*Precio4 – 750M]],LEN(Merge1[[#This Row],[Volumen*Precio4 – 750M]])-1)*10^(SEARCH(RIGHT(Merge1[[#This Row],[Volumen*Precio4 – 750M]]),"kmbt")*3),Merge1[[#This Row],[Volumen*Precio4 – 750M]])</f>
        <v>268634000</v>
      </c>
      <c r="P147" s="3">
        <v>0.155</v>
      </c>
      <c r="Q147" s="3">
        <v>0.12939999999999999</v>
      </c>
      <c r="R147" s="3">
        <v>0.1048</v>
      </c>
      <c r="S147" s="3">
        <v>2.58E-2</v>
      </c>
      <c r="T147" s="1" t="s">
        <v>1445</v>
      </c>
      <c r="U147" s="1" t="s">
        <v>1446</v>
      </c>
      <c r="V147" s="1" t="s">
        <v>1447</v>
      </c>
      <c r="W147" s="1" t="s">
        <v>1448</v>
      </c>
      <c r="X147" s="1" t="s">
        <v>1441</v>
      </c>
      <c r="Y147">
        <v>149.31</v>
      </c>
      <c r="Z147" s="4">
        <v>2.7199999999999998E-2</v>
      </c>
      <c r="AA147" s="1" t="s">
        <v>7320</v>
      </c>
      <c r="AB147" s="5">
        <f>IFERROR(LEFT(Merge1[[#This Row],[2022-10-24.Vol.]],LEN(Merge1[[#This Row],[2022-10-24.Vol.]])-1)*10^(SEARCH(RIGHT(Merge1[[#This Row],[2022-10-24.Vol.]]),"kmbt")*3),Merge1[[#This Row],[2022-10-24.Vol.]])</f>
        <v>2188000</v>
      </c>
      <c r="AC147">
        <v>2.74</v>
      </c>
      <c r="AD147" s="1" t="s">
        <v>37</v>
      </c>
      <c r="AE147" s="1" t="s">
        <v>37</v>
      </c>
      <c r="AF147" s="1" t="s">
        <v>38</v>
      </c>
      <c r="AG147">
        <v>63.77</v>
      </c>
      <c r="AH147">
        <v>2.7099999999999999E-2</v>
      </c>
      <c r="AI147" s="1" t="s">
        <v>28</v>
      </c>
      <c r="AJ147">
        <v>1.36</v>
      </c>
      <c r="AK147" s="1" t="s">
        <v>7321</v>
      </c>
      <c r="AL147">
        <v>0.19719999999999999</v>
      </c>
      <c r="AM147">
        <v>0.13500000000000001</v>
      </c>
      <c r="AN147">
        <v>6.7900000000000002E-2</v>
      </c>
      <c r="AO147">
        <v>6.8900000000000003E-2</v>
      </c>
      <c r="AP147" s="1" t="s">
        <v>7322</v>
      </c>
      <c r="AQ147" s="1" t="s">
        <v>7323</v>
      </c>
      <c r="AR147" s="1" t="s">
        <v>7324</v>
      </c>
      <c r="AS147" s="1" t="s">
        <v>7325</v>
      </c>
    </row>
    <row r="148" spans="1:45" x14ac:dyDescent="0.25">
      <c r="A148" s="1" t="s">
        <v>4750</v>
      </c>
      <c r="B148">
        <v>38</v>
      </c>
      <c r="C148" s="1" t="s">
        <v>4751</v>
      </c>
      <c r="D148" s="1" t="s">
        <v>4752</v>
      </c>
      <c r="E148">
        <v>0</v>
      </c>
      <c r="F148" s="1" t="s">
        <v>22</v>
      </c>
      <c r="G148" s="1" t="s">
        <v>27</v>
      </c>
      <c r="H148" s="1" t="s">
        <v>96</v>
      </c>
      <c r="I14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148">
        <v>41.19</v>
      </c>
      <c r="K148" s="3">
        <v>0</v>
      </c>
      <c r="L148" s="1" t="s">
        <v>28</v>
      </c>
      <c r="M148">
        <v>0.13</v>
      </c>
      <c r="N148" s="1" t="s">
        <v>4753</v>
      </c>
      <c r="O148" s="7">
        <f>IFERROR(LEFT(Merge1[[#This Row],[Volumen*Precio4 – 750M]],LEN(Merge1[[#This Row],[Volumen*Precio4 – 750M]])-1)*10^(SEARCH(RIGHT(Merge1[[#This Row],[Volumen*Precio4 – 750M]]),"kmbt")*3),Merge1[[#This Row],[Volumen*Precio4 – 750M]])</f>
        <v>1634</v>
      </c>
      <c r="P148" s="3">
        <v>-0.84540000000000004</v>
      </c>
      <c r="Q148" s="3">
        <v>-0.57299999999999995</v>
      </c>
      <c r="R148" s="3">
        <v>6.8900000000000003E-2</v>
      </c>
      <c r="S148" s="3">
        <v>-7.4300000000000005E-2</v>
      </c>
      <c r="T148" s="1" t="s">
        <v>4754</v>
      </c>
      <c r="U148" s="1" t="s">
        <v>4755</v>
      </c>
      <c r="V148" s="1" t="s">
        <v>4756</v>
      </c>
      <c r="W148" s="1" t="s">
        <v>4757</v>
      </c>
      <c r="X148" s="1" t="s">
        <v>4750</v>
      </c>
      <c r="Y148">
        <v>38</v>
      </c>
      <c r="Z148" s="4">
        <v>2.7E-2</v>
      </c>
      <c r="AA148" s="1" t="s">
        <v>4752</v>
      </c>
      <c r="AB148" s="5" t="str">
        <f>IFERROR(LEFT(Merge1[[#This Row],[2022-10-24.Vol.]],LEN(Merge1[[#This Row],[2022-10-24.Vol.]])-1)*10^(SEARCH(RIGHT(Merge1[[#This Row],[2022-10-24.Vol.]]),"kmbt")*3),Merge1[[#This Row],[2022-10-24.Vol.]])</f>
        <v>43</v>
      </c>
      <c r="AC148">
        <v>0</v>
      </c>
      <c r="AD148" s="1" t="s">
        <v>22</v>
      </c>
      <c r="AE148" s="1" t="s">
        <v>27</v>
      </c>
      <c r="AF148" s="1" t="s">
        <v>96</v>
      </c>
      <c r="AG148">
        <v>41.19</v>
      </c>
      <c r="AH148">
        <v>0</v>
      </c>
      <c r="AI148" s="1" t="s">
        <v>28</v>
      </c>
      <c r="AJ148">
        <v>0.13</v>
      </c>
      <c r="AK148" s="1" t="s">
        <v>4753</v>
      </c>
      <c r="AL148">
        <v>-0.84540000000000004</v>
      </c>
      <c r="AM148">
        <v>-0.57299999999999995</v>
      </c>
      <c r="AN148">
        <v>6.8900000000000003E-2</v>
      </c>
      <c r="AO148">
        <v>-7.4300000000000005E-2</v>
      </c>
      <c r="AP148" s="1" t="s">
        <v>4754</v>
      </c>
      <c r="AQ148" s="1" t="s">
        <v>4755</v>
      </c>
      <c r="AR148" s="1" t="s">
        <v>4756</v>
      </c>
      <c r="AS148" s="1" t="s">
        <v>4757</v>
      </c>
    </row>
    <row r="149" spans="1:45" x14ac:dyDescent="0.25">
      <c r="A149" s="1" t="s">
        <v>369</v>
      </c>
      <c r="B149">
        <v>338.88</v>
      </c>
      <c r="C149" s="1" t="s">
        <v>370</v>
      </c>
      <c r="D149" s="1" t="s">
        <v>371</v>
      </c>
      <c r="E149">
        <v>1.65</v>
      </c>
      <c r="F149" s="1" t="s">
        <v>38</v>
      </c>
      <c r="G149" s="1" t="s">
        <v>38</v>
      </c>
      <c r="H149" s="1" t="s">
        <v>38</v>
      </c>
      <c r="I149" s="1" t="str">
        <f>_xlfn.CONCAT(Merge1[[#This Row],[Rating técnicoVender]],",",Merge1[[#This Row],[Valoración de medias móvilesStrong Sell]],",",Merge1[[#This Row],[Valoración de los osciladoresNeutro]])</f>
        <v>Buy,Buy,Buy</v>
      </c>
      <c r="J149">
        <v>62.34</v>
      </c>
      <c r="K149" s="3">
        <v>1.8200000000000001E-2</v>
      </c>
      <c r="L149" s="1" t="s">
        <v>28</v>
      </c>
      <c r="M149">
        <v>6.59</v>
      </c>
      <c r="N149" s="1" t="s">
        <v>372</v>
      </c>
      <c r="O149" s="7">
        <f>IFERROR(LEFT(Merge1[[#This Row],[Volumen*Precio4 – 750M]],LEN(Merge1[[#This Row],[Volumen*Precio4 – 750M]])-1)*10^(SEARCH(RIGHT(Merge1[[#This Row],[Volumen*Precio4 – 750M]]),"kmbt")*3),Merge1[[#This Row],[Volumen*Precio4 – 750M]])</f>
        <v>7838000</v>
      </c>
      <c r="P149" s="3">
        <v>-0.1598</v>
      </c>
      <c r="Q149" s="3">
        <v>-0.17349999999999999</v>
      </c>
      <c r="R149" s="3">
        <v>-0.14199999999999999</v>
      </c>
      <c r="S149" s="3">
        <v>2.69E-2</v>
      </c>
      <c r="T149" s="1" t="s">
        <v>373</v>
      </c>
      <c r="U149" s="1" t="s">
        <v>374</v>
      </c>
      <c r="V149" s="1" t="s">
        <v>375</v>
      </c>
      <c r="W149" s="1" t="s">
        <v>376</v>
      </c>
      <c r="X149" s="1" t="s">
        <v>369</v>
      </c>
      <c r="Y149">
        <v>348</v>
      </c>
      <c r="Z149" s="4">
        <v>2.69E-2</v>
      </c>
      <c r="AA149" s="1" t="s">
        <v>2387</v>
      </c>
      <c r="AB149" s="5" t="str">
        <f>IFERROR(LEFT(Merge1[[#This Row],[2022-10-24.Vol.]],LEN(Merge1[[#This Row],[2022-10-24.Vol.]])-1)*10^(SEARCH(RIGHT(Merge1[[#This Row],[2022-10-24.Vol.]]),"kmbt")*3),Merge1[[#This Row],[2022-10-24.Vol.]])</f>
        <v>435</v>
      </c>
      <c r="AC149">
        <v>3.6</v>
      </c>
      <c r="AD149" s="1" t="s">
        <v>38</v>
      </c>
      <c r="AE149" s="1" t="s">
        <v>38</v>
      </c>
      <c r="AF149" s="1" t="s">
        <v>38</v>
      </c>
      <c r="AG149">
        <v>66.459999999999994</v>
      </c>
      <c r="AH149">
        <v>2.2200000000000001E-2</v>
      </c>
      <c r="AI149" s="1" t="s">
        <v>28</v>
      </c>
      <c r="AJ149">
        <v>0.08</v>
      </c>
      <c r="AK149" s="1" t="s">
        <v>8337</v>
      </c>
      <c r="AL149">
        <v>-0.12809999999999999</v>
      </c>
      <c r="AM149">
        <v>-0.10589999999999999</v>
      </c>
      <c r="AN149">
        <v>-7.9399999999999998E-2</v>
      </c>
      <c r="AO149">
        <v>6.7599999999999993E-2</v>
      </c>
      <c r="AP149" s="1" t="s">
        <v>8338</v>
      </c>
      <c r="AQ149" s="1" t="s">
        <v>8339</v>
      </c>
      <c r="AR149" s="1" t="s">
        <v>8340</v>
      </c>
      <c r="AS149" s="1" t="s">
        <v>8341</v>
      </c>
    </row>
    <row r="150" spans="1:45" x14ac:dyDescent="0.25">
      <c r="A150" s="1" t="s">
        <v>3054</v>
      </c>
      <c r="B150">
        <v>283.89999999999998</v>
      </c>
      <c r="C150" s="1" t="s">
        <v>3055</v>
      </c>
      <c r="D150" s="1" t="s">
        <v>3056</v>
      </c>
      <c r="E150">
        <v>2.73</v>
      </c>
      <c r="F150" s="1" t="s">
        <v>38</v>
      </c>
      <c r="G150" s="1" t="s">
        <v>96</v>
      </c>
      <c r="H150" s="1" t="s">
        <v>38</v>
      </c>
      <c r="I150" s="1" t="str">
        <f>_xlfn.CONCAT(Merge1[[#This Row],[Rating técnicoVender]],",",Merge1[[#This Row],[Valoración de medias móvilesStrong Sell]],",",Merge1[[#This Row],[Valoración de los osciladoresNeutro]])</f>
        <v>Buy,Neutro,Buy</v>
      </c>
      <c r="J150">
        <v>51.01</v>
      </c>
      <c r="K150" s="3">
        <v>3.27E-2</v>
      </c>
      <c r="L150" s="1" t="s">
        <v>23</v>
      </c>
      <c r="M150">
        <v>0.51</v>
      </c>
      <c r="N150" s="1" t="s">
        <v>3057</v>
      </c>
      <c r="O150" s="7">
        <f>IFERROR(LEFT(Merge1[[#This Row],[Volumen*Precio4 – 750M]],LEN(Merge1[[#This Row],[Volumen*Precio4 – 750M]])-1)*10^(SEARCH(RIGHT(Merge1[[#This Row],[Volumen*Precio4 – 750M]]),"kmbt")*3),Merge1[[#This Row],[Volumen*Precio4 – 750M]])</f>
        <v>152688000</v>
      </c>
      <c r="P150" s="3">
        <v>6.7299999999999999E-2</v>
      </c>
      <c r="Q150" s="3">
        <v>-4.0300000000000002E-2</v>
      </c>
      <c r="R150" s="3">
        <v>-3.0000000000000001E-3</v>
      </c>
      <c r="S150" s="3">
        <v>-1.7999999999999999E-2</v>
      </c>
      <c r="T150" s="1" t="s">
        <v>3058</v>
      </c>
      <c r="U150" s="1" t="s">
        <v>3059</v>
      </c>
      <c r="V150" s="1" t="s">
        <v>3060</v>
      </c>
      <c r="W150" s="1" t="s">
        <v>3061</v>
      </c>
      <c r="X150" s="1" t="s">
        <v>3054</v>
      </c>
      <c r="Y150">
        <v>290.39999999999998</v>
      </c>
      <c r="Z150" s="4">
        <v>2.6700000000000002E-2</v>
      </c>
      <c r="AA150" s="1" t="s">
        <v>7652</v>
      </c>
      <c r="AB150" s="5">
        <f>IFERROR(LEFT(Merge1[[#This Row],[2022-10-24.Vol.]],LEN(Merge1[[#This Row],[2022-10-24.Vol.]])-1)*10^(SEARCH(RIGHT(Merge1[[#This Row],[2022-10-24.Vol.]]),"kmbt")*3),Merge1[[#This Row],[2022-10-24.Vol.]])</f>
        <v>672936</v>
      </c>
      <c r="AC150">
        <v>8.1999999999999993</v>
      </c>
      <c r="AD150" s="1" t="s">
        <v>37</v>
      </c>
      <c r="AE150" s="1" t="s">
        <v>37</v>
      </c>
      <c r="AF150" s="1" t="s">
        <v>38</v>
      </c>
      <c r="AG150">
        <v>55.43</v>
      </c>
      <c r="AH150">
        <v>3.2599999999999997E-2</v>
      </c>
      <c r="AI150" s="1" t="s">
        <v>28</v>
      </c>
      <c r="AJ150">
        <v>0.61</v>
      </c>
      <c r="AK150" s="1" t="s">
        <v>7653</v>
      </c>
      <c r="AL150">
        <v>0.1026</v>
      </c>
      <c r="AM150">
        <v>-5.0500000000000003E-2</v>
      </c>
      <c r="AN150">
        <v>3.7600000000000001E-2</v>
      </c>
      <c r="AO150">
        <v>3.95E-2</v>
      </c>
      <c r="AP150" s="1" t="s">
        <v>7654</v>
      </c>
      <c r="AQ150" s="1" t="s">
        <v>7655</v>
      </c>
      <c r="AR150" s="1" t="s">
        <v>7656</v>
      </c>
      <c r="AS150" s="1" t="s">
        <v>7657</v>
      </c>
    </row>
    <row r="151" spans="1:45" x14ac:dyDescent="0.25">
      <c r="A151" s="1" t="s">
        <v>6481</v>
      </c>
      <c r="B151">
        <v>341</v>
      </c>
      <c r="C151" s="1" t="s">
        <v>94</v>
      </c>
      <c r="D151" s="1" t="s">
        <v>4018</v>
      </c>
      <c r="E151">
        <v>0</v>
      </c>
      <c r="F151" s="1" t="s">
        <v>38</v>
      </c>
      <c r="G151" s="1" t="s">
        <v>37</v>
      </c>
      <c r="H151" s="1" t="s">
        <v>96</v>
      </c>
      <c r="I151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151">
        <v>75.319999999999993</v>
      </c>
      <c r="K151" s="3">
        <v>1.49E-2</v>
      </c>
      <c r="L151" s="1" t="s">
        <v>28</v>
      </c>
      <c r="M151">
        <v>0</v>
      </c>
      <c r="N151" s="1" t="s">
        <v>6482</v>
      </c>
      <c r="O151" s="7" t="str">
        <f>IFERROR(LEFT(Merge1[[#This Row],[Volumen*Precio4 – 750M]],LEN(Merge1[[#This Row],[Volumen*Precio4 – 750M]])-1)*10^(SEARCH(RIGHT(Merge1[[#This Row],[Volumen*Precio4 – 750M]]),"kmbt")*3),Merge1[[#This Row],[Volumen*Precio4 – 750M]])</f>
        <v>341</v>
      </c>
      <c r="P151" s="3">
        <v>0.54610000000000003</v>
      </c>
      <c r="Q151" s="3">
        <v>0.32429999999999998</v>
      </c>
      <c r="R151" s="3">
        <v>0.44919999999999999</v>
      </c>
      <c r="S151" s="3">
        <v>0.12859999999999999</v>
      </c>
      <c r="T151" s="1" t="s">
        <v>6483</v>
      </c>
      <c r="U151" s="1" t="s">
        <v>6484</v>
      </c>
      <c r="V151" s="1" t="s">
        <v>6485</v>
      </c>
      <c r="W151" s="1" t="s">
        <v>6486</v>
      </c>
      <c r="X151" s="1" t="s">
        <v>6481</v>
      </c>
      <c r="Y151">
        <v>350</v>
      </c>
      <c r="Z151" s="4">
        <v>2.64E-2</v>
      </c>
      <c r="AA151" s="1" t="s">
        <v>7240</v>
      </c>
      <c r="AB151" s="5" t="str">
        <f>IFERROR(LEFT(Merge1[[#This Row],[2022-10-24.Vol.]],LEN(Merge1[[#This Row],[2022-10-24.Vol.]])-1)*10^(SEARCH(RIGHT(Merge1[[#This Row],[2022-10-24.Vol.]]),"kmbt")*3),Merge1[[#This Row],[2022-10-24.Vol.]])</f>
        <v>677</v>
      </c>
      <c r="AC151">
        <v>10</v>
      </c>
      <c r="AD151" s="1" t="s">
        <v>38</v>
      </c>
      <c r="AE151" s="1" t="s">
        <v>37</v>
      </c>
      <c r="AF151" s="1" t="s">
        <v>38</v>
      </c>
      <c r="AG151">
        <v>77.239999999999995</v>
      </c>
      <c r="AH151">
        <v>7.4000000000000003E-3</v>
      </c>
      <c r="AI151" s="1" t="s">
        <v>23</v>
      </c>
      <c r="AJ151">
        <v>1.81</v>
      </c>
      <c r="AK151" s="1" t="s">
        <v>7241</v>
      </c>
      <c r="AL151">
        <v>0.65090000000000003</v>
      </c>
      <c r="AM151">
        <v>0.35920000000000002</v>
      </c>
      <c r="AN151">
        <v>0.39439999999999997</v>
      </c>
      <c r="AO151">
        <v>0.15840000000000001</v>
      </c>
      <c r="AP151" s="1" t="s">
        <v>7242</v>
      </c>
      <c r="AQ151" s="1" t="s">
        <v>7243</v>
      </c>
      <c r="AR151" s="1" t="s">
        <v>7244</v>
      </c>
      <c r="AS151" s="1" t="s">
        <v>7245</v>
      </c>
    </row>
    <row r="152" spans="1:45" x14ac:dyDescent="0.25">
      <c r="A152" s="1" t="s">
        <v>5047</v>
      </c>
      <c r="B152">
        <v>162.15</v>
      </c>
      <c r="C152" s="1" t="s">
        <v>5048</v>
      </c>
      <c r="D152" s="1" t="s">
        <v>937</v>
      </c>
      <c r="E152">
        <v>4.1500000000000004</v>
      </c>
      <c r="F152" s="1" t="s">
        <v>22</v>
      </c>
      <c r="G152" s="1" t="s">
        <v>27</v>
      </c>
      <c r="H152" s="1" t="s">
        <v>96</v>
      </c>
      <c r="I15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152">
        <v>37.72</v>
      </c>
      <c r="K152" s="3">
        <v>6.6E-3</v>
      </c>
      <c r="L152" s="1" t="s">
        <v>23</v>
      </c>
      <c r="M152">
        <v>0.08</v>
      </c>
      <c r="N152" s="1" t="s">
        <v>5049</v>
      </c>
      <c r="O152" s="7">
        <f>IFERROR(LEFT(Merge1[[#This Row],[Volumen*Precio4 – 750M]],LEN(Merge1[[#This Row],[Volumen*Precio4 – 750M]])-1)*10^(SEARCH(RIGHT(Merge1[[#This Row],[Volumen*Precio4 – 750M]]),"kmbt")*3),Merge1[[#This Row],[Volumen*Precio4 – 750M]])</f>
        <v>3405</v>
      </c>
      <c r="P152" s="3">
        <v>-0.83789999999999998</v>
      </c>
      <c r="Q152" s="3">
        <v>-0.53669999999999995</v>
      </c>
      <c r="R152" s="3">
        <v>-0.38109999999999999</v>
      </c>
      <c r="S152" s="3">
        <v>-8.8999999999999996E-2</v>
      </c>
      <c r="T152" s="1" t="s">
        <v>5050</v>
      </c>
      <c r="U152" s="1" t="s">
        <v>5051</v>
      </c>
      <c r="V152" s="1" t="s">
        <v>5052</v>
      </c>
      <c r="W152" s="1" t="s">
        <v>5053</v>
      </c>
      <c r="X152" s="1" t="s">
        <v>5047</v>
      </c>
      <c r="Y152">
        <v>162.15</v>
      </c>
      <c r="Z152" s="4">
        <v>2.63E-2</v>
      </c>
      <c r="AA152" s="1" t="s">
        <v>937</v>
      </c>
      <c r="AB152" s="5" t="str">
        <f>IFERROR(LEFT(Merge1[[#This Row],[2022-10-24.Vol.]],LEN(Merge1[[#This Row],[2022-10-24.Vol.]])-1)*10^(SEARCH(RIGHT(Merge1[[#This Row],[2022-10-24.Vol.]]),"kmbt")*3),Merge1[[#This Row],[2022-10-24.Vol.]])</f>
        <v>21</v>
      </c>
      <c r="AC152">
        <v>4.1500000000000004</v>
      </c>
      <c r="AD152" s="1" t="s">
        <v>22</v>
      </c>
      <c r="AE152" s="1" t="s">
        <v>27</v>
      </c>
      <c r="AF152" s="1" t="s">
        <v>96</v>
      </c>
      <c r="AG152">
        <v>37.72</v>
      </c>
      <c r="AH152">
        <v>6.6E-3</v>
      </c>
      <c r="AI152" s="1" t="s">
        <v>23</v>
      </c>
      <c r="AJ152">
        <v>0.08</v>
      </c>
      <c r="AK152" s="1" t="s">
        <v>5049</v>
      </c>
      <c r="AL152">
        <v>-0.83789999999999998</v>
      </c>
      <c r="AM152">
        <v>-0.53669999999999995</v>
      </c>
      <c r="AN152">
        <v>-0.38109999999999999</v>
      </c>
      <c r="AO152">
        <v>-8.8999999999999996E-2</v>
      </c>
      <c r="AP152" s="1" t="s">
        <v>8316</v>
      </c>
      <c r="AQ152" s="1" t="s">
        <v>8317</v>
      </c>
      <c r="AR152" s="1" t="s">
        <v>8318</v>
      </c>
      <c r="AS152" s="1" t="s">
        <v>8319</v>
      </c>
    </row>
    <row r="153" spans="1:45" x14ac:dyDescent="0.25">
      <c r="A153" s="1" t="s">
        <v>4307</v>
      </c>
      <c r="B153">
        <v>114</v>
      </c>
      <c r="C153" s="1" t="s">
        <v>4308</v>
      </c>
      <c r="D153" s="1" t="s">
        <v>4309</v>
      </c>
      <c r="E153">
        <v>-1</v>
      </c>
      <c r="F153" s="1" t="s">
        <v>22</v>
      </c>
      <c r="G153" s="1" t="s">
        <v>27</v>
      </c>
      <c r="H153" s="1" t="s">
        <v>96</v>
      </c>
      <c r="I153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153">
        <v>37.18</v>
      </c>
      <c r="K153" s="3">
        <v>7.4399999999999994E-2</v>
      </c>
      <c r="L153" s="1" t="s">
        <v>28</v>
      </c>
      <c r="M153">
        <v>0.2</v>
      </c>
      <c r="N153" s="1" t="s">
        <v>4310</v>
      </c>
      <c r="O153" s="7">
        <f>IFERROR(LEFT(Merge1[[#This Row],[Volumen*Precio4 – 750M]],LEN(Merge1[[#This Row],[Volumen*Precio4 – 750M]])-1)*10^(SEARCH(RIGHT(Merge1[[#This Row],[Volumen*Precio4 – 750M]]),"kmbt")*3),Merge1[[#This Row],[Volumen*Precio4 – 750M]])</f>
        <v>562818</v>
      </c>
      <c r="P153" s="3">
        <v>-0.82050000000000001</v>
      </c>
      <c r="Q153" s="3">
        <v>-0.54400000000000004</v>
      </c>
      <c r="R153" s="3">
        <v>-0.28089999999999998</v>
      </c>
      <c r="S153" s="3">
        <v>-8.9099999999999999E-2</v>
      </c>
      <c r="T153" s="1" t="s">
        <v>4311</v>
      </c>
      <c r="U153" s="1" t="s">
        <v>4312</v>
      </c>
      <c r="V153" s="1" t="s">
        <v>4313</v>
      </c>
      <c r="W153" s="1" t="s">
        <v>4314</v>
      </c>
      <c r="X153" s="1" t="s">
        <v>4307</v>
      </c>
      <c r="Y153">
        <v>116.99</v>
      </c>
      <c r="Z153" s="4">
        <v>2.6200000000000001E-2</v>
      </c>
      <c r="AA153" s="1" t="s">
        <v>8354</v>
      </c>
      <c r="AB153" s="5">
        <f>IFERROR(LEFT(Merge1[[#This Row],[2022-10-24.Vol.]],LEN(Merge1[[#This Row],[2022-10-24.Vol.]])-1)*10^(SEARCH(RIGHT(Merge1[[#This Row],[2022-10-24.Vol.]]),"kmbt")*3),Merge1[[#This Row],[2022-10-24.Vol.]])</f>
        <v>1614</v>
      </c>
      <c r="AC153">
        <v>2.99</v>
      </c>
      <c r="AD153" s="1" t="s">
        <v>22</v>
      </c>
      <c r="AE153" s="1" t="s">
        <v>27</v>
      </c>
      <c r="AF153" s="1" t="s">
        <v>38</v>
      </c>
      <c r="AG153">
        <v>40.03</v>
      </c>
      <c r="AH153">
        <v>7.8399999999999997E-2</v>
      </c>
      <c r="AI153" s="1" t="s">
        <v>28</v>
      </c>
      <c r="AJ153">
        <v>7.0000000000000007E-2</v>
      </c>
      <c r="AK153" s="1" t="s">
        <v>8355</v>
      </c>
      <c r="AL153">
        <v>-0.8034</v>
      </c>
      <c r="AM153">
        <v>-0.49059999999999998</v>
      </c>
      <c r="AN153">
        <v>-0.12039999999999999</v>
      </c>
      <c r="AO153">
        <v>-4.4999999999999998E-2</v>
      </c>
      <c r="AP153" s="1" t="s">
        <v>8356</v>
      </c>
      <c r="AQ153" s="1" t="s">
        <v>8357</v>
      </c>
      <c r="AR153" s="1" t="s">
        <v>8358</v>
      </c>
      <c r="AS153" s="1" t="s">
        <v>8359</v>
      </c>
    </row>
    <row r="154" spans="1:45" x14ac:dyDescent="0.25">
      <c r="A154" s="1" t="s">
        <v>3077</v>
      </c>
      <c r="B154">
        <v>1020</v>
      </c>
      <c r="C154" s="1" t="s">
        <v>94</v>
      </c>
      <c r="D154" s="1" t="s">
        <v>3078</v>
      </c>
      <c r="E154">
        <v>0</v>
      </c>
      <c r="F154" s="1" t="s">
        <v>22</v>
      </c>
      <c r="G154" s="1" t="s">
        <v>27</v>
      </c>
      <c r="H154" s="1" t="s">
        <v>22</v>
      </c>
      <c r="I154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154">
        <v>43.33</v>
      </c>
      <c r="K154" s="3">
        <v>6.4000000000000003E-3</v>
      </c>
      <c r="L154" s="1" t="s">
        <v>28</v>
      </c>
      <c r="M154">
        <v>0.5</v>
      </c>
      <c r="N154" s="1" t="s">
        <v>3079</v>
      </c>
      <c r="O154" s="7">
        <f>IFERROR(LEFT(Merge1[[#This Row],[Volumen*Precio4 – 750M]],LEN(Merge1[[#This Row],[Volumen*Precio4 – 750M]])-1)*10^(SEARCH(RIGHT(Merge1[[#This Row],[Volumen*Precio4 – 750M]]),"kmbt")*3),Merge1[[#This Row],[Volumen*Precio4 – 750M]])</f>
        <v>88740</v>
      </c>
      <c r="P154" s="3">
        <v>0.17530000000000001</v>
      </c>
      <c r="Q154" s="3">
        <v>-0.26150000000000001</v>
      </c>
      <c r="R154" s="3">
        <v>9.9000000000000008E-3</v>
      </c>
      <c r="S154" s="3">
        <v>-4.7699999999999999E-2</v>
      </c>
      <c r="T154" s="1" t="s">
        <v>3080</v>
      </c>
      <c r="U154" s="1" t="s">
        <v>3081</v>
      </c>
      <c r="V154" s="1" t="s">
        <v>3082</v>
      </c>
      <c r="W154" s="1" t="s">
        <v>3083</v>
      </c>
      <c r="X154" s="1" t="s">
        <v>3077</v>
      </c>
      <c r="Y154">
        <v>1046.1099999999999</v>
      </c>
      <c r="Z154" s="4">
        <v>2.5600000000000001E-2</v>
      </c>
      <c r="AA154" s="1" t="s">
        <v>471</v>
      </c>
      <c r="AB154" s="5" t="str">
        <f>IFERROR(LEFT(Merge1[[#This Row],[2022-10-24.Vol.]],LEN(Merge1[[#This Row],[2022-10-24.Vol.]])-1)*10^(SEARCH(RIGHT(Merge1[[#This Row],[2022-10-24.Vol.]]),"kmbt")*3),Merge1[[#This Row],[2022-10-24.Vol.]])</f>
        <v>9</v>
      </c>
      <c r="AC154">
        <v>0</v>
      </c>
      <c r="AD154" s="1" t="s">
        <v>96</v>
      </c>
      <c r="AE154" s="1" t="s">
        <v>22</v>
      </c>
      <c r="AF154" s="1" t="s">
        <v>96</v>
      </c>
      <c r="AG154">
        <v>48.17</v>
      </c>
      <c r="AH154">
        <v>6.4000000000000003E-3</v>
      </c>
      <c r="AI154" s="1" t="s">
        <v>28</v>
      </c>
      <c r="AJ154">
        <v>0.05</v>
      </c>
      <c r="AK154" s="1" t="s">
        <v>8448</v>
      </c>
      <c r="AL154">
        <v>0.21790000000000001</v>
      </c>
      <c r="AM154">
        <v>-0.1978</v>
      </c>
      <c r="AN154">
        <v>2.1899999999999999E-2</v>
      </c>
      <c r="AO154">
        <v>-1.7100000000000001E-2</v>
      </c>
      <c r="AP154" s="1" t="s">
        <v>8449</v>
      </c>
      <c r="AQ154" s="1" t="s">
        <v>8450</v>
      </c>
      <c r="AR154" s="1" t="s">
        <v>8451</v>
      </c>
      <c r="AS154" s="1" t="s">
        <v>8452</v>
      </c>
    </row>
    <row r="155" spans="1:45" x14ac:dyDescent="0.25">
      <c r="A155" s="1" t="s">
        <v>2812</v>
      </c>
      <c r="B155">
        <v>28.37</v>
      </c>
      <c r="C155" s="1" t="s">
        <v>2813</v>
      </c>
      <c r="D155" s="1" t="s">
        <v>2814</v>
      </c>
      <c r="E155">
        <v>1.53</v>
      </c>
      <c r="F155" s="1" t="s">
        <v>38</v>
      </c>
      <c r="G155" s="1" t="s">
        <v>37</v>
      </c>
      <c r="H155" s="1" t="s">
        <v>38</v>
      </c>
      <c r="I155" s="1" t="str">
        <f>_xlfn.CONCAT(Merge1[[#This Row],[Rating técnicoVender]],",",Merge1[[#This Row],[Valoración de medias móvilesStrong Sell]],",",Merge1[[#This Row],[Valoración de los osciladoresNeutro]])</f>
        <v>Buy,Strong Buy,Buy</v>
      </c>
      <c r="J155">
        <v>62.32</v>
      </c>
      <c r="K155" s="3">
        <v>0.04</v>
      </c>
      <c r="L155" s="1" t="s">
        <v>28</v>
      </c>
      <c r="M155">
        <v>0.57999999999999996</v>
      </c>
      <c r="N155" s="1" t="s">
        <v>2815</v>
      </c>
      <c r="O155" s="7">
        <f>IFERROR(LEFT(Merge1[[#This Row],[Volumen*Precio4 – 750M]],LEN(Merge1[[#This Row],[Volumen*Precio4 – 750M]])-1)*10^(SEARCH(RIGHT(Merge1[[#This Row],[Volumen*Precio4 – 750M]]),"kmbt")*3),Merge1[[#This Row],[Volumen*Precio4 – 750M]])</f>
        <v>87917000</v>
      </c>
      <c r="P155" s="3">
        <v>-0.13059999999999999</v>
      </c>
      <c r="Q155" s="3">
        <v>-1.1000000000000001E-3</v>
      </c>
      <c r="R155" s="3">
        <v>-1.6299999999999999E-2</v>
      </c>
      <c r="S155" s="3">
        <v>3.8800000000000001E-2</v>
      </c>
      <c r="T155" s="1" t="s">
        <v>2816</v>
      </c>
      <c r="U155" s="1" t="s">
        <v>2817</v>
      </c>
      <c r="V155" s="1" t="s">
        <v>2818</v>
      </c>
      <c r="W155" s="1" t="s">
        <v>2819</v>
      </c>
      <c r="X155" s="1" t="s">
        <v>2812</v>
      </c>
      <c r="Y155">
        <v>28.91</v>
      </c>
      <c r="Z155" s="4">
        <v>2.5499999999999998E-2</v>
      </c>
      <c r="AA155" s="1" t="s">
        <v>7813</v>
      </c>
      <c r="AB155" s="5">
        <f>IFERROR(LEFT(Merge1[[#This Row],[2022-10-24.Vol.]],LEN(Merge1[[#This Row],[2022-10-24.Vol.]])-1)*10^(SEARCH(RIGHT(Merge1[[#This Row],[2022-10-24.Vol.]]),"kmbt")*3),Merge1[[#This Row],[2022-10-24.Vol.]])</f>
        <v>2205000</v>
      </c>
      <c r="AC155">
        <v>0.72</v>
      </c>
      <c r="AD155" s="1" t="s">
        <v>37</v>
      </c>
      <c r="AE155" s="1" t="s">
        <v>37</v>
      </c>
      <c r="AF155" s="1" t="s">
        <v>38</v>
      </c>
      <c r="AG155">
        <v>65.47</v>
      </c>
      <c r="AH155">
        <v>3.8100000000000002E-2</v>
      </c>
      <c r="AI155" s="1" t="s">
        <v>28</v>
      </c>
      <c r="AJ155">
        <v>0.4</v>
      </c>
      <c r="AK155" s="1" t="s">
        <v>7814</v>
      </c>
      <c r="AL155">
        <v>-0.1234</v>
      </c>
      <c r="AM155">
        <v>-0.02</v>
      </c>
      <c r="AN155">
        <v>1.6999999999999999E-3</v>
      </c>
      <c r="AO155">
        <v>0.1072</v>
      </c>
      <c r="AP155" s="1" t="s">
        <v>7815</v>
      </c>
      <c r="AQ155" s="1" t="s">
        <v>7816</v>
      </c>
      <c r="AR155" s="1" t="s">
        <v>7817</v>
      </c>
      <c r="AS155" s="1" t="s">
        <v>7818</v>
      </c>
    </row>
    <row r="156" spans="1:45" x14ac:dyDescent="0.25">
      <c r="A156" s="1" t="s">
        <v>1765</v>
      </c>
      <c r="B156">
        <v>1679.21</v>
      </c>
      <c r="C156" s="1" t="s">
        <v>1766</v>
      </c>
      <c r="D156" s="1" t="s">
        <v>1767</v>
      </c>
      <c r="E156">
        <v>0</v>
      </c>
      <c r="F156" s="1" t="s">
        <v>22</v>
      </c>
      <c r="G156" s="1" t="s">
        <v>27</v>
      </c>
      <c r="H156" s="1" t="s">
        <v>96</v>
      </c>
      <c r="I15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156">
        <v>44.18</v>
      </c>
      <c r="K156" s="3">
        <v>0</v>
      </c>
      <c r="L156" s="1" t="s">
        <v>28</v>
      </c>
      <c r="M156">
        <v>1.0900000000000001</v>
      </c>
      <c r="N156" s="1" t="s">
        <v>1768</v>
      </c>
      <c r="O156" s="7">
        <f>IFERROR(LEFT(Merge1[[#This Row],[Volumen*Precio4 – 750M]],LEN(Merge1[[#This Row],[Volumen*Precio4 – 750M]])-1)*10^(SEARCH(RIGHT(Merge1[[#This Row],[Volumen*Precio4 – 750M]]),"kmbt")*3),Merge1[[#This Row],[Volumen*Precio4 – 750M]])</f>
        <v>3118000</v>
      </c>
      <c r="P156" s="3">
        <v>-0.23710000000000001</v>
      </c>
      <c r="Q156" s="3">
        <v>-0.20230000000000001</v>
      </c>
      <c r="R156" s="3">
        <v>2.6800000000000001E-2</v>
      </c>
      <c r="S156" s="3">
        <v>-7.3300000000000004E-2</v>
      </c>
      <c r="T156" s="1" t="s">
        <v>1769</v>
      </c>
      <c r="U156" s="1" t="s">
        <v>1770</v>
      </c>
      <c r="V156" s="1" t="s">
        <v>1771</v>
      </c>
      <c r="W156" s="1" t="s">
        <v>1772</v>
      </c>
      <c r="X156" s="1" t="s">
        <v>1765</v>
      </c>
      <c r="Y156">
        <v>1679.21</v>
      </c>
      <c r="Z156" s="4">
        <v>2.5399999999999999E-2</v>
      </c>
      <c r="AA156" s="1" t="s">
        <v>1767</v>
      </c>
      <c r="AB156" s="5">
        <f>IFERROR(LEFT(Merge1[[#This Row],[2022-10-24.Vol.]],LEN(Merge1[[#This Row],[2022-10-24.Vol.]])-1)*10^(SEARCH(RIGHT(Merge1[[#This Row],[2022-10-24.Vol.]]),"kmbt")*3),Merge1[[#This Row],[2022-10-24.Vol.]])</f>
        <v>1857</v>
      </c>
      <c r="AC156">
        <v>0</v>
      </c>
      <c r="AD156" s="1" t="s">
        <v>22</v>
      </c>
      <c r="AE156" s="1" t="s">
        <v>27</v>
      </c>
      <c r="AF156" s="1" t="s">
        <v>96</v>
      </c>
      <c r="AG156">
        <v>44.18</v>
      </c>
      <c r="AH156">
        <v>0</v>
      </c>
      <c r="AI156" s="1" t="s">
        <v>28</v>
      </c>
      <c r="AJ156">
        <v>1.0900000000000001</v>
      </c>
      <c r="AK156" s="1" t="s">
        <v>1768</v>
      </c>
      <c r="AL156">
        <v>-0.23710000000000001</v>
      </c>
      <c r="AM156">
        <v>-0.20230000000000001</v>
      </c>
      <c r="AN156">
        <v>2.6800000000000001E-2</v>
      </c>
      <c r="AO156">
        <v>-7.3300000000000004E-2</v>
      </c>
      <c r="AP156" s="1" t="s">
        <v>1769</v>
      </c>
      <c r="AQ156" s="1" t="s">
        <v>1770</v>
      </c>
      <c r="AR156" s="1" t="s">
        <v>1771</v>
      </c>
      <c r="AS156" s="1" t="s">
        <v>1772</v>
      </c>
    </row>
    <row r="157" spans="1:45" x14ac:dyDescent="0.25">
      <c r="A157" s="1" t="s">
        <v>2986</v>
      </c>
      <c r="B157">
        <v>485.2</v>
      </c>
      <c r="C157" s="1" t="s">
        <v>2987</v>
      </c>
      <c r="D157" s="1" t="s">
        <v>2700</v>
      </c>
      <c r="E157">
        <v>0</v>
      </c>
      <c r="F157" s="1" t="s">
        <v>38</v>
      </c>
      <c r="G157" s="1" t="s">
        <v>22</v>
      </c>
      <c r="H157" s="1" t="s">
        <v>37</v>
      </c>
      <c r="I157" s="1" t="str">
        <f>_xlfn.CONCAT(Merge1[[#This Row],[Rating técnicoVender]],",",Merge1[[#This Row],[Valoración de medias móvilesStrong Sell]],",",Merge1[[#This Row],[Valoración de los osciladoresNeutro]])</f>
        <v>Buy,Sell,Strong Buy</v>
      </c>
      <c r="J157">
        <v>14.22</v>
      </c>
      <c r="K157" s="3">
        <v>0</v>
      </c>
      <c r="L157" s="1" t="s">
        <v>28</v>
      </c>
      <c r="M157">
        <v>0.52</v>
      </c>
      <c r="N157" s="1" t="s">
        <v>2988</v>
      </c>
      <c r="O157" s="7">
        <f>IFERROR(LEFT(Merge1[[#This Row],[Volumen*Precio4 – 750M]],LEN(Merge1[[#This Row],[Volumen*Precio4 – 750M]])-1)*10^(SEARCH(RIGHT(Merge1[[#This Row],[Volumen*Precio4 – 750M]]),"kmbt")*3),Merge1[[#This Row],[Volumen*Precio4 – 750M]])</f>
        <v>99951</v>
      </c>
      <c r="P157" s="3">
        <v>-0.51339999999999997</v>
      </c>
      <c r="Q157" s="3">
        <v>-0.43240000000000001</v>
      </c>
      <c r="R157" s="3">
        <v>-0.31030000000000002</v>
      </c>
      <c r="S157" s="3">
        <v>-0.31030000000000002</v>
      </c>
      <c r="T157" s="1" t="s">
        <v>28</v>
      </c>
      <c r="U157" s="1" t="s">
        <v>28</v>
      </c>
      <c r="V157" s="1" t="s">
        <v>28</v>
      </c>
      <c r="W157" s="1" t="s">
        <v>28</v>
      </c>
      <c r="X157" s="1" t="s">
        <v>2986</v>
      </c>
      <c r="Y157">
        <v>485.2</v>
      </c>
      <c r="Z157" s="4">
        <v>2.53E-2</v>
      </c>
      <c r="AA157" s="1" t="s">
        <v>2700</v>
      </c>
      <c r="AB157" s="5" t="str">
        <f>IFERROR(LEFT(Merge1[[#This Row],[2022-10-24.Vol.]],LEN(Merge1[[#This Row],[2022-10-24.Vol.]])-1)*10^(SEARCH(RIGHT(Merge1[[#This Row],[2022-10-24.Vol.]]),"kmbt")*3),Merge1[[#This Row],[2022-10-24.Vol.]])</f>
        <v>206</v>
      </c>
      <c r="AC157">
        <v>0</v>
      </c>
      <c r="AD157" s="1" t="s">
        <v>38</v>
      </c>
      <c r="AE157" s="1" t="s">
        <v>22</v>
      </c>
      <c r="AF157" s="1" t="s">
        <v>37</v>
      </c>
      <c r="AG157">
        <v>14.22</v>
      </c>
      <c r="AH157">
        <v>0</v>
      </c>
      <c r="AI157" s="1" t="s">
        <v>28</v>
      </c>
      <c r="AJ157">
        <v>0.52</v>
      </c>
      <c r="AK157" s="1" t="s">
        <v>2988</v>
      </c>
      <c r="AL157">
        <v>-0.51339999999999997</v>
      </c>
      <c r="AM157">
        <v>-0.43240000000000001</v>
      </c>
      <c r="AN157">
        <v>-0.31030000000000002</v>
      </c>
      <c r="AO157">
        <v>-0.31030000000000002</v>
      </c>
      <c r="AP157" s="1" t="s">
        <v>28</v>
      </c>
      <c r="AQ157" s="1" t="s">
        <v>28</v>
      </c>
      <c r="AR157" s="1" t="s">
        <v>28</v>
      </c>
      <c r="AS157" s="1" t="s">
        <v>28</v>
      </c>
    </row>
    <row r="158" spans="1:45" x14ac:dyDescent="0.25">
      <c r="A158" s="1" t="s">
        <v>6691</v>
      </c>
      <c r="B158">
        <v>1984.94</v>
      </c>
      <c r="C158" s="1" t="s">
        <v>2987</v>
      </c>
      <c r="D158" s="1" t="s">
        <v>1811</v>
      </c>
      <c r="E158">
        <v>0</v>
      </c>
      <c r="F158" s="1" t="s">
        <v>38</v>
      </c>
      <c r="G158" s="1" t="s">
        <v>37</v>
      </c>
      <c r="H158" s="1" t="s">
        <v>38</v>
      </c>
      <c r="I158" s="1" t="str">
        <f>_xlfn.CONCAT(Merge1[[#This Row],[Rating técnicoVender]],",",Merge1[[#This Row],[Valoración de medias móvilesStrong Sell]],",",Merge1[[#This Row],[Valoración de los osciladoresNeutro]])</f>
        <v>Buy,Strong Buy,Buy</v>
      </c>
      <c r="J158">
        <v>63.38</v>
      </c>
      <c r="K158" s="3">
        <v>0</v>
      </c>
      <c r="L158" s="1" t="s">
        <v>28</v>
      </c>
      <c r="M158">
        <v>0</v>
      </c>
      <c r="N158" s="1" t="s">
        <v>6692</v>
      </c>
      <c r="O158" s="7">
        <f>IFERROR(LEFT(Merge1[[#This Row],[Volumen*Precio4 – 750M]],LEN(Merge1[[#This Row],[Volumen*Precio4 – 750M]])-1)*10^(SEARCH(RIGHT(Merge1[[#This Row],[Volumen*Precio4 – 750M]]),"kmbt")*3),Merge1[[#This Row],[Volumen*Precio4 – 750M]])</f>
        <v>3970</v>
      </c>
      <c r="P158" s="3">
        <v>0.22839999999999999</v>
      </c>
      <c r="Q158" s="3">
        <v>0.32379999999999998</v>
      </c>
      <c r="R158" s="3">
        <v>4.1099999999999998E-2</v>
      </c>
      <c r="S158" s="3">
        <v>2.47E-2</v>
      </c>
      <c r="T158" s="1" t="s">
        <v>6693</v>
      </c>
      <c r="U158" s="1" t="s">
        <v>6694</v>
      </c>
      <c r="V158" s="1" t="s">
        <v>6695</v>
      </c>
      <c r="W158" s="1" t="s">
        <v>6696</v>
      </c>
      <c r="X158" s="1" t="s">
        <v>6691</v>
      </c>
      <c r="Y158">
        <v>1984.94</v>
      </c>
      <c r="Z158" s="4">
        <v>2.53E-2</v>
      </c>
      <c r="AA158" s="1" t="s">
        <v>1811</v>
      </c>
      <c r="AB158" s="5" t="str">
        <f>IFERROR(LEFT(Merge1[[#This Row],[2022-10-24.Vol.]],LEN(Merge1[[#This Row],[2022-10-24.Vol.]])-1)*10^(SEARCH(RIGHT(Merge1[[#This Row],[2022-10-24.Vol.]]),"kmbt")*3),Merge1[[#This Row],[2022-10-24.Vol.]])</f>
        <v>2</v>
      </c>
      <c r="AC158">
        <v>0</v>
      </c>
      <c r="AD158" s="1" t="s">
        <v>38</v>
      </c>
      <c r="AE158" s="1" t="s">
        <v>37</v>
      </c>
      <c r="AF158" s="1" t="s">
        <v>38</v>
      </c>
      <c r="AG158">
        <v>63.38</v>
      </c>
      <c r="AH158">
        <v>0</v>
      </c>
      <c r="AI158" s="1" t="s">
        <v>28</v>
      </c>
      <c r="AJ158">
        <v>0</v>
      </c>
      <c r="AK158" s="1" t="s">
        <v>6692</v>
      </c>
      <c r="AL158">
        <v>0.22839999999999999</v>
      </c>
      <c r="AM158">
        <v>0.32379999999999998</v>
      </c>
      <c r="AN158">
        <v>4.1099999999999998E-2</v>
      </c>
      <c r="AO158">
        <v>2.47E-2</v>
      </c>
      <c r="AP158" s="1" t="s">
        <v>6693</v>
      </c>
      <c r="AQ158" s="1" t="s">
        <v>6694</v>
      </c>
      <c r="AR158" s="1" t="s">
        <v>6695</v>
      </c>
      <c r="AS158" s="1" t="s">
        <v>6696</v>
      </c>
    </row>
    <row r="159" spans="1:45" x14ac:dyDescent="0.25">
      <c r="A159" s="1" t="s">
        <v>1308</v>
      </c>
      <c r="B159">
        <v>444.54</v>
      </c>
      <c r="C159" s="2" t="s">
        <v>1309</v>
      </c>
      <c r="D159" s="1" t="s">
        <v>1310</v>
      </c>
      <c r="E159">
        <v>0</v>
      </c>
      <c r="F159" s="1" t="s">
        <v>22</v>
      </c>
      <c r="G159" s="1" t="s">
        <v>27</v>
      </c>
      <c r="H159" s="1" t="s">
        <v>38</v>
      </c>
      <c r="I159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159">
        <v>47.44</v>
      </c>
      <c r="K159" s="3">
        <v>0</v>
      </c>
      <c r="L159" s="1" t="s">
        <v>28</v>
      </c>
      <c r="M159">
        <v>1.47</v>
      </c>
      <c r="N159" s="1" t="s">
        <v>1311</v>
      </c>
      <c r="O159" s="7">
        <f>IFERROR(LEFT(Merge1[[#This Row],[Volumen*Precio4 – 750M]],LEN(Merge1[[#This Row],[Volumen*Precio4 – 750M]])-1)*10^(SEARCH(RIGHT(Merge1[[#This Row],[Volumen*Precio4 – 750M]]),"kmbt")*3),Merge1[[#This Row],[Volumen*Precio4 – 750M]])</f>
        <v>1410000</v>
      </c>
      <c r="P159" s="3">
        <v>-0.34379999999999999</v>
      </c>
      <c r="Q159" s="3">
        <v>-0.15809999999999999</v>
      </c>
      <c r="R159" s="3">
        <v>3.4700000000000002E-2</v>
      </c>
      <c r="S159" s="3">
        <v>-9.0800000000000006E-2</v>
      </c>
      <c r="T159" s="1" t="s">
        <v>1312</v>
      </c>
      <c r="U159" s="1" t="s">
        <v>1313</v>
      </c>
      <c r="V159" s="1" t="s">
        <v>1314</v>
      </c>
      <c r="W159" s="1" t="s">
        <v>1315</v>
      </c>
      <c r="X159" s="1" t="s">
        <v>1308</v>
      </c>
      <c r="Y159">
        <v>455.73</v>
      </c>
      <c r="Z159" s="4">
        <v>2.52E-2</v>
      </c>
      <c r="AA159" s="1" t="s">
        <v>7297</v>
      </c>
      <c r="AB159" s="5">
        <f>IFERROR(LEFT(Merge1[[#This Row],[2022-10-24.Vol.]],LEN(Merge1[[#This Row],[2022-10-24.Vol.]])-1)*10^(SEARCH(RIGHT(Merge1[[#This Row],[2022-10-24.Vol.]]),"kmbt")*3),Merge1[[#This Row],[2022-10-24.Vol.]])</f>
        <v>3272</v>
      </c>
      <c r="AC159">
        <v>0</v>
      </c>
      <c r="AD159" s="1" t="s">
        <v>96</v>
      </c>
      <c r="AE159" s="1" t="s">
        <v>96</v>
      </c>
      <c r="AF159" s="1" t="s">
        <v>38</v>
      </c>
      <c r="AG159">
        <v>49.76</v>
      </c>
      <c r="AH159">
        <v>0</v>
      </c>
      <c r="AI159" s="1" t="s">
        <v>28</v>
      </c>
      <c r="AJ159">
        <v>1.43</v>
      </c>
      <c r="AK159" s="1" t="s">
        <v>7298</v>
      </c>
      <c r="AL159">
        <v>-0.32729999999999998</v>
      </c>
      <c r="AM159">
        <v>-0.13689999999999999</v>
      </c>
      <c r="AN159">
        <v>6.5600000000000006E-2</v>
      </c>
      <c r="AO159">
        <v>2.7799999999999998E-2</v>
      </c>
      <c r="AP159" s="1" t="s">
        <v>7299</v>
      </c>
      <c r="AQ159" s="1" t="s">
        <v>7300</v>
      </c>
      <c r="AR159" s="1" t="s">
        <v>7301</v>
      </c>
      <c r="AS159" s="1" t="s">
        <v>7302</v>
      </c>
    </row>
    <row r="160" spans="1:45" x14ac:dyDescent="0.25">
      <c r="A160" s="1" t="s">
        <v>1164</v>
      </c>
      <c r="B160">
        <v>958.3</v>
      </c>
      <c r="C160" s="2" t="s">
        <v>1165</v>
      </c>
      <c r="D160" s="1" t="s">
        <v>1166</v>
      </c>
      <c r="E160">
        <v>14.94</v>
      </c>
      <c r="F160" s="1" t="s">
        <v>38</v>
      </c>
      <c r="G160" s="1" t="s">
        <v>38</v>
      </c>
      <c r="H160" s="1" t="s">
        <v>96</v>
      </c>
      <c r="I160" s="1" t="str">
        <f>_xlfn.CONCAT(Merge1[[#This Row],[Rating técnicoVender]],",",Merge1[[#This Row],[Valoración de medias móvilesStrong Sell]],",",Merge1[[#This Row],[Valoración de los osciladoresNeutro]])</f>
        <v>Buy,Buy,Neutro</v>
      </c>
      <c r="J160">
        <v>51.42</v>
      </c>
      <c r="K160" s="3">
        <v>1.7600000000000001E-2</v>
      </c>
      <c r="L160" s="1" t="s">
        <v>23</v>
      </c>
      <c r="M160">
        <v>1.71</v>
      </c>
      <c r="N160" s="1" t="s">
        <v>1167</v>
      </c>
      <c r="O160" s="7">
        <f>IFERROR(LEFT(Merge1[[#This Row],[Volumen*Precio4 – 750M]],LEN(Merge1[[#This Row],[Volumen*Precio4 – 750M]])-1)*10^(SEARCH(RIGHT(Merge1[[#This Row],[Volumen*Precio4 – 750M]]),"kmbt")*3),Merge1[[#This Row],[Volumen*Precio4 – 750M]])</f>
        <v>51279000</v>
      </c>
      <c r="P160" s="3">
        <v>-0.16739999999999999</v>
      </c>
      <c r="Q160" s="3">
        <v>-0.34139999999999998</v>
      </c>
      <c r="R160" s="3">
        <v>-3.6700000000000003E-2</v>
      </c>
      <c r="S160" s="3">
        <v>1.3899999999999999E-2</v>
      </c>
      <c r="T160" s="1" t="s">
        <v>1168</v>
      </c>
      <c r="U160" s="1" t="s">
        <v>1169</v>
      </c>
      <c r="V160" s="1" t="s">
        <v>1170</v>
      </c>
      <c r="W160" s="1" t="s">
        <v>1171</v>
      </c>
      <c r="X160" s="1" t="s">
        <v>1164</v>
      </c>
      <c r="Y160">
        <v>967</v>
      </c>
      <c r="Z160" s="4">
        <v>2.5100000000000001E-2</v>
      </c>
      <c r="AA160" s="1" t="s">
        <v>7258</v>
      </c>
      <c r="AB160" s="5">
        <f>IFERROR(LEFT(Merge1[[#This Row],[2022-10-24.Vol.]],LEN(Merge1[[#This Row],[2022-10-24.Vol.]])-1)*10^(SEARCH(RIGHT(Merge1[[#This Row],[2022-10-24.Vol.]]),"kmbt")*3),Merge1[[#This Row],[2022-10-24.Vol.]])</f>
        <v>53519</v>
      </c>
      <c r="AC160">
        <v>23.64</v>
      </c>
      <c r="AD160" s="1" t="s">
        <v>38</v>
      </c>
      <c r="AE160" s="1" t="s">
        <v>38</v>
      </c>
      <c r="AF160" s="1" t="s">
        <v>96</v>
      </c>
      <c r="AG160">
        <v>52.94</v>
      </c>
      <c r="AH160">
        <v>2.07E-2</v>
      </c>
      <c r="AI160" s="1" t="s">
        <v>23</v>
      </c>
      <c r="AJ160">
        <v>1.71</v>
      </c>
      <c r="AK160" s="1" t="s">
        <v>7259</v>
      </c>
      <c r="AL160">
        <v>-0.15989999999999999</v>
      </c>
      <c r="AM160">
        <v>-0.33550000000000002</v>
      </c>
      <c r="AN160">
        <v>-2.8000000000000001E-2</v>
      </c>
      <c r="AO160">
        <v>2.3099999999999999E-2</v>
      </c>
      <c r="AP160" s="1" t="s">
        <v>7260</v>
      </c>
      <c r="AQ160" s="1" t="s">
        <v>7261</v>
      </c>
      <c r="AR160" s="1" t="s">
        <v>7262</v>
      </c>
      <c r="AS160" s="1" t="s">
        <v>7263</v>
      </c>
    </row>
    <row r="161" spans="1:45" x14ac:dyDescent="0.25">
      <c r="A161" s="1" t="s">
        <v>3366</v>
      </c>
      <c r="B161">
        <v>5.18</v>
      </c>
      <c r="C161" s="1" t="s">
        <v>1293</v>
      </c>
      <c r="D161" s="1" t="s">
        <v>3367</v>
      </c>
      <c r="E161">
        <v>-0.03</v>
      </c>
      <c r="F161" s="1" t="s">
        <v>38</v>
      </c>
      <c r="G161" s="1" t="s">
        <v>37</v>
      </c>
      <c r="H161" s="1" t="s">
        <v>96</v>
      </c>
      <c r="I161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161">
        <v>67.23</v>
      </c>
      <c r="K161" s="3">
        <v>5.21E-2</v>
      </c>
      <c r="L161" s="1" t="s">
        <v>28</v>
      </c>
      <c r="M161">
        <v>0.42</v>
      </c>
      <c r="N161" s="1" t="s">
        <v>3368</v>
      </c>
      <c r="O161" s="7">
        <f>IFERROR(LEFT(Merge1[[#This Row],[Volumen*Precio4 – 750M]],LEN(Merge1[[#This Row],[Volumen*Precio4 – 750M]])-1)*10^(SEARCH(RIGHT(Merge1[[#This Row],[Volumen*Precio4 – 750M]]),"kmbt")*3),Merge1[[#This Row],[Volumen*Precio4 – 750M]])</f>
        <v>7427000</v>
      </c>
      <c r="P161" s="3">
        <v>-7.7000000000000002E-3</v>
      </c>
      <c r="Q161" s="3">
        <v>-2.0799999999999999E-2</v>
      </c>
      <c r="R161" s="3">
        <v>1.77E-2</v>
      </c>
      <c r="S161" s="3">
        <v>6.8000000000000005E-2</v>
      </c>
      <c r="T161" s="1" t="s">
        <v>3369</v>
      </c>
      <c r="U161" s="1" t="s">
        <v>3370</v>
      </c>
      <c r="V161" s="1" t="s">
        <v>3371</v>
      </c>
      <c r="W161" s="1" t="s">
        <v>3372</v>
      </c>
      <c r="X161" s="1" t="s">
        <v>3366</v>
      </c>
      <c r="Y161">
        <v>5.3</v>
      </c>
      <c r="Z161" s="4">
        <v>2.5100000000000001E-2</v>
      </c>
      <c r="AA161" s="1" t="s">
        <v>7443</v>
      </c>
      <c r="AB161" s="5">
        <f>IFERROR(LEFT(Merge1[[#This Row],[2022-10-24.Vol.]],LEN(Merge1[[#This Row],[2022-10-24.Vol.]])-1)*10^(SEARCH(RIGHT(Merge1[[#This Row],[2022-10-24.Vol.]]),"kmbt")*3),Merge1[[#This Row],[2022-10-24.Vol.]])</f>
        <v>3356000</v>
      </c>
      <c r="AC161">
        <v>0.16</v>
      </c>
      <c r="AD161" s="1" t="s">
        <v>38</v>
      </c>
      <c r="AE161" s="1" t="s">
        <v>37</v>
      </c>
      <c r="AF161" s="1" t="s">
        <v>96</v>
      </c>
      <c r="AG161">
        <v>70.02</v>
      </c>
      <c r="AH161">
        <v>5.0099999999999999E-2</v>
      </c>
      <c r="AI161" s="1" t="s">
        <v>28</v>
      </c>
      <c r="AJ161">
        <v>0.99</v>
      </c>
      <c r="AK161" s="1" t="s">
        <v>7444</v>
      </c>
      <c r="AL161">
        <v>4.3299999999999998E-2</v>
      </c>
      <c r="AM161">
        <v>5.3699999999999998E-2</v>
      </c>
      <c r="AN161">
        <v>5.3699999999999998E-2</v>
      </c>
      <c r="AO161">
        <v>0.1019</v>
      </c>
      <c r="AP161" s="1" t="s">
        <v>7445</v>
      </c>
      <c r="AQ161" s="1" t="s">
        <v>7446</v>
      </c>
      <c r="AR161" s="1" t="s">
        <v>7447</v>
      </c>
      <c r="AS161" s="1" t="s">
        <v>7448</v>
      </c>
    </row>
    <row r="162" spans="1:45" x14ac:dyDescent="0.25">
      <c r="A162" s="1" t="s">
        <v>496</v>
      </c>
      <c r="B162">
        <v>44820</v>
      </c>
      <c r="C162" s="1" t="s">
        <v>497</v>
      </c>
      <c r="D162" s="1" t="s">
        <v>498</v>
      </c>
      <c r="E162">
        <v>-180</v>
      </c>
      <c r="F162" s="1" t="s">
        <v>38</v>
      </c>
      <c r="G162" s="1" t="s">
        <v>37</v>
      </c>
      <c r="H162" s="1" t="s">
        <v>22</v>
      </c>
      <c r="I162" s="1" t="str">
        <f>_xlfn.CONCAT(Merge1[[#This Row],[Rating técnicoVender]],",",Merge1[[#This Row],[Valoración de medias móvilesStrong Sell]],",",Merge1[[#This Row],[Valoración de los osciladoresNeutro]])</f>
        <v>Buy,Strong Buy,Sell</v>
      </c>
      <c r="J162">
        <v>60.9</v>
      </c>
      <c r="K162" s="3">
        <v>6.0000000000000001E-3</v>
      </c>
      <c r="L162" s="1" t="s">
        <v>23</v>
      </c>
      <c r="M162">
        <v>4.5199999999999996</v>
      </c>
      <c r="N162" s="1" t="s">
        <v>499</v>
      </c>
      <c r="O162" s="7">
        <f>IFERROR(LEFT(Merge1[[#This Row],[Volumen*Precio4 – 750M]],LEN(Merge1[[#This Row],[Volumen*Precio4 – 750M]])-1)*10^(SEARCH(RIGHT(Merge1[[#This Row],[Volumen*Precio4 – 750M]]),"kmbt")*3),Merge1[[#This Row],[Volumen*Precio4 – 750M]])</f>
        <v>6185000</v>
      </c>
      <c r="P162" s="3">
        <v>0.3347</v>
      </c>
      <c r="Q162" s="3">
        <v>9.1600000000000001E-2</v>
      </c>
      <c r="R162" s="3">
        <v>-1.1900000000000001E-2</v>
      </c>
      <c r="S162" s="3">
        <v>2.41E-2</v>
      </c>
      <c r="T162" s="1" t="s">
        <v>500</v>
      </c>
      <c r="U162" s="1" t="s">
        <v>501</v>
      </c>
      <c r="V162" s="1" t="s">
        <v>502</v>
      </c>
      <c r="W162" s="1" t="s">
        <v>503</v>
      </c>
      <c r="X162" s="1" t="s">
        <v>496</v>
      </c>
      <c r="Y162">
        <v>44820</v>
      </c>
      <c r="Z162" s="4">
        <v>2.4899999999999999E-2</v>
      </c>
      <c r="AA162" s="1" t="s">
        <v>498</v>
      </c>
      <c r="AB162" s="5" t="str">
        <f>IFERROR(LEFT(Merge1[[#This Row],[2022-10-24.Vol.]],LEN(Merge1[[#This Row],[2022-10-24.Vol.]])-1)*10^(SEARCH(RIGHT(Merge1[[#This Row],[2022-10-24.Vol.]]),"kmbt")*3),Merge1[[#This Row],[2022-10-24.Vol.]])</f>
        <v>138</v>
      </c>
      <c r="AC162">
        <v>-180</v>
      </c>
      <c r="AD162" s="1" t="s">
        <v>38</v>
      </c>
      <c r="AE162" s="1" t="s">
        <v>37</v>
      </c>
      <c r="AF162" s="1" t="s">
        <v>22</v>
      </c>
      <c r="AG162">
        <v>60.9</v>
      </c>
      <c r="AH162">
        <v>6.0000000000000001E-3</v>
      </c>
      <c r="AI162" s="1" t="s">
        <v>23</v>
      </c>
      <c r="AJ162">
        <v>4.5199999999999996</v>
      </c>
      <c r="AK162" s="1" t="s">
        <v>499</v>
      </c>
      <c r="AL162">
        <v>0.3347</v>
      </c>
      <c r="AM162">
        <v>9.1600000000000001E-2</v>
      </c>
      <c r="AN162">
        <v>-1.1900000000000001E-2</v>
      </c>
      <c r="AO162">
        <v>2.41E-2</v>
      </c>
      <c r="AP162" s="1" t="s">
        <v>500</v>
      </c>
      <c r="AQ162" s="1" t="s">
        <v>501</v>
      </c>
      <c r="AR162" s="1" t="s">
        <v>502</v>
      </c>
      <c r="AS162" s="1" t="s">
        <v>503</v>
      </c>
    </row>
    <row r="163" spans="1:45" x14ac:dyDescent="0.25">
      <c r="A163" s="1" t="s">
        <v>453</v>
      </c>
      <c r="B163">
        <v>16.3</v>
      </c>
      <c r="C163" s="1" t="s">
        <v>454</v>
      </c>
      <c r="D163" s="1" t="s">
        <v>455</v>
      </c>
      <c r="E163">
        <v>0.2</v>
      </c>
      <c r="F163" s="1" t="s">
        <v>37</v>
      </c>
      <c r="G163" s="1" t="s">
        <v>37</v>
      </c>
      <c r="H163" s="1" t="s">
        <v>38</v>
      </c>
      <c r="I163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163">
        <v>90.64</v>
      </c>
      <c r="K163" s="3">
        <v>3.0999999999999999E-3</v>
      </c>
      <c r="L163" s="1" t="s">
        <v>23</v>
      </c>
      <c r="M163">
        <v>4.95</v>
      </c>
      <c r="N163" s="1" t="s">
        <v>456</v>
      </c>
      <c r="O163" s="7">
        <f>IFERROR(LEFT(Merge1[[#This Row],[Volumen*Precio4 – 750M]],LEN(Merge1[[#This Row],[Volumen*Precio4 – 750M]])-1)*10^(SEARCH(RIGHT(Merge1[[#This Row],[Volumen*Precio4 – 750M]]),"kmbt")*3),Merge1[[#This Row],[Volumen*Precio4 – 750M]])</f>
        <v>52779</v>
      </c>
      <c r="P163" s="3">
        <v>5.16E-2</v>
      </c>
      <c r="Q163" s="3">
        <v>9.9000000000000008E-3</v>
      </c>
      <c r="R163" s="3">
        <v>1.6799999999999999E-2</v>
      </c>
      <c r="S163" s="3">
        <v>3.2300000000000002E-2</v>
      </c>
      <c r="T163" s="1" t="s">
        <v>457</v>
      </c>
      <c r="U163" s="1" t="s">
        <v>458</v>
      </c>
      <c r="V163" s="1" t="s">
        <v>459</v>
      </c>
      <c r="W163" s="1" t="s">
        <v>460</v>
      </c>
      <c r="X163" s="1" t="s">
        <v>453</v>
      </c>
      <c r="Y163">
        <v>16.5</v>
      </c>
      <c r="Z163" s="4">
        <v>2.4799999999999999E-2</v>
      </c>
      <c r="AA163" s="5" t="s">
        <v>6983</v>
      </c>
      <c r="AB163" s="5">
        <f>IFERROR(LEFT(Merge1[[#This Row],[2022-10-24.Vol.]],LEN(Merge1[[#This Row],[2022-10-24.Vol.]])-1)*10^(SEARCH(RIGHT(Merge1[[#This Row],[2022-10-24.Vol.]]),"kmbt")*3),Merge1[[#This Row],[2022-10-24.Vol.]])</f>
        <v>4397</v>
      </c>
      <c r="AC163">
        <v>0.4</v>
      </c>
      <c r="AD163" s="1" t="s">
        <v>37</v>
      </c>
      <c r="AE163" s="1" t="s">
        <v>37</v>
      </c>
      <c r="AF163" s="1" t="s">
        <v>38</v>
      </c>
      <c r="AG163">
        <v>93.38</v>
      </c>
      <c r="AH163">
        <v>6.1999999999999998E-3</v>
      </c>
      <c r="AI163" s="1" t="s">
        <v>23</v>
      </c>
      <c r="AJ163">
        <v>6.72</v>
      </c>
      <c r="AK163" s="1" t="s">
        <v>6984</v>
      </c>
      <c r="AL163">
        <v>6.4500000000000002E-2</v>
      </c>
      <c r="AM163">
        <v>2.23E-2</v>
      </c>
      <c r="AN163">
        <v>2.93E-2</v>
      </c>
      <c r="AO163">
        <v>4.4999999999999998E-2</v>
      </c>
      <c r="AP163" s="1" t="s">
        <v>6985</v>
      </c>
      <c r="AQ163" s="1" t="s">
        <v>6986</v>
      </c>
      <c r="AR163" s="1" t="s">
        <v>6987</v>
      </c>
      <c r="AS163" s="1" t="s">
        <v>6988</v>
      </c>
    </row>
    <row r="164" spans="1:45" x14ac:dyDescent="0.25">
      <c r="A164" s="1" t="s">
        <v>5668</v>
      </c>
      <c r="B164">
        <v>3053.5</v>
      </c>
      <c r="C164" s="1" t="s">
        <v>5263</v>
      </c>
      <c r="D164" s="1" t="s">
        <v>1420</v>
      </c>
      <c r="E164">
        <v>0</v>
      </c>
      <c r="F164" s="1" t="s">
        <v>38</v>
      </c>
      <c r="G164" s="1" t="s">
        <v>37</v>
      </c>
      <c r="H164" s="1" t="s">
        <v>96</v>
      </c>
      <c r="I164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164">
        <v>65</v>
      </c>
      <c r="K164" s="3">
        <v>0</v>
      </c>
      <c r="L164" s="1" t="s">
        <v>28</v>
      </c>
      <c r="M164">
        <v>0.03</v>
      </c>
      <c r="N164" s="1" t="s">
        <v>5669</v>
      </c>
      <c r="O164" s="7">
        <f>IFERROR(LEFT(Merge1[[#This Row],[Volumen*Precio4 – 750M]],LEN(Merge1[[#This Row],[Volumen*Precio4 – 750M]])-1)*10^(SEARCH(RIGHT(Merge1[[#This Row],[Volumen*Precio4 – 750M]]),"kmbt")*3),Merge1[[#This Row],[Volumen*Precio4 – 750M]])</f>
        <v>170996</v>
      </c>
      <c r="P164" s="3">
        <v>0.37480000000000002</v>
      </c>
      <c r="Q164" s="3">
        <v>0.37480000000000002</v>
      </c>
      <c r="R164" s="3">
        <v>0.2959</v>
      </c>
      <c r="S164" s="3">
        <v>7.2400000000000006E-2</v>
      </c>
      <c r="T164" s="1" t="s">
        <v>5670</v>
      </c>
      <c r="U164" s="1" t="s">
        <v>5671</v>
      </c>
      <c r="V164" s="1" t="s">
        <v>5672</v>
      </c>
      <c r="W164" s="1" t="s">
        <v>5673</v>
      </c>
      <c r="X164" s="1" t="s">
        <v>5668</v>
      </c>
      <c r="Y164">
        <v>3053.5</v>
      </c>
      <c r="Z164" s="4">
        <v>2.46E-2</v>
      </c>
      <c r="AA164" s="1" t="s">
        <v>1420</v>
      </c>
      <c r="AB164" s="5" t="str">
        <f>IFERROR(LEFT(Merge1[[#This Row],[2022-10-24.Vol.]],LEN(Merge1[[#This Row],[2022-10-24.Vol.]])-1)*10^(SEARCH(RIGHT(Merge1[[#This Row],[2022-10-24.Vol.]]),"kmbt")*3),Merge1[[#This Row],[2022-10-24.Vol.]])</f>
        <v>56</v>
      </c>
      <c r="AC164">
        <v>0</v>
      </c>
      <c r="AD164" s="1" t="s">
        <v>38</v>
      </c>
      <c r="AE164" s="1" t="s">
        <v>37</v>
      </c>
      <c r="AF164" s="1" t="s">
        <v>96</v>
      </c>
      <c r="AG164">
        <v>65</v>
      </c>
      <c r="AH164">
        <v>0</v>
      </c>
      <c r="AI164" s="1" t="s">
        <v>28</v>
      </c>
      <c r="AJ164">
        <v>0.03</v>
      </c>
      <c r="AK164" s="1" t="s">
        <v>5669</v>
      </c>
      <c r="AL164">
        <v>0.37480000000000002</v>
      </c>
      <c r="AM164">
        <v>0.37480000000000002</v>
      </c>
      <c r="AN164">
        <v>0.2959</v>
      </c>
      <c r="AO164">
        <v>7.2400000000000006E-2</v>
      </c>
      <c r="AP164" s="1" t="s">
        <v>5670</v>
      </c>
      <c r="AQ164" s="1" t="s">
        <v>5671</v>
      </c>
      <c r="AR164" s="1" t="s">
        <v>5672</v>
      </c>
      <c r="AS164" s="1" t="s">
        <v>5673</v>
      </c>
    </row>
    <row r="165" spans="1:45" x14ac:dyDescent="0.25">
      <c r="A165" s="1" t="s">
        <v>5033</v>
      </c>
      <c r="B165">
        <v>497</v>
      </c>
      <c r="C165" s="1" t="s">
        <v>2424</v>
      </c>
      <c r="D165" s="1" t="s">
        <v>5034</v>
      </c>
      <c r="E165">
        <v>8</v>
      </c>
      <c r="F165" s="1" t="s">
        <v>22</v>
      </c>
      <c r="G165" s="1" t="s">
        <v>27</v>
      </c>
      <c r="H165" s="1" t="s">
        <v>38</v>
      </c>
      <c r="I165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165">
        <v>42.86</v>
      </c>
      <c r="K165" s="3">
        <v>3.4000000000000002E-2</v>
      </c>
      <c r="L165" s="1" t="s">
        <v>28</v>
      </c>
      <c r="M165">
        <v>0.08</v>
      </c>
      <c r="N165" s="1" t="s">
        <v>5035</v>
      </c>
      <c r="O165" s="7">
        <f>IFERROR(LEFT(Merge1[[#This Row],[Volumen*Precio4 – 750M]],LEN(Merge1[[#This Row],[Volumen*Precio4 – 750M]])-1)*10^(SEARCH(RIGHT(Merge1[[#This Row],[Volumen*Precio4 – 750M]]),"kmbt")*3),Merge1[[#This Row],[Volumen*Precio4 – 750M]])</f>
        <v>70574</v>
      </c>
      <c r="P165" s="3">
        <v>-0.46629999999999999</v>
      </c>
      <c r="Q165" s="3">
        <v>-0.3196</v>
      </c>
      <c r="R165" s="3">
        <v>-0.35370000000000001</v>
      </c>
      <c r="S165" s="3">
        <v>-0.11409999999999999</v>
      </c>
      <c r="T165" s="1" t="s">
        <v>5036</v>
      </c>
      <c r="U165" s="1" t="s">
        <v>5037</v>
      </c>
      <c r="V165" s="1" t="s">
        <v>5038</v>
      </c>
      <c r="W165" s="1" t="s">
        <v>5039</v>
      </c>
      <c r="X165" s="1" t="s">
        <v>5033</v>
      </c>
      <c r="Y165">
        <v>502</v>
      </c>
      <c r="Z165" s="4">
        <v>2.4500000000000001E-2</v>
      </c>
      <c r="AA165" s="1" t="s">
        <v>6364</v>
      </c>
      <c r="AB165" s="5" t="str">
        <f>IFERROR(LEFT(Merge1[[#This Row],[2022-10-24.Vol.]],LEN(Merge1[[#This Row],[2022-10-24.Vol.]])-1)*10^(SEARCH(RIGHT(Merge1[[#This Row],[2022-10-24.Vol.]]),"kmbt")*3),Merge1[[#This Row],[2022-10-24.Vol.]])</f>
        <v>171</v>
      </c>
      <c r="AC165">
        <v>13</v>
      </c>
      <c r="AD165" s="1" t="s">
        <v>22</v>
      </c>
      <c r="AE165" s="1" t="s">
        <v>27</v>
      </c>
      <c r="AF165" s="1" t="s">
        <v>38</v>
      </c>
      <c r="AG165">
        <v>44.07</v>
      </c>
      <c r="AH165">
        <v>3.56E-2</v>
      </c>
      <c r="AI165" s="1" t="s">
        <v>39</v>
      </c>
      <c r="AJ165">
        <v>0.1</v>
      </c>
      <c r="AK165" s="1" t="s">
        <v>8263</v>
      </c>
      <c r="AL165">
        <v>-0.46089999999999998</v>
      </c>
      <c r="AM165">
        <v>-0.31280000000000002</v>
      </c>
      <c r="AN165">
        <v>-0.34720000000000001</v>
      </c>
      <c r="AO165">
        <v>-0.1052</v>
      </c>
      <c r="AP165" s="1" t="s">
        <v>8264</v>
      </c>
      <c r="AQ165" s="1" t="s">
        <v>8265</v>
      </c>
      <c r="AR165" s="1" t="s">
        <v>8266</v>
      </c>
      <c r="AS165" s="1" t="s">
        <v>8267</v>
      </c>
    </row>
    <row r="166" spans="1:45" x14ac:dyDescent="0.25">
      <c r="A166" s="1" t="s">
        <v>3532</v>
      </c>
      <c r="B166">
        <v>131.34</v>
      </c>
      <c r="C166" s="1" t="s">
        <v>1969</v>
      </c>
      <c r="D166" s="1" t="s">
        <v>3533</v>
      </c>
      <c r="E166">
        <v>2.33</v>
      </c>
      <c r="F166" s="1" t="s">
        <v>38</v>
      </c>
      <c r="G166" s="1" t="s">
        <v>37</v>
      </c>
      <c r="H166" s="1" t="s">
        <v>38</v>
      </c>
      <c r="I166" s="1" t="str">
        <f>_xlfn.CONCAT(Merge1[[#This Row],[Rating técnicoVender]],",",Merge1[[#This Row],[Valoración de medias móvilesStrong Sell]],",",Merge1[[#This Row],[Valoración de los osciladoresNeutro]])</f>
        <v>Buy,Strong Buy,Buy</v>
      </c>
      <c r="J166">
        <v>57.89</v>
      </c>
      <c r="K166" s="3">
        <v>1.9599999999999999E-2</v>
      </c>
      <c r="L166" s="1" t="s">
        <v>28</v>
      </c>
      <c r="M166">
        <v>0.38</v>
      </c>
      <c r="N166" s="1" t="s">
        <v>3534</v>
      </c>
      <c r="O166" s="7">
        <f>IFERROR(LEFT(Merge1[[#This Row],[Volumen*Precio4 – 750M]],LEN(Merge1[[#This Row],[Volumen*Precio4 – 750M]])-1)*10^(SEARCH(RIGHT(Merge1[[#This Row],[Volumen*Precio4 – 750M]]),"kmbt")*3),Merge1[[#This Row],[Volumen*Precio4 – 750M]])</f>
        <v>162053000</v>
      </c>
      <c r="P166" s="3">
        <v>-0.21829999999999999</v>
      </c>
      <c r="Q166" s="3">
        <v>-0.1658</v>
      </c>
      <c r="R166" s="3">
        <v>7.3899999999999993E-2</v>
      </c>
      <c r="S166" s="3">
        <v>2.4299999999999999E-2</v>
      </c>
      <c r="T166" s="1" t="s">
        <v>3535</v>
      </c>
      <c r="U166" s="1" t="s">
        <v>3536</v>
      </c>
      <c r="V166" s="1" t="s">
        <v>3537</v>
      </c>
      <c r="W166" s="1" t="s">
        <v>3538</v>
      </c>
      <c r="X166" s="1" t="s">
        <v>3532</v>
      </c>
      <c r="Y166">
        <v>135.22</v>
      </c>
      <c r="Z166" s="4">
        <v>2.4199999999999999E-2</v>
      </c>
      <c r="AA166" s="1" t="s">
        <v>7962</v>
      </c>
      <c r="AB166" s="5">
        <f>IFERROR(LEFT(Merge1[[#This Row],[2022-10-24.Vol.]],LEN(Merge1[[#This Row],[2022-10-24.Vol.]])-1)*10^(SEARCH(RIGHT(Merge1[[#This Row],[2022-10-24.Vol.]]),"kmbt")*3),Merge1[[#This Row],[2022-10-24.Vol.]])</f>
        <v>895716</v>
      </c>
      <c r="AC166">
        <v>2.63</v>
      </c>
      <c r="AD166" s="1" t="s">
        <v>38</v>
      </c>
      <c r="AE166" s="1" t="s">
        <v>37</v>
      </c>
      <c r="AF166" s="1" t="s">
        <v>38</v>
      </c>
      <c r="AG166">
        <v>64.349999999999994</v>
      </c>
      <c r="AH166">
        <v>2.47E-2</v>
      </c>
      <c r="AI166" s="1" t="s">
        <v>28</v>
      </c>
      <c r="AJ166">
        <v>0.27</v>
      </c>
      <c r="AK166" s="1" t="s">
        <v>7963</v>
      </c>
      <c r="AL166">
        <v>-0.19170000000000001</v>
      </c>
      <c r="AM166">
        <v>-0.1196</v>
      </c>
      <c r="AN166">
        <v>0.12089999999999999</v>
      </c>
      <c r="AO166">
        <v>7.3599999999999999E-2</v>
      </c>
      <c r="AP166" s="1" t="s">
        <v>7964</v>
      </c>
      <c r="AQ166" s="1" t="s">
        <v>7965</v>
      </c>
      <c r="AR166" s="1" t="s">
        <v>7966</v>
      </c>
      <c r="AS166" s="1" t="s">
        <v>7967</v>
      </c>
    </row>
    <row r="167" spans="1:45" x14ac:dyDescent="0.25">
      <c r="A167" s="1" t="s">
        <v>4734</v>
      </c>
      <c r="B167">
        <v>1118.95</v>
      </c>
      <c r="C167" s="1" t="s">
        <v>4735</v>
      </c>
      <c r="D167" s="1" t="s">
        <v>4736</v>
      </c>
      <c r="E167">
        <v>4.95</v>
      </c>
      <c r="F167" s="1" t="s">
        <v>22</v>
      </c>
      <c r="G167" s="1" t="s">
        <v>27</v>
      </c>
      <c r="H167" s="1" t="s">
        <v>38</v>
      </c>
      <c r="I167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167">
        <v>41.12</v>
      </c>
      <c r="K167" s="3">
        <v>8.6E-3</v>
      </c>
      <c r="L167" s="1" t="s">
        <v>28</v>
      </c>
      <c r="M167">
        <v>0.13</v>
      </c>
      <c r="N167" s="1" t="s">
        <v>4737</v>
      </c>
      <c r="O167" s="7">
        <f>IFERROR(LEFT(Merge1[[#This Row],[Volumen*Precio4 – 750M]],LEN(Merge1[[#This Row],[Volumen*Precio4 – 750M]])-1)*10^(SEARCH(RIGHT(Merge1[[#This Row],[Volumen*Precio4 – 750M]]),"kmbt")*3),Merge1[[#This Row],[Volumen*Precio4 – 750M]])</f>
        <v>382681</v>
      </c>
      <c r="P167" s="3">
        <v>1.2200000000000001E-2</v>
      </c>
      <c r="Q167" s="3">
        <v>-0.15870000000000001</v>
      </c>
      <c r="R167" s="3">
        <v>-0.11550000000000001</v>
      </c>
      <c r="S167" s="3">
        <v>-6.7500000000000004E-2</v>
      </c>
      <c r="T167" s="1" t="s">
        <v>4738</v>
      </c>
      <c r="U167" s="1" t="s">
        <v>4739</v>
      </c>
      <c r="V167" s="1" t="s">
        <v>4740</v>
      </c>
      <c r="W167" s="1" t="s">
        <v>4741</v>
      </c>
      <c r="X167" s="1" t="s">
        <v>4734</v>
      </c>
      <c r="Y167">
        <v>1140</v>
      </c>
      <c r="Z167" s="4">
        <v>2.41E-2</v>
      </c>
      <c r="AA167" s="1" t="s">
        <v>7056</v>
      </c>
      <c r="AB167" s="5">
        <f>IFERROR(LEFT(Merge1[[#This Row],[2022-10-24.Vol.]],LEN(Merge1[[#This Row],[2022-10-24.Vol.]])-1)*10^(SEARCH(RIGHT(Merge1[[#This Row],[2022-10-24.Vol.]]),"kmbt")*3),Merge1[[#This Row],[2022-10-24.Vol.]])</f>
        <v>9857</v>
      </c>
      <c r="AC167">
        <v>-2</v>
      </c>
      <c r="AD167" s="1" t="s">
        <v>96</v>
      </c>
      <c r="AE167" s="1" t="s">
        <v>22</v>
      </c>
      <c r="AF167" s="1" t="s">
        <v>38</v>
      </c>
      <c r="AG167">
        <v>48.62</v>
      </c>
      <c r="AH167">
        <v>7.4999999999999997E-3</v>
      </c>
      <c r="AI167" s="1" t="s">
        <v>28</v>
      </c>
      <c r="AJ167">
        <v>3.76</v>
      </c>
      <c r="AK167" s="1" t="s">
        <v>7057</v>
      </c>
      <c r="AL167">
        <v>4.0500000000000001E-2</v>
      </c>
      <c r="AM167">
        <v>-0.1555</v>
      </c>
      <c r="AN167">
        <v>-0.10589999999999999</v>
      </c>
      <c r="AO167">
        <v>-3.6700000000000003E-2</v>
      </c>
      <c r="AP167" s="1" t="s">
        <v>7058</v>
      </c>
      <c r="AQ167" s="1" t="s">
        <v>7059</v>
      </c>
      <c r="AR167" s="1" t="s">
        <v>7060</v>
      </c>
      <c r="AS167" s="1" t="s">
        <v>7061</v>
      </c>
    </row>
    <row r="168" spans="1:45" x14ac:dyDescent="0.25">
      <c r="A168" s="1" t="s">
        <v>3573</v>
      </c>
      <c r="B168">
        <v>555</v>
      </c>
      <c r="C168" s="2" t="s">
        <v>402</v>
      </c>
      <c r="D168" s="1" t="s">
        <v>3574</v>
      </c>
      <c r="E168">
        <v>0</v>
      </c>
      <c r="F168" s="1" t="s">
        <v>22</v>
      </c>
      <c r="G168" s="1" t="s">
        <v>27</v>
      </c>
      <c r="H168" s="1" t="s">
        <v>96</v>
      </c>
      <c r="I16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168">
        <v>28.35</v>
      </c>
      <c r="K168" s="3">
        <v>1.8E-3</v>
      </c>
      <c r="L168" s="1" t="s">
        <v>28</v>
      </c>
      <c r="M168">
        <v>0.37</v>
      </c>
      <c r="N168" s="1" t="s">
        <v>3575</v>
      </c>
      <c r="O168" s="7">
        <f>IFERROR(LEFT(Merge1[[#This Row],[Volumen*Precio4 – 750M]],LEN(Merge1[[#This Row],[Volumen*Precio4 – 750M]])-1)*10^(SEARCH(RIGHT(Merge1[[#This Row],[Volumen*Precio4 – 750M]]),"kmbt")*3),Merge1[[#This Row],[Volumen*Precio4 – 750M]])</f>
        <v>19980</v>
      </c>
      <c r="P168" s="3">
        <v>-0.64190000000000003</v>
      </c>
      <c r="Q168" s="3">
        <v>-0.37569999999999998</v>
      </c>
      <c r="R168" s="3">
        <v>-0.11840000000000001</v>
      </c>
      <c r="S168" s="3">
        <v>-0.25900000000000001</v>
      </c>
      <c r="T168" s="1" t="s">
        <v>3576</v>
      </c>
      <c r="U168" s="1" t="s">
        <v>3577</v>
      </c>
      <c r="V168" s="1" t="s">
        <v>3578</v>
      </c>
      <c r="W168" s="1" t="s">
        <v>3579</v>
      </c>
      <c r="X168" s="1" t="s">
        <v>3573</v>
      </c>
      <c r="Y168">
        <v>555</v>
      </c>
      <c r="Z168" s="4">
        <v>2.4E-2</v>
      </c>
      <c r="AA168" s="1" t="s">
        <v>3574</v>
      </c>
      <c r="AB168" s="5" t="str">
        <f>IFERROR(LEFT(Merge1[[#This Row],[2022-10-24.Vol.]],LEN(Merge1[[#This Row],[2022-10-24.Vol.]])-1)*10^(SEARCH(RIGHT(Merge1[[#This Row],[2022-10-24.Vol.]]),"kmbt")*3),Merge1[[#This Row],[2022-10-24.Vol.]])</f>
        <v>36</v>
      </c>
      <c r="AC168">
        <v>0</v>
      </c>
      <c r="AD168" s="1" t="s">
        <v>22</v>
      </c>
      <c r="AE168" s="1" t="s">
        <v>27</v>
      </c>
      <c r="AF168" s="1" t="s">
        <v>96</v>
      </c>
      <c r="AG168">
        <v>28.35</v>
      </c>
      <c r="AH168">
        <v>1.8E-3</v>
      </c>
      <c r="AI168" s="1" t="s">
        <v>28</v>
      </c>
      <c r="AJ168">
        <v>0.37</v>
      </c>
      <c r="AK168" s="1" t="s">
        <v>3575</v>
      </c>
      <c r="AL168">
        <v>-0.65310000000000001</v>
      </c>
      <c r="AM168">
        <v>-0.37569999999999998</v>
      </c>
      <c r="AN168">
        <v>-0.11840000000000001</v>
      </c>
      <c r="AO168">
        <v>-0.25900000000000001</v>
      </c>
      <c r="AP168" s="1" t="s">
        <v>3576</v>
      </c>
      <c r="AQ168" s="1" t="s">
        <v>3577</v>
      </c>
      <c r="AR168" s="1" t="s">
        <v>3578</v>
      </c>
      <c r="AS168" s="1" t="s">
        <v>3579</v>
      </c>
    </row>
    <row r="169" spans="1:45" x14ac:dyDescent="0.25">
      <c r="A169" s="1" t="s">
        <v>3638</v>
      </c>
      <c r="B169">
        <v>301.95999999999998</v>
      </c>
      <c r="C169" s="1" t="s">
        <v>3639</v>
      </c>
      <c r="D169" s="1" t="s">
        <v>3640</v>
      </c>
      <c r="E169">
        <v>2.33</v>
      </c>
      <c r="F169" s="1" t="s">
        <v>22</v>
      </c>
      <c r="G169" s="1" t="s">
        <v>27</v>
      </c>
      <c r="H169" s="1" t="s">
        <v>38</v>
      </c>
      <c r="I169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169">
        <v>29.58</v>
      </c>
      <c r="K169" s="3">
        <v>9.1000000000000004E-3</v>
      </c>
      <c r="L169" s="1" t="s">
        <v>28</v>
      </c>
      <c r="M169">
        <v>0.35</v>
      </c>
      <c r="N169" s="1" t="s">
        <v>3641</v>
      </c>
      <c r="O169" s="7">
        <f>IFERROR(LEFT(Merge1[[#This Row],[Volumen*Precio4 – 750M]],LEN(Merge1[[#This Row],[Volumen*Precio4 – 750M]])-1)*10^(SEARCH(RIGHT(Merge1[[#This Row],[Volumen*Precio4 – 750M]]),"kmbt")*3),Merge1[[#This Row],[Volumen*Precio4 – 750M]])</f>
        <v>2506000</v>
      </c>
      <c r="P169" s="3">
        <v>-0.40029999999999999</v>
      </c>
      <c r="Q169" s="3">
        <v>-0.30409999999999998</v>
      </c>
      <c r="R169" s="3">
        <v>-0.11890000000000001</v>
      </c>
      <c r="S169" s="3">
        <v>-1.9300000000000001E-2</v>
      </c>
      <c r="T169" s="1" t="s">
        <v>3642</v>
      </c>
      <c r="U169" s="1" t="s">
        <v>3643</v>
      </c>
      <c r="V169" s="1" t="s">
        <v>3644</v>
      </c>
      <c r="W169" s="1" t="s">
        <v>28</v>
      </c>
      <c r="X169" s="1" t="s">
        <v>3638</v>
      </c>
      <c r="Y169">
        <v>309.16000000000003</v>
      </c>
      <c r="Z169" s="4">
        <v>2.3800000000000002E-2</v>
      </c>
      <c r="AA169" s="1" t="s">
        <v>7137</v>
      </c>
      <c r="AB169" s="5">
        <f>IFERROR(LEFT(Merge1[[#This Row],[2022-10-24.Vol.]],LEN(Merge1[[#This Row],[2022-10-24.Vol.]])-1)*10^(SEARCH(RIGHT(Merge1[[#This Row],[2022-10-24.Vol.]]),"kmbt")*3),Merge1[[#This Row],[2022-10-24.Vol.]])</f>
        <v>61813</v>
      </c>
      <c r="AC169">
        <v>3.54</v>
      </c>
      <c r="AD169" s="1" t="s">
        <v>22</v>
      </c>
      <c r="AE169" s="1" t="s">
        <v>27</v>
      </c>
      <c r="AF169" s="1" t="s">
        <v>38</v>
      </c>
      <c r="AG169">
        <v>31.35</v>
      </c>
      <c r="AH169">
        <v>1.49E-2</v>
      </c>
      <c r="AI169" s="1" t="s">
        <v>23</v>
      </c>
      <c r="AJ169">
        <v>2.58</v>
      </c>
      <c r="AK169" s="1" t="s">
        <v>7138</v>
      </c>
      <c r="AL169">
        <v>-0.38600000000000001</v>
      </c>
      <c r="AM169">
        <v>-0.28760000000000002</v>
      </c>
      <c r="AN169">
        <v>-9.7900000000000001E-2</v>
      </c>
      <c r="AO169">
        <v>4.1000000000000003E-3</v>
      </c>
      <c r="AP169" s="1" t="s">
        <v>7139</v>
      </c>
      <c r="AQ169" s="1" t="s">
        <v>7140</v>
      </c>
      <c r="AR169" s="1" t="s">
        <v>7141</v>
      </c>
      <c r="AS169" s="1" t="s">
        <v>28</v>
      </c>
    </row>
    <row r="170" spans="1:45" x14ac:dyDescent="0.25">
      <c r="A170" s="1" t="s">
        <v>6822</v>
      </c>
      <c r="B170">
        <v>6405.95</v>
      </c>
      <c r="C170" s="1" t="s">
        <v>6823</v>
      </c>
      <c r="D170" s="1" t="s">
        <v>3005</v>
      </c>
      <c r="E170">
        <v>0</v>
      </c>
      <c r="F170" s="1" t="s">
        <v>38</v>
      </c>
      <c r="G170" s="1" t="s">
        <v>38</v>
      </c>
      <c r="H170" s="1" t="s">
        <v>38</v>
      </c>
      <c r="I170" s="1" t="str">
        <f>_xlfn.CONCAT(Merge1[[#This Row],[Rating técnicoVender]],",",Merge1[[#This Row],[Valoración de medias móvilesStrong Sell]],",",Merge1[[#This Row],[Valoración de los osciladoresNeutro]])</f>
        <v>Buy,Buy,Buy</v>
      </c>
      <c r="J170">
        <v>56.7</v>
      </c>
      <c r="K170" s="3">
        <v>1.21E-2</v>
      </c>
      <c r="L170" s="1" t="s">
        <v>28</v>
      </c>
      <c r="M170">
        <v>0</v>
      </c>
      <c r="N170" s="1" t="s">
        <v>6824</v>
      </c>
      <c r="O170" s="7">
        <f>IFERROR(LEFT(Merge1[[#This Row],[Volumen*Precio4 – 750M]],LEN(Merge1[[#This Row],[Volumen*Precio4 – 750M]])-1)*10^(SEARCH(RIGHT(Merge1[[#This Row],[Volumen*Precio4 – 750M]]),"kmbt")*3),Merge1[[#This Row],[Volumen*Precio4 – 750M]])</f>
        <v>38436</v>
      </c>
      <c r="P170" s="3">
        <v>-0.22120000000000001</v>
      </c>
      <c r="Q170" s="3">
        <v>-4.1399999999999999E-2</v>
      </c>
      <c r="R170" s="3">
        <v>-5.67E-2</v>
      </c>
      <c r="S170" s="3">
        <v>-2.1499999999999998E-2</v>
      </c>
      <c r="T170" s="1" t="s">
        <v>6825</v>
      </c>
      <c r="U170" s="1" t="s">
        <v>6826</v>
      </c>
      <c r="V170" s="1" t="s">
        <v>6827</v>
      </c>
      <c r="W170" s="1" t="s">
        <v>6828</v>
      </c>
      <c r="X170" s="1" t="s">
        <v>6822</v>
      </c>
      <c r="Y170">
        <v>6599.99</v>
      </c>
      <c r="Z170" s="4">
        <v>2.3599999999999999E-2</v>
      </c>
      <c r="AA170" s="1" t="s">
        <v>8536</v>
      </c>
      <c r="AB170" s="5">
        <f>IFERROR(LEFT(Merge1[[#This Row],[2022-10-24.Vol.]],LEN(Merge1[[#This Row],[2022-10-24.Vol.]])-1)*10^(SEARCH(RIGHT(Merge1[[#This Row],[2022-10-24.Vol.]]),"kmbt")*3),Merge1[[#This Row],[2022-10-24.Vol.]])</f>
        <v>1169</v>
      </c>
      <c r="AC170">
        <v>35.99</v>
      </c>
      <c r="AD170" s="1" t="s">
        <v>38</v>
      </c>
      <c r="AE170" s="1" t="s">
        <v>37</v>
      </c>
      <c r="AF170" s="1" t="s">
        <v>38</v>
      </c>
      <c r="AG170">
        <v>62.29</v>
      </c>
      <c r="AH170">
        <v>1.4800000000000001E-2</v>
      </c>
      <c r="AI170" s="1" t="s">
        <v>28</v>
      </c>
      <c r="AJ170">
        <v>0.04</v>
      </c>
      <c r="AK170" s="1" t="s">
        <v>8537</v>
      </c>
      <c r="AL170">
        <v>-0.21099999999999999</v>
      </c>
      <c r="AM170">
        <v>2.5600000000000001E-2</v>
      </c>
      <c r="AN170">
        <v>-3.0000000000000001E-3</v>
      </c>
      <c r="AO170">
        <v>9.6299999999999997E-2</v>
      </c>
      <c r="AP170" s="1" t="s">
        <v>8538</v>
      </c>
      <c r="AQ170" s="1" t="s">
        <v>8539</v>
      </c>
      <c r="AR170" s="1" t="s">
        <v>8540</v>
      </c>
      <c r="AS170" s="1" t="s">
        <v>8541</v>
      </c>
    </row>
    <row r="171" spans="1:45" x14ac:dyDescent="0.25">
      <c r="A171" s="1" t="s">
        <v>3033</v>
      </c>
      <c r="B171">
        <v>1011.65</v>
      </c>
      <c r="C171" s="1" t="s">
        <v>3034</v>
      </c>
      <c r="D171" s="1" t="s">
        <v>3035</v>
      </c>
      <c r="E171">
        <v>0</v>
      </c>
      <c r="F171" s="1" t="s">
        <v>22</v>
      </c>
      <c r="G171" s="1" t="s">
        <v>27</v>
      </c>
      <c r="H171" s="1" t="s">
        <v>38</v>
      </c>
      <c r="I171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171">
        <v>34.69</v>
      </c>
      <c r="K171" s="3">
        <v>0</v>
      </c>
      <c r="L171" s="1" t="s">
        <v>28</v>
      </c>
      <c r="M171">
        <v>0.51</v>
      </c>
      <c r="N171" s="1" t="s">
        <v>3036</v>
      </c>
      <c r="O171" s="7">
        <f>IFERROR(LEFT(Merge1[[#This Row],[Volumen*Precio4 – 750M]],LEN(Merge1[[#This Row],[Volumen*Precio4 – 750M]])-1)*10^(SEARCH(RIGHT(Merge1[[#This Row],[Volumen*Precio4 – 750M]]),"kmbt")*3),Merge1[[#This Row],[Volumen*Precio4 – 750M]])</f>
        <v>481545</v>
      </c>
      <c r="P171" s="3">
        <v>-0.32969999999999999</v>
      </c>
      <c r="Q171" s="3">
        <v>-0.24229999999999999</v>
      </c>
      <c r="R171" s="3">
        <v>-0.15</v>
      </c>
      <c r="S171" s="3">
        <v>-0.113</v>
      </c>
      <c r="T171" s="1" t="s">
        <v>3037</v>
      </c>
      <c r="U171" s="1" t="s">
        <v>3038</v>
      </c>
      <c r="V171" s="1" t="s">
        <v>3039</v>
      </c>
      <c r="W171" s="1" t="s">
        <v>3040</v>
      </c>
      <c r="X171" s="1" t="s">
        <v>3033</v>
      </c>
      <c r="Y171">
        <v>1011.65</v>
      </c>
      <c r="Z171" s="4">
        <v>2.35E-2</v>
      </c>
      <c r="AA171" s="1" t="s">
        <v>3035</v>
      </c>
      <c r="AB171" s="5" t="str">
        <f>IFERROR(LEFT(Merge1[[#This Row],[2022-10-24.Vol.]],LEN(Merge1[[#This Row],[2022-10-24.Vol.]])-1)*10^(SEARCH(RIGHT(Merge1[[#This Row],[2022-10-24.Vol.]]),"kmbt")*3),Merge1[[#This Row],[2022-10-24.Vol.]])</f>
        <v>476</v>
      </c>
      <c r="AC171">
        <v>0</v>
      </c>
      <c r="AD171" s="1" t="s">
        <v>22</v>
      </c>
      <c r="AE171" s="1" t="s">
        <v>27</v>
      </c>
      <c r="AF171" s="1" t="s">
        <v>38</v>
      </c>
      <c r="AG171">
        <v>34.69</v>
      </c>
      <c r="AH171">
        <v>0</v>
      </c>
      <c r="AI171" s="1" t="s">
        <v>28</v>
      </c>
      <c r="AJ171">
        <v>0.51</v>
      </c>
      <c r="AK171" s="1" t="s">
        <v>3036</v>
      </c>
      <c r="AL171">
        <v>-0.32969999999999999</v>
      </c>
      <c r="AM171">
        <v>-0.24229999999999999</v>
      </c>
      <c r="AN171">
        <v>-0.15</v>
      </c>
      <c r="AO171">
        <v>-0.113</v>
      </c>
      <c r="AP171" s="1" t="s">
        <v>3037</v>
      </c>
      <c r="AQ171" s="1" t="s">
        <v>3038</v>
      </c>
      <c r="AR171" s="1" t="s">
        <v>3039</v>
      </c>
      <c r="AS171" s="1" t="s">
        <v>3040</v>
      </c>
    </row>
    <row r="172" spans="1:45" x14ac:dyDescent="0.25">
      <c r="A172" s="1" t="s">
        <v>4338</v>
      </c>
      <c r="B172">
        <v>16.61</v>
      </c>
      <c r="C172" s="1" t="s">
        <v>2638</v>
      </c>
      <c r="D172" s="1" t="s">
        <v>4339</v>
      </c>
      <c r="E172">
        <v>-0.26</v>
      </c>
      <c r="F172" s="1" t="s">
        <v>22</v>
      </c>
      <c r="G172" s="1" t="s">
        <v>27</v>
      </c>
      <c r="H172" s="1" t="s">
        <v>96</v>
      </c>
      <c r="I17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172">
        <v>27.57</v>
      </c>
      <c r="K172" s="3">
        <v>4.3E-3</v>
      </c>
      <c r="L172" s="1" t="s">
        <v>23</v>
      </c>
      <c r="M172">
        <v>0.2</v>
      </c>
      <c r="N172" s="1" t="s">
        <v>4340</v>
      </c>
      <c r="O172" s="7">
        <f>IFERROR(LEFT(Merge1[[#This Row],[Volumen*Precio4 – 750M]],LEN(Merge1[[#This Row],[Volumen*Precio4 – 750M]])-1)*10^(SEARCH(RIGHT(Merge1[[#This Row],[Volumen*Precio4 – 750M]]),"kmbt")*3),Merge1[[#This Row],[Volumen*Precio4 – 750M]])</f>
        <v>15065</v>
      </c>
      <c r="P172" s="3">
        <v>-7.8200000000000006E-2</v>
      </c>
      <c r="Q172" s="3">
        <v>-0.2238</v>
      </c>
      <c r="R172" s="3">
        <v>-0.14380000000000001</v>
      </c>
      <c r="S172" s="3">
        <v>-4.5400000000000003E-2</v>
      </c>
      <c r="T172" s="1" t="s">
        <v>4341</v>
      </c>
      <c r="U172" s="1" t="s">
        <v>4342</v>
      </c>
      <c r="V172" s="1" t="s">
        <v>4343</v>
      </c>
      <c r="W172" s="1" t="s">
        <v>4344</v>
      </c>
      <c r="X172" s="1" t="s">
        <v>4338</v>
      </c>
      <c r="Y172">
        <v>17</v>
      </c>
      <c r="Z172" s="4">
        <v>2.35E-2</v>
      </c>
      <c r="AA172" s="1" t="s">
        <v>8386</v>
      </c>
      <c r="AB172" s="5" t="str">
        <f>IFERROR(LEFT(Merge1[[#This Row],[2022-10-24.Vol.]],LEN(Merge1[[#This Row],[2022-10-24.Vol.]])-1)*10^(SEARCH(RIGHT(Merge1[[#This Row],[2022-10-24.Vol.]]),"kmbt")*3),Merge1[[#This Row],[2022-10-24.Vol.]])</f>
        <v>279</v>
      </c>
      <c r="AC172">
        <v>0</v>
      </c>
      <c r="AD172" s="1" t="s">
        <v>22</v>
      </c>
      <c r="AE172" s="1" t="s">
        <v>22</v>
      </c>
      <c r="AF172" s="1" t="s">
        <v>38</v>
      </c>
      <c r="AG172">
        <v>44.49</v>
      </c>
      <c r="AH172">
        <v>4.3E-3</v>
      </c>
      <c r="AI172" s="1" t="s">
        <v>28</v>
      </c>
      <c r="AJ172">
        <v>0.06</v>
      </c>
      <c r="AK172" s="1" t="s">
        <v>8387</v>
      </c>
      <c r="AL172">
        <v>-3.4099999999999998E-2</v>
      </c>
      <c r="AM172">
        <v>-0.2056</v>
      </c>
      <c r="AN172">
        <v>-0.1237</v>
      </c>
      <c r="AO172">
        <v>-3.7900000000000003E-2</v>
      </c>
      <c r="AP172" s="1" t="s">
        <v>8388</v>
      </c>
      <c r="AQ172" s="1" t="s">
        <v>8389</v>
      </c>
      <c r="AR172" s="1" t="s">
        <v>8390</v>
      </c>
      <c r="AS172" s="1" t="s">
        <v>8391</v>
      </c>
    </row>
    <row r="173" spans="1:45" x14ac:dyDescent="0.25">
      <c r="A173" s="1" t="s">
        <v>4665</v>
      </c>
      <c r="B173">
        <v>16.96</v>
      </c>
      <c r="C173" s="1" t="s">
        <v>2557</v>
      </c>
      <c r="D173" s="1" t="s">
        <v>4666</v>
      </c>
      <c r="E173">
        <v>0.19</v>
      </c>
      <c r="F173" s="1" t="s">
        <v>96</v>
      </c>
      <c r="G173" s="1" t="s">
        <v>22</v>
      </c>
      <c r="H173" s="1" t="s">
        <v>96</v>
      </c>
      <c r="I173" s="1" t="str">
        <f>_xlfn.CONCAT(Merge1[[#This Row],[Rating técnicoVender]],",",Merge1[[#This Row],[Valoración de medias móvilesStrong Sell]],",",Merge1[[#This Row],[Valoración de los osciladoresNeutro]])</f>
        <v>Neutro,Sell,Neutro</v>
      </c>
      <c r="J173">
        <v>49.67</v>
      </c>
      <c r="K173" s="3">
        <v>3.1699999999999999E-2</v>
      </c>
      <c r="L173" s="1" t="s">
        <v>28</v>
      </c>
      <c r="M173">
        <v>0.14000000000000001</v>
      </c>
      <c r="N173" s="1" t="s">
        <v>4667</v>
      </c>
      <c r="O173" s="7">
        <f>IFERROR(LEFT(Merge1[[#This Row],[Volumen*Precio4 – 750M]],LEN(Merge1[[#This Row],[Volumen*Precio4 – 750M]])-1)*10^(SEARCH(RIGHT(Merge1[[#This Row],[Volumen*Precio4 – 750M]]),"kmbt")*3),Merge1[[#This Row],[Volumen*Precio4 – 750M]])</f>
        <v>180910000</v>
      </c>
      <c r="P173" s="3">
        <v>-4.8300000000000003E-2</v>
      </c>
      <c r="Q173" s="3">
        <v>-0.20860000000000001</v>
      </c>
      <c r="R173" s="3">
        <v>-0.1153</v>
      </c>
      <c r="S173" s="3">
        <v>-2.92E-2</v>
      </c>
      <c r="T173" s="1" t="s">
        <v>4668</v>
      </c>
      <c r="U173" s="1" t="s">
        <v>4669</v>
      </c>
      <c r="V173" s="1" t="s">
        <v>4670</v>
      </c>
      <c r="W173" s="1" t="s">
        <v>4671</v>
      </c>
      <c r="X173" s="1" t="s">
        <v>4665</v>
      </c>
      <c r="Y173">
        <v>17.46</v>
      </c>
      <c r="Z173" s="4">
        <v>2.3400000000000001E-2</v>
      </c>
      <c r="AA173" s="1" t="s">
        <v>8097</v>
      </c>
      <c r="AB173" s="5">
        <f>IFERROR(LEFT(Merge1[[#This Row],[2022-10-24.Vol.]],LEN(Merge1[[#This Row],[2022-10-24.Vol.]])-1)*10^(SEARCH(RIGHT(Merge1[[#This Row],[2022-10-24.Vol.]]),"kmbt")*3),Merge1[[#This Row],[2022-10-24.Vol.]])</f>
        <v>14797000</v>
      </c>
      <c r="AC173">
        <v>0.39</v>
      </c>
      <c r="AD173" s="1" t="s">
        <v>38</v>
      </c>
      <c r="AE173" s="1" t="s">
        <v>38</v>
      </c>
      <c r="AF173" s="1" t="s">
        <v>38</v>
      </c>
      <c r="AG173">
        <v>56.04</v>
      </c>
      <c r="AH173">
        <v>2.9700000000000001E-2</v>
      </c>
      <c r="AI173" s="1" t="s">
        <v>28</v>
      </c>
      <c r="AJ173">
        <v>0.19</v>
      </c>
      <c r="AK173" s="1" t="s">
        <v>8098</v>
      </c>
      <c r="AL173">
        <v>1.6999999999999999E-3</v>
      </c>
      <c r="AM173">
        <v>-0.18329999999999999</v>
      </c>
      <c r="AN173">
        <v>-8.5400000000000004E-2</v>
      </c>
      <c r="AO173">
        <v>-1.6299999999999999E-2</v>
      </c>
      <c r="AP173" s="1" t="s">
        <v>8099</v>
      </c>
      <c r="AQ173" s="1" t="s">
        <v>8100</v>
      </c>
      <c r="AR173" s="1" t="s">
        <v>8101</v>
      </c>
      <c r="AS173" s="1" t="s">
        <v>8102</v>
      </c>
    </row>
    <row r="174" spans="1:45" x14ac:dyDescent="0.25">
      <c r="A174" s="1" t="s">
        <v>1541</v>
      </c>
      <c r="B174">
        <v>2187.5</v>
      </c>
      <c r="C174" s="1" t="s">
        <v>1542</v>
      </c>
      <c r="D174" s="1" t="s">
        <v>1543</v>
      </c>
      <c r="E174">
        <v>0</v>
      </c>
      <c r="F174" s="1" t="s">
        <v>22</v>
      </c>
      <c r="G174" s="1" t="s">
        <v>22</v>
      </c>
      <c r="H174" s="1" t="s">
        <v>96</v>
      </c>
      <c r="I174" s="1" t="str">
        <f>_xlfn.CONCAT(Merge1[[#This Row],[Rating técnicoVender]],",",Merge1[[#This Row],[Valoración de medias móvilesStrong Sell]],",",Merge1[[#This Row],[Valoración de los osciladoresNeutro]])</f>
        <v>Sell,Sell,Neutro</v>
      </c>
      <c r="J174">
        <v>45.38</v>
      </c>
      <c r="K174" s="3">
        <v>0</v>
      </c>
      <c r="L174" s="1" t="s">
        <v>28</v>
      </c>
      <c r="M174">
        <v>1.23</v>
      </c>
      <c r="N174" s="1" t="s">
        <v>1544</v>
      </c>
      <c r="O174" s="7">
        <f>IFERROR(LEFT(Merge1[[#This Row],[Volumen*Precio4 – 750M]],LEN(Merge1[[#This Row],[Volumen*Precio4 – 750M]])-1)*10^(SEARCH(RIGHT(Merge1[[#This Row],[Volumen*Precio4 – 750M]]),"kmbt")*3),Merge1[[#This Row],[Volumen*Precio4 – 750M]])</f>
        <v>678125</v>
      </c>
      <c r="P174" s="3">
        <v>0.21290000000000001</v>
      </c>
      <c r="Q174" s="3">
        <v>-0.1285</v>
      </c>
      <c r="R174" s="3">
        <v>5.7299999999999997E-2</v>
      </c>
      <c r="S174" s="3">
        <v>-6.2799999999999995E-2</v>
      </c>
      <c r="T174" s="1" t="s">
        <v>1545</v>
      </c>
      <c r="U174" s="1" t="s">
        <v>1546</v>
      </c>
      <c r="V174" s="1" t="s">
        <v>1547</v>
      </c>
      <c r="W174" s="1" t="s">
        <v>1548</v>
      </c>
      <c r="X174" s="1" t="s">
        <v>1541</v>
      </c>
      <c r="Y174">
        <v>2187.5</v>
      </c>
      <c r="Z174" s="4">
        <v>2.3199999999999998E-2</v>
      </c>
      <c r="AA174" s="1" t="s">
        <v>1543</v>
      </c>
      <c r="AB174" s="5" t="str">
        <f>IFERROR(LEFT(Merge1[[#This Row],[2022-10-24.Vol.]],LEN(Merge1[[#This Row],[2022-10-24.Vol.]])-1)*10^(SEARCH(RIGHT(Merge1[[#This Row],[2022-10-24.Vol.]]),"kmbt")*3),Merge1[[#This Row],[2022-10-24.Vol.]])</f>
        <v>310</v>
      </c>
      <c r="AC174">
        <v>0</v>
      </c>
      <c r="AD174" s="1" t="s">
        <v>22</v>
      </c>
      <c r="AE174" s="1" t="s">
        <v>22</v>
      </c>
      <c r="AF174" s="1" t="s">
        <v>96</v>
      </c>
      <c r="AG174">
        <v>45.38</v>
      </c>
      <c r="AH174">
        <v>0</v>
      </c>
      <c r="AI174" s="1" t="s">
        <v>28</v>
      </c>
      <c r="AJ174">
        <v>1.23</v>
      </c>
      <c r="AK174" s="1" t="s">
        <v>1544</v>
      </c>
      <c r="AL174">
        <v>0.21290000000000001</v>
      </c>
      <c r="AM174">
        <v>-0.1285</v>
      </c>
      <c r="AN174">
        <v>5.7299999999999997E-2</v>
      </c>
      <c r="AO174">
        <v>-6.2799999999999995E-2</v>
      </c>
      <c r="AP174" s="1" t="s">
        <v>1545</v>
      </c>
      <c r="AQ174" s="1" t="s">
        <v>1546</v>
      </c>
      <c r="AR174" s="1" t="s">
        <v>1547</v>
      </c>
      <c r="AS174" s="1" t="s">
        <v>1548</v>
      </c>
    </row>
    <row r="175" spans="1:45" x14ac:dyDescent="0.25">
      <c r="A175" s="1" t="s">
        <v>3359</v>
      </c>
      <c r="B175">
        <v>1332.16</v>
      </c>
      <c r="C175" s="1" t="s">
        <v>2128</v>
      </c>
      <c r="D175" s="1" t="s">
        <v>3360</v>
      </c>
      <c r="E175">
        <v>0</v>
      </c>
      <c r="F175" s="1" t="s">
        <v>38</v>
      </c>
      <c r="G175" s="1" t="s">
        <v>37</v>
      </c>
      <c r="H175" s="1" t="s">
        <v>38</v>
      </c>
      <c r="I175" s="1" t="str">
        <f>_xlfn.CONCAT(Merge1[[#This Row],[Rating técnicoVender]],",",Merge1[[#This Row],[Valoración de medias móvilesStrong Sell]],",",Merge1[[#This Row],[Valoración de los osciladoresNeutro]])</f>
        <v>Buy,Strong Buy,Buy</v>
      </c>
      <c r="J175">
        <v>56.57</v>
      </c>
      <c r="K175" s="3">
        <v>3.5000000000000001E-3</v>
      </c>
      <c r="L175" s="1" t="s">
        <v>28</v>
      </c>
      <c r="M175">
        <v>0.42</v>
      </c>
      <c r="N175" s="1" t="s">
        <v>3361</v>
      </c>
      <c r="O175" s="7">
        <f>IFERROR(LEFT(Merge1[[#This Row],[Volumen*Precio4 – 750M]],LEN(Merge1[[#This Row],[Volumen*Precio4 – 750M]])-1)*10^(SEARCH(RIGHT(Merge1[[#This Row],[Volumen*Precio4 – 750M]]),"kmbt")*3),Merge1[[#This Row],[Volumen*Precio4 – 750M]])</f>
        <v>1215000</v>
      </c>
      <c r="P175" s="3">
        <v>-9.1000000000000004E-3</v>
      </c>
      <c r="Q175" s="3">
        <v>6.5699999999999995E-2</v>
      </c>
      <c r="R175" s="3">
        <v>6.1499999999999999E-2</v>
      </c>
      <c r="S175" s="3">
        <v>2.5899999999999999E-2</v>
      </c>
      <c r="T175" s="1" t="s">
        <v>3362</v>
      </c>
      <c r="U175" s="1" t="s">
        <v>3363</v>
      </c>
      <c r="V175" s="1" t="s">
        <v>3364</v>
      </c>
      <c r="W175" s="1" t="s">
        <v>3365</v>
      </c>
      <c r="X175" s="1" t="s">
        <v>3359</v>
      </c>
      <c r="Y175">
        <v>1362.98</v>
      </c>
      <c r="Z175" s="4">
        <v>2.3099999999999999E-2</v>
      </c>
      <c r="AA175" s="1" t="s">
        <v>8079</v>
      </c>
      <c r="AB175" s="5" t="str">
        <f>IFERROR(LEFT(Merge1[[#This Row],[2022-10-24.Vol.]],LEN(Merge1[[#This Row],[2022-10-24.Vol.]])-1)*10^(SEARCH(RIGHT(Merge1[[#This Row],[2022-10-24.Vol.]]),"kmbt")*3),Merge1[[#This Row],[2022-10-24.Vol.]])</f>
        <v>301</v>
      </c>
      <c r="AC175">
        <v>0</v>
      </c>
      <c r="AD175" s="1" t="s">
        <v>37</v>
      </c>
      <c r="AE175" s="1" t="s">
        <v>37</v>
      </c>
      <c r="AF175" s="1" t="s">
        <v>38</v>
      </c>
      <c r="AG175">
        <v>61.05</v>
      </c>
      <c r="AH175">
        <v>2.5000000000000001E-3</v>
      </c>
      <c r="AI175" s="1" t="s">
        <v>28</v>
      </c>
      <c r="AJ175">
        <v>0.2</v>
      </c>
      <c r="AK175" s="1" t="s">
        <v>8080</v>
      </c>
      <c r="AL175">
        <v>1.11E-2</v>
      </c>
      <c r="AM175">
        <v>0.12640000000000001</v>
      </c>
      <c r="AN175">
        <v>8.1600000000000006E-2</v>
      </c>
      <c r="AO175">
        <v>8.0500000000000002E-2</v>
      </c>
      <c r="AP175" s="1" t="s">
        <v>8081</v>
      </c>
      <c r="AQ175" s="1" t="s">
        <v>8082</v>
      </c>
      <c r="AR175" s="1" t="s">
        <v>8083</v>
      </c>
      <c r="AS175" s="1" t="s">
        <v>8084</v>
      </c>
    </row>
    <row r="176" spans="1:45" x14ac:dyDescent="0.25">
      <c r="A176" s="1" t="s">
        <v>1505</v>
      </c>
      <c r="B176">
        <v>5219.43</v>
      </c>
      <c r="C176" s="1" t="s">
        <v>1056</v>
      </c>
      <c r="D176" s="1" t="s">
        <v>1506</v>
      </c>
      <c r="E176">
        <v>0</v>
      </c>
      <c r="F176" s="1" t="s">
        <v>22</v>
      </c>
      <c r="G176" s="1" t="s">
        <v>27</v>
      </c>
      <c r="H176" s="1" t="s">
        <v>96</v>
      </c>
      <c r="I17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176">
        <v>46.9</v>
      </c>
      <c r="K176" s="3">
        <v>0</v>
      </c>
      <c r="L176" s="1" t="s">
        <v>28</v>
      </c>
      <c r="M176">
        <v>1.27</v>
      </c>
      <c r="N176" s="1" t="s">
        <v>1507</v>
      </c>
      <c r="O176" s="7">
        <f>IFERROR(LEFT(Merge1[[#This Row],[Volumen*Precio4 – 750M]],LEN(Merge1[[#This Row],[Volumen*Precio4 – 750M]])-1)*10^(SEARCH(RIGHT(Merge1[[#This Row],[Volumen*Precio4 – 750M]]),"kmbt")*3),Merge1[[#This Row],[Volumen*Precio4 – 750M]])</f>
        <v>1508000</v>
      </c>
      <c r="P176" s="3">
        <v>-0.13639999999999999</v>
      </c>
      <c r="Q176" s="3">
        <v>-0.1191</v>
      </c>
      <c r="R176" s="3">
        <v>-4.7699999999999999E-2</v>
      </c>
      <c r="S176" s="3">
        <v>-3.8199999999999998E-2</v>
      </c>
      <c r="T176" s="1" t="s">
        <v>1508</v>
      </c>
      <c r="U176" s="1" t="s">
        <v>1509</v>
      </c>
      <c r="V176" s="1" t="s">
        <v>1510</v>
      </c>
      <c r="W176" s="1" t="s">
        <v>1511</v>
      </c>
      <c r="X176" s="1" t="s">
        <v>1505</v>
      </c>
      <c r="Y176">
        <v>5338.32</v>
      </c>
      <c r="Z176" s="4">
        <v>2.2800000000000001E-2</v>
      </c>
      <c r="AA176" s="1" t="s">
        <v>3259</v>
      </c>
      <c r="AB176" s="5" t="str">
        <f>IFERROR(LEFT(Merge1[[#This Row],[2022-10-24.Vol.]],LEN(Merge1[[#This Row],[2022-10-24.Vol.]])-1)*10^(SEARCH(RIGHT(Merge1[[#This Row],[2022-10-24.Vol.]]),"kmbt")*3),Merge1[[#This Row],[2022-10-24.Vol.]])</f>
        <v>145</v>
      </c>
      <c r="AC176">
        <v>0</v>
      </c>
      <c r="AD176" s="1" t="s">
        <v>96</v>
      </c>
      <c r="AE176" s="1" t="s">
        <v>96</v>
      </c>
      <c r="AF176" s="1" t="s">
        <v>38</v>
      </c>
      <c r="AG176">
        <v>50.67</v>
      </c>
      <c r="AH176">
        <v>0</v>
      </c>
      <c r="AI176" s="1" t="s">
        <v>28</v>
      </c>
      <c r="AJ176">
        <v>0.64</v>
      </c>
      <c r="AK176" s="1" t="s">
        <v>7627</v>
      </c>
      <c r="AL176">
        <v>-0.1167</v>
      </c>
      <c r="AM176">
        <v>-9.9000000000000005E-2</v>
      </c>
      <c r="AN176">
        <v>-2.5999999999999999E-2</v>
      </c>
      <c r="AO176">
        <v>-1.6299999999999999E-2</v>
      </c>
      <c r="AP176" s="1" t="s">
        <v>7628</v>
      </c>
      <c r="AQ176" s="1" t="s">
        <v>7629</v>
      </c>
      <c r="AR176" s="1" t="s">
        <v>7630</v>
      </c>
      <c r="AS176" s="1" t="s">
        <v>7631</v>
      </c>
    </row>
    <row r="177" spans="1:45" x14ac:dyDescent="0.25">
      <c r="A177" s="1" t="s">
        <v>5987</v>
      </c>
      <c r="B177">
        <v>1055</v>
      </c>
      <c r="C177" s="1" t="s">
        <v>5988</v>
      </c>
      <c r="D177" s="1" t="s">
        <v>3883</v>
      </c>
      <c r="E177">
        <v>0</v>
      </c>
      <c r="F177" s="1" t="s">
        <v>38</v>
      </c>
      <c r="G177" s="1" t="s">
        <v>38</v>
      </c>
      <c r="H177" s="1" t="s">
        <v>38</v>
      </c>
      <c r="I177" s="1" t="str">
        <f>_xlfn.CONCAT(Merge1[[#This Row],[Rating técnicoVender]],",",Merge1[[#This Row],[Valoración de medias móvilesStrong Sell]],",",Merge1[[#This Row],[Valoración de los osciladoresNeutro]])</f>
        <v>Buy,Buy,Buy</v>
      </c>
      <c r="J177">
        <v>56.45</v>
      </c>
      <c r="K177" s="3">
        <v>1.44E-2</v>
      </c>
      <c r="L177" s="1" t="s">
        <v>28</v>
      </c>
      <c r="M177">
        <v>0.02</v>
      </c>
      <c r="N177" s="1" t="s">
        <v>5989</v>
      </c>
      <c r="O177" s="7">
        <f>IFERROR(LEFT(Merge1[[#This Row],[Volumen*Precio4 – 750M]],LEN(Merge1[[#This Row],[Volumen*Precio4 – 750M]])-1)*10^(SEARCH(RIGHT(Merge1[[#This Row],[Volumen*Precio4 – 750M]]),"kmbt")*3),Merge1[[#This Row],[Volumen*Precio4 – 750M]])</f>
        <v>13715</v>
      </c>
      <c r="P177" s="3">
        <v>-0.21990000000000001</v>
      </c>
      <c r="Q177" s="3">
        <v>-0.21560000000000001</v>
      </c>
      <c r="R177" s="3">
        <v>-0.12479999999999999</v>
      </c>
      <c r="S177" s="3">
        <v>4.3499999999999997E-2</v>
      </c>
      <c r="T177" s="1" t="s">
        <v>5990</v>
      </c>
      <c r="U177" s="1" t="s">
        <v>5991</v>
      </c>
      <c r="V177" s="1" t="s">
        <v>5992</v>
      </c>
      <c r="W177" s="1" t="s">
        <v>5993</v>
      </c>
      <c r="X177" s="1" t="s">
        <v>5987</v>
      </c>
      <c r="Y177">
        <v>1055</v>
      </c>
      <c r="Z177" s="4">
        <v>2.23E-2</v>
      </c>
      <c r="AA177" s="1" t="s">
        <v>4353</v>
      </c>
      <c r="AB177" s="5" t="str">
        <f>IFERROR(LEFT(Merge1[[#This Row],[2022-10-24.Vol.]],LEN(Merge1[[#This Row],[2022-10-24.Vol.]])-1)*10^(SEARCH(RIGHT(Merge1[[#This Row],[2022-10-24.Vol.]]),"kmbt")*3),Merge1[[#This Row],[2022-10-24.Vol.]])</f>
        <v>14</v>
      </c>
      <c r="AC177">
        <v>0</v>
      </c>
      <c r="AD177" s="1" t="s">
        <v>38</v>
      </c>
      <c r="AE177" s="1" t="s">
        <v>38</v>
      </c>
      <c r="AF177" s="1" t="s">
        <v>38</v>
      </c>
      <c r="AG177">
        <v>56.45</v>
      </c>
      <c r="AH177">
        <v>1.44E-2</v>
      </c>
      <c r="AI177" s="1" t="s">
        <v>28</v>
      </c>
      <c r="AJ177">
        <v>0.02</v>
      </c>
      <c r="AK177" s="1" t="s">
        <v>8680</v>
      </c>
      <c r="AL177">
        <v>-0.21990000000000001</v>
      </c>
      <c r="AM177">
        <v>-0.21560000000000001</v>
      </c>
      <c r="AN177">
        <v>-0.12479999999999999</v>
      </c>
      <c r="AO177">
        <v>4.3499999999999997E-2</v>
      </c>
      <c r="AP177" s="1" t="s">
        <v>5990</v>
      </c>
      <c r="AQ177" s="1" t="s">
        <v>5991</v>
      </c>
      <c r="AR177" s="1" t="s">
        <v>5992</v>
      </c>
      <c r="AS177" s="1" t="s">
        <v>5993</v>
      </c>
    </row>
    <row r="178" spans="1:45" x14ac:dyDescent="0.25">
      <c r="A178" s="1" t="s">
        <v>4830</v>
      </c>
      <c r="B178">
        <v>5417.85</v>
      </c>
      <c r="C178" s="1" t="s">
        <v>623</v>
      </c>
      <c r="D178" s="1" t="s">
        <v>4552</v>
      </c>
      <c r="E178">
        <v>0</v>
      </c>
      <c r="F178" s="1" t="s">
        <v>22</v>
      </c>
      <c r="G178" s="1" t="s">
        <v>27</v>
      </c>
      <c r="H178" s="1" t="s">
        <v>96</v>
      </c>
      <c r="I17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178">
        <v>40.76</v>
      </c>
      <c r="K178" s="3">
        <v>0</v>
      </c>
      <c r="L178" s="1" t="s">
        <v>28</v>
      </c>
      <c r="M178">
        <v>0.12</v>
      </c>
      <c r="N178" s="1" t="s">
        <v>4831</v>
      </c>
      <c r="O178" s="7">
        <f>IFERROR(LEFT(Merge1[[#This Row],[Volumen*Precio4 – 750M]],LEN(Merge1[[#This Row],[Volumen*Precio4 – 750M]])-1)*10^(SEARCH(RIGHT(Merge1[[#This Row],[Volumen*Precio4 – 750M]]),"kmbt")*3),Merge1[[#This Row],[Volumen*Precio4 – 750M]])</f>
        <v>465935</v>
      </c>
      <c r="P178" s="3">
        <v>-9.11E-2</v>
      </c>
      <c r="Q178" s="3">
        <v>-4.8999999999999998E-3</v>
      </c>
      <c r="R178" s="3">
        <v>-9.2299999999999993E-2</v>
      </c>
      <c r="S178" s="3">
        <v>-9.2299999999999993E-2</v>
      </c>
      <c r="T178" s="1" t="s">
        <v>4832</v>
      </c>
      <c r="U178" s="1" t="s">
        <v>4833</v>
      </c>
      <c r="V178" s="1" t="s">
        <v>4834</v>
      </c>
      <c r="W178" s="1" t="s">
        <v>4835</v>
      </c>
      <c r="X178" s="1" t="s">
        <v>4830</v>
      </c>
      <c r="Y178">
        <v>5417.85</v>
      </c>
      <c r="Z178" s="4">
        <v>2.2200000000000001E-2</v>
      </c>
      <c r="AA178" s="1" t="s">
        <v>4552</v>
      </c>
      <c r="AB178" s="5" t="str">
        <f>IFERROR(LEFT(Merge1[[#This Row],[2022-10-24.Vol.]],LEN(Merge1[[#This Row],[2022-10-24.Vol.]])-1)*10^(SEARCH(RIGHT(Merge1[[#This Row],[2022-10-24.Vol.]]),"kmbt")*3),Merge1[[#This Row],[2022-10-24.Vol.]])</f>
        <v>86</v>
      </c>
      <c r="AC178">
        <v>0</v>
      </c>
      <c r="AD178" s="1" t="s">
        <v>22</v>
      </c>
      <c r="AE178" s="1" t="s">
        <v>27</v>
      </c>
      <c r="AF178" s="1" t="s">
        <v>96</v>
      </c>
      <c r="AG178">
        <v>40.76</v>
      </c>
      <c r="AH178">
        <v>0</v>
      </c>
      <c r="AI178" s="1" t="s">
        <v>28</v>
      </c>
      <c r="AJ178">
        <v>0.12</v>
      </c>
      <c r="AK178" s="1" t="s">
        <v>4831</v>
      </c>
      <c r="AL178">
        <v>-9.11E-2</v>
      </c>
      <c r="AM178">
        <v>-4.8999999999999998E-3</v>
      </c>
      <c r="AN178">
        <v>-9.2299999999999993E-2</v>
      </c>
      <c r="AO178">
        <v>-9.2299999999999993E-2</v>
      </c>
      <c r="AP178" s="1" t="s">
        <v>4832</v>
      </c>
      <c r="AQ178" s="1" t="s">
        <v>4833</v>
      </c>
      <c r="AR178" s="1" t="s">
        <v>4834</v>
      </c>
      <c r="AS178" s="1" t="s">
        <v>4835</v>
      </c>
    </row>
    <row r="179" spans="1:45" x14ac:dyDescent="0.25">
      <c r="A179" s="1" t="s">
        <v>1211</v>
      </c>
      <c r="B179">
        <v>16.600000000000001</v>
      </c>
      <c r="C179" s="1" t="s">
        <v>1212</v>
      </c>
      <c r="D179" s="1" t="s">
        <v>1213</v>
      </c>
      <c r="E179">
        <v>0.87</v>
      </c>
      <c r="F179" s="1" t="s">
        <v>38</v>
      </c>
      <c r="G179" s="1" t="s">
        <v>38</v>
      </c>
      <c r="H179" s="1" t="s">
        <v>38</v>
      </c>
      <c r="I179" s="1" t="str">
        <f>_xlfn.CONCAT(Merge1[[#This Row],[Rating técnicoVender]],",",Merge1[[#This Row],[Valoración de medias móvilesStrong Sell]],",",Merge1[[#This Row],[Valoración de los osciladoresNeutro]])</f>
        <v>Buy,Buy,Buy</v>
      </c>
      <c r="J179">
        <v>53.56</v>
      </c>
      <c r="K179" s="3">
        <v>4.8800000000000003E-2</v>
      </c>
      <c r="L179" s="1" t="s">
        <v>23</v>
      </c>
      <c r="M179">
        <v>1.65</v>
      </c>
      <c r="N179" s="1" t="s">
        <v>1214</v>
      </c>
      <c r="O179" s="7">
        <f>IFERROR(LEFT(Merge1[[#This Row],[Volumen*Precio4 – 750M]],LEN(Merge1[[#This Row],[Volumen*Precio4 – 750M]])-1)*10^(SEARCH(RIGHT(Merge1[[#This Row],[Volumen*Precio4 – 750M]]),"kmbt")*3),Merge1[[#This Row],[Volumen*Precio4 – 750M]])</f>
        <v>32695999.999999996</v>
      </c>
      <c r="P179" s="3">
        <v>-0.58630000000000004</v>
      </c>
      <c r="Q179" s="3">
        <v>-0.54830000000000001</v>
      </c>
      <c r="R179" s="3">
        <v>-0.221</v>
      </c>
      <c r="S179" s="3">
        <v>-5.6300000000000003E-2</v>
      </c>
      <c r="T179" s="1" t="s">
        <v>1215</v>
      </c>
      <c r="U179" s="1" t="s">
        <v>1216</v>
      </c>
      <c r="V179" s="1" t="s">
        <v>1217</v>
      </c>
      <c r="W179" s="1" t="s">
        <v>1218</v>
      </c>
      <c r="X179" s="1" t="s">
        <v>1211</v>
      </c>
      <c r="Y179">
        <v>17.13</v>
      </c>
      <c r="Z179" s="4">
        <v>2.2100000000000002E-2</v>
      </c>
      <c r="AA179" s="1" t="s">
        <v>7785</v>
      </c>
      <c r="AB179" s="5">
        <f>IFERROR(LEFT(Merge1[[#This Row],[2022-10-24.Vol.]],LEN(Merge1[[#This Row],[2022-10-24.Vol.]])-1)*10^(SEARCH(RIGHT(Merge1[[#This Row],[2022-10-24.Vol.]]),"kmbt")*3),Merge1[[#This Row],[2022-10-24.Vol.]])</f>
        <v>616104</v>
      </c>
      <c r="AC179">
        <v>0.43</v>
      </c>
      <c r="AD179" s="1" t="s">
        <v>38</v>
      </c>
      <c r="AE179" s="1" t="s">
        <v>38</v>
      </c>
      <c r="AF179" s="1" t="s">
        <v>38</v>
      </c>
      <c r="AG179">
        <v>57.25</v>
      </c>
      <c r="AH179">
        <v>4.7500000000000001E-2</v>
      </c>
      <c r="AI179" s="1" t="s">
        <v>28</v>
      </c>
      <c r="AJ179">
        <v>0.44</v>
      </c>
      <c r="AK179" s="1" t="s">
        <v>7786</v>
      </c>
      <c r="AL179">
        <v>-0.58760000000000001</v>
      </c>
      <c r="AM179">
        <v>-0.49469999999999997</v>
      </c>
      <c r="AN179">
        <v>-0.1031</v>
      </c>
      <c r="AO179">
        <v>3.8199999999999998E-2</v>
      </c>
      <c r="AP179" s="1" t="s">
        <v>7787</v>
      </c>
      <c r="AQ179" s="1" t="s">
        <v>7788</v>
      </c>
      <c r="AR179" s="1" t="s">
        <v>7789</v>
      </c>
      <c r="AS179" s="1" t="s">
        <v>7790</v>
      </c>
    </row>
    <row r="180" spans="1:45" x14ac:dyDescent="0.25">
      <c r="A180" s="1" t="s">
        <v>3455</v>
      </c>
      <c r="B180">
        <v>1756</v>
      </c>
      <c r="C180" s="1" t="s">
        <v>2007</v>
      </c>
      <c r="D180" s="1" t="s">
        <v>3456</v>
      </c>
      <c r="E180">
        <v>-7</v>
      </c>
      <c r="F180" s="1" t="s">
        <v>22</v>
      </c>
      <c r="G180" s="1" t="s">
        <v>27</v>
      </c>
      <c r="H180" s="1" t="s">
        <v>96</v>
      </c>
      <c r="I180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180">
        <v>32.71</v>
      </c>
      <c r="K180" s="3">
        <v>2E-3</v>
      </c>
      <c r="L180" s="1" t="s">
        <v>23</v>
      </c>
      <c r="M180">
        <v>0.4</v>
      </c>
      <c r="N180" s="1" t="s">
        <v>3457</v>
      </c>
      <c r="O180" s="7">
        <f>IFERROR(LEFT(Merge1[[#This Row],[Volumen*Precio4 – 750M]],LEN(Merge1[[#This Row],[Volumen*Precio4 – 750M]])-1)*10^(SEARCH(RIGHT(Merge1[[#This Row],[Volumen*Precio4 – 750M]]),"kmbt")*3),Merge1[[#This Row],[Volumen*Precio4 – 750M]])</f>
        <v>384564</v>
      </c>
      <c r="P180" s="3">
        <v>-0.2581</v>
      </c>
      <c r="Q180" s="3">
        <v>-0.23719999999999999</v>
      </c>
      <c r="R180" s="3">
        <v>-0.21360000000000001</v>
      </c>
      <c r="S180" s="3">
        <v>-0.1198</v>
      </c>
      <c r="T180" s="1" t="s">
        <v>3458</v>
      </c>
      <c r="U180" s="1" t="s">
        <v>3459</v>
      </c>
      <c r="V180" s="1" t="s">
        <v>3460</v>
      </c>
      <c r="W180" s="1" t="s">
        <v>3461</v>
      </c>
      <c r="X180" s="1" t="s">
        <v>3455</v>
      </c>
      <c r="Y180">
        <v>1756</v>
      </c>
      <c r="Z180" s="4">
        <v>2.2100000000000002E-2</v>
      </c>
      <c r="AA180" s="1" t="s">
        <v>3456</v>
      </c>
      <c r="AB180" s="5" t="str">
        <f>IFERROR(LEFT(Merge1[[#This Row],[2022-10-24.Vol.]],LEN(Merge1[[#This Row],[2022-10-24.Vol.]])-1)*10^(SEARCH(RIGHT(Merge1[[#This Row],[2022-10-24.Vol.]]),"kmbt")*3),Merge1[[#This Row],[2022-10-24.Vol.]])</f>
        <v>219</v>
      </c>
      <c r="AC180">
        <v>-7</v>
      </c>
      <c r="AD180" s="1" t="s">
        <v>22</v>
      </c>
      <c r="AE180" s="1" t="s">
        <v>27</v>
      </c>
      <c r="AF180" s="1" t="s">
        <v>96</v>
      </c>
      <c r="AG180">
        <v>32.71</v>
      </c>
      <c r="AH180">
        <v>2E-3</v>
      </c>
      <c r="AI180" s="1" t="s">
        <v>23</v>
      </c>
      <c r="AJ180">
        <v>0.4</v>
      </c>
      <c r="AK180" s="1" t="s">
        <v>3457</v>
      </c>
      <c r="AL180">
        <v>-0.2581</v>
      </c>
      <c r="AM180">
        <v>-0.21360000000000001</v>
      </c>
      <c r="AN180">
        <v>-0.21360000000000001</v>
      </c>
      <c r="AO180">
        <v>-0.1198</v>
      </c>
      <c r="AP180" s="1" t="s">
        <v>3458</v>
      </c>
      <c r="AQ180" s="1" t="s">
        <v>3459</v>
      </c>
      <c r="AR180" s="1" t="s">
        <v>3460</v>
      </c>
      <c r="AS180" s="1" t="s">
        <v>3461</v>
      </c>
    </row>
    <row r="181" spans="1:45" x14ac:dyDescent="0.25">
      <c r="A181" s="1" t="s">
        <v>5510</v>
      </c>
      <c r="B181">
        <v>3040</v>
      </c>
      <c r="C181" s="1" t="s">
        <v>2007</v>
      </c>
      <c r="D181" s="1" t="s">
        <v>2372</v>
      </c>
      <c r="E181">
        <v>0</v>
      </c>
      <c r="F181" s="1" t="s">
        <v>22</v>
      </c>
      <c r="G181" s="1" t="s">
        <v>27</v>
      </c>
      <c r="H181" s="1" t="s">
        <v>96</v>
      </c>
      <c r="I181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181">
        <v>36.78</v>
      </c>
      <c r="K181" s="3">
        <v>0</v>
      </c>
      <c r="L181" s="1" t="s">
        <v>28</v>
      </c>
      <c r="M181">
        <v>0.04</v>
      </c>
      <c r="N181" s="1" t="s">
        <v>5511</v>
      </c>
      <c r="O181" s="7">
        <f>IFERROR(LEFT(Merge1[[#This Row],[Volumen*Precio4 – 750M]],LEN(Merge1[[#This Row],[Volumen*Precio4 – 750M]])-1)*10^(SEARCH(RIGHT(Merge1[[#This Row],[Volumen*Precio4 – 750M]]),"kmbt")*3),Merge1[[#This Row],[Volumen*Precio4 – 750M]])</f>
        <v>136800</v>
      </c>
      <c r="P181" s="3">
        <v>-0.50970000000000004</v>
      </c>
      <c r="Q181" s="3">
        <v>-0.4798</v>
      </c>
      <c r="R181" s="3">
        <v>-0.24</v>
      </c>
      <c r="S181" s="3">
        <v>-0.1477</v>
      </c>
      <c r="T181" s="1" t="s">
        <v>5512</v>
      </c>
      <c r="U181" s="1" t="s">
        <v>5513</v>
      </c>
      <c r="V181" s="1" t="s">
        <v>5514</v>
      </c>
      <c r="W181" s="1" t="s">
        <v>5515</v>
      </c>
      <c r="X181" s="1" t="s">
        <v>5510</v>
      </c>
      <c r="Y181">
        <v>3040</v>
      </c>
      <c r="Z181" s="4">
        <v>2.2100000000000002E-2</v>
      </c>
      <c r="AA181" s="1" t="s">
        <v>2372</v>
      </c>
      <c r="AB181" s="5" t="str">
        <f>IFERROR(LEFT(Merge1[[#This Row],[2022-10-24.Vol.]],LEN(Merge1[[#This Row],[2022-10-24.Vol.]])-1)*10^(SEARCH(RIGHT(Merge1[[#This Row],[2022-10-24.Vol.]]),"kmbt")*3),Merge1[[#This Row],[2022-10-24.Vol.]])</f>
        <v>45</v>
      </c>
      <c r="AC181">
        <v>0</v>
      </c>
      <c r="AD181" s="1" t="s">
        <v>22</v>
      </c>
      <c r="AE181" s="1" t="s">
        <v>27</v>
      </c>
      <c r="AF181" s="1" t="s">
        <v>96</v>
      </c>
      <c r="AG181">
        <v>36.78</v>
      </c>
      <c r="AH181">
        <v>0</v>
      </c>
      <c r="AI181" s="1" t="s">
        <v>28</v>
      </c>
      <c r="AJ181">
        <v>0.04</v>
      </c>
      <c r="AK181" s="1" t="s">
        <v>5511</v>
      </c>
      <c r="AL181">
        <v>-0.50970000000000004</v>
      </c>
      <c r="AM181">
        <v>-0.4798</v>
      </c>
      <c r="AN181">
        <v>-0.24</v>
      </c>
      <c r="AO181">
        <v>-0.1477</v>
      </c>
      <c r="AP181" s="1" t="s">
        <v>5512</v>
      </c>
      <c r="AQ181" s="1" t="s">
        <v>5513</v>
      </c>
      <c r="AR181" s="1" t="s">
        <v>5514</v>
      </c>
      <c r="AS181" s="1" t="s">
        <v>5515</v>
      </c>
    </row>
    <row r="182" spans="1:45" x14ac:dyDescent="0.25">
      <c r="A182" s="1" t="s">
        <v>4118</v>
      </c>
      <c r="B182">
        <v>293</v>
      </c>
      <c r="C182" s="1" t="s">
        <v>4119</v>
      </c>
      <c r="D182" s="1" t="s">
        <v>4120</v>
      </c>
      <c r="E182">
        <v>3.89</v>
      </c>
      <c r="F182" s="1" t="s">
        <v>38</v>
      </c>
      <c r="G182" s="1" t="s">
        <v>37</v>
      </c>
      <c r="H182" s="1" t="s">
        <v>96</v>
      </c>
      <c r="I182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182">
        <v>58.41</v>
      </c>
      <c r="K182" s="3">
        <v>2.4799999999999999E-2</v>
      </c>
      <c r="L182" s="1" t="s">
        <v>28</v>
      </c>
      <c r="M182">
        <v>0.24</v>
      </c>
      <c r="N182" s="1" t="s">
        <v>4121</v>
      </c>
      <c r="O182" s="7">
        <f>IFERROR(LEFT(Merge1[[#This Row],[Volumen*Precio4 – 750M]],LEN(Merge1[[#This Row],[Volumen*Precio4 – 750M]])-1)*10^(SEARCH(RIGHT(Merge1[[#This Row],[Volumen*Precio4 – 750M]]),"kmbt")*3),Merge1[[#This Row],[Volumen*Precio4 – 750M]])</f>
        <v>592739</v>
      </c>
      <c r="P182" s="3">
        <v>-0.43519999999999998</v>
      </c>
      <c r="Q182" s="3">
        <v>-0.33229999999999998</v>
      </c>
      <c r="R182" s="3">
        <v>0.1313</v>
      </c>
      <c r="S182" s="3">
        <v>-1.11E-2</v>
      </c>
      <c r="T182" s="1" t="s">
        <v>4122</v>
      </c>
      <c r="U182" s="1" t="s">
        <v>4123</v>
      </c>
      <c r="V182" s="1" t="s">
        <v>4124</v>
      </c>
      <c r="W182" s="1" t="s">
        <v>4125</v>
      </c>
      <c r="X182" s="1" t="s">
        <v>4118</v>
      </c>
      <c r="Y182">
        <v>302.5</v>
      </c>
      <c r="Z182" s="4">
        <v>2.1899999999999999E-2</v>
      </c>
      <c r="AA182" s="1" t="s">
        <v>3646</v>
      </c>
      <c r="AB182" s="5" t="str">
        <f>IFERROR(LEFT(Merge1[[#This Row],[2022-10-24.Vol.]],LEN(Merge1[[#This Row],[2022-10-24.Vol.]])-1)*10^(SEARCH(RIGHT(Merge1[[#This Row],[2022-10-24.Vol.]]),"kmbt")*3),Merge1[[#This Row],[2022-10-24.Vol.]])</f>
        <v>127</v>
      </c>
      <c r="AC182">
        <v>7.5</v>
      </c>
      <c r="AD182" s="1" t="s">
        <v>38</v>
      </c>
      <c r="AE182" s="1" t="s">
        <v>37</v>
      </c>
      <c r="AF182" s="1" t="s">
        <v>38</v>
      </c>
      <c r="AG182">
        <v>61.15</v>
      </c>
      <c r="AH182">
        <v>2.93E-2</v>
      </c>
      <c r="AI182" s="1" t="s">
        <v>23</v>
      </c>
      <c r="AJ182">
        <v>0.02</v>
      </c>
      <c r="AK182" s="1" t="s">
        <v>8709</v>
      </c>
      <c r="AL182">
        <v>-0.40920000000000001</v>
      </c>
      <c r="AM182">
        <v>-0.2475</v>
      </c>
      <c r="AN182">
        <v>0.27639999999999998</v>
      </c>
      <c r="AO182">
        <v>7.2700000000000001E-2</v>
      </c>
      <c r="AP182" s="1" t="s">
        <v>8710</v>
      </c>
      <c r="AQ182" s="1" t="s">
        <v>8711</v>
      </c>
      <c r="AR182" s="1" t="s">
        <v>8712</v>
      </c>
      <c r="AS182" s="1" t="s">
        <v>8713</v>
      </c>
    </row>
    <row r="183" spans="1:45" x14ac:dyDescent="0.25">
      <c r="A183" s="1" t="s">
        <v>432</v>
      </c>
      <c r="B183">
        <v>146.53</v>
      </c>
      <c r="C183" s="1" t="s">
        <v>433</v>
      </c>
      <c r="D183" s="1" t="s">
        <v>434</v>
      </c>
      <c r="E183">
        <v>-0.19</v>
      </c>
      <c r="F183" s="1" t="s">
        <v>22</v>
      </c>
      <c r="G183" s="1" t="s">
        <v>27</v>
      </c>
      <c r="H183" s="1" t="s">
        <v>38</v>
      </c>
      <c r="I183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183">
        <v>46.49</v>
      </c>
      <c r="K183" s="3">
        <v>1.2999999999999999E-3</v>
      </c>
      <c r="L183" s="1" t="s">
        <v>23</v>
      </c>
      <c r="M183">
        <v>5.17</v>
      </c>
      <c r="N183" s="1" t="s">
        <v>435</v>
      </c>
      <c r="O183" s="7">
        <f>IFERROR(LEFT(Merge1[[#This Row],[Volumen*Precio4 – 750M]],LEN(Merge1[[#This Row],[Volumen*Precio4 – 750M]])-1)*10^(SEARCH(RIGHT(Merge1[[#This Row],[Volumen*Precio4 – 750M]]),"kmbt")*3),Merge1[[#This Row],[Volumen*Precio4 – 750M]])</f>
        <v>18647000</v>
      </c>
      <c r="P183" s="3">
        <v>-6.1899999999999997E-2</v>
      </c>
      <c r="Q183" s="3">
        <v>-6.1899999999999997E-2</v>
      </c>
      <c r="R183" s="3">
        <v>-4.7000000000000002E-3</v>
      </c>
      <c r="S183" s="3">
        <v>-0.11940000000000001</v>
      </c>
      <c r="T183" s="1" t="s">
        <v>436</v>
      </c>
      <c r="U183" s="1" t="s">
        <v>437</v>
      </c>
      <c r="V183" s="1" t="s">
        <v>28</v>
      </c>
      <c r="W183" s="1" t="s">
        <v>28</v>
      </c>
      <c r="X183" s="1" t="s">
        <v>432</v>
      </c>
      <c r="Y183">
        <v>149.71</v>
      </c>
      <c r="Z183" s="4">
        <v>2.1700000000000001E-2</v>
      </c>
      <c r="AA183" s="1" t="s">
        <v>7046</v>
      </c>
      <c r="AB183" s="5">
        <f>IFERROR(LEFT(Merge1[[#This Row],[2022-10-24.Vol.]],LEN(Merge1[[#This Row],[2022-10-24.Vol.]])-1)*10^(SEARCH(RIGHT(Merge1[[#This Row],[2022-10-24.Vol.]]),"kmbt")*3),Merge1[[#This Row],[2022-10-24.Vol.]])</f>
        <v>142306</v>
      </c>
      <c r="AC183">
        <v>0.2</v>
      </c>
      <c r="AD183" s="1" t="s">
        <v>22</v>
      </c>
      <c r="AE183" s="1" t="s">
        <v>27</v>
      </c>
      <c r="AF183" s="1" t="s">
        <v>96</v>
      </c>
      <c r="AG183">
        <v>47.81</v>
      </c>
      <c r="AH183">
        <v>1.2999999999999999E-3</v>
      </c>
      <c r="AI183" s="1" t="s">
        <v>39</v>
      </c>
      <c r="AJ183">
        <v>3.84</v>
      </c>
      <c r="AK183" s="1" t="s">
        <v>7047</v>
      </c>
      <c r="AL183">
        <v>-4.1500000000000002E-2</v>
      </c>
      <c r="AM183">
        <v>-4.1500000000000002E-2</v>
      </c>
      <c r="AN183">
        <v>1.6899999999999998E-2</v>
      </c>
      <c r="AO183">
        <v>-0.1002</v>
      </c>
      <c r="AP183" s="1" t="s">
        <v>7048</v>
      </c>
      <c r="AQ183" s="1" t="s">
        <v>7049</v>
      </c>
      <c r="AR183" s="1" t="s">
        <v>28</v>
      </c>
      <c r="AS183" s="1" t="s">
        <v>28</v>
      </c>
    </row>
    <row r="184" spans="1:45" x14ac:dyDescent="0.25">
      <c r="A184" s="1" t="s">
        <v>3782</v>
      </c>
      <c r="B184">
        <v>18.87</v>
      </c>
      <c r="C184" s="1" t="s">
        <v>914</v>
      </c>
      <c r="D184" s="1" t="s">
        <v>3783</v>
      </c>
      <c r="E184">
        <v>-0.16</v>
      </c>
      <c r="F184" s="1" t="s">
        <v>22</v>
      </c>
      <c r="G184" s="1" t="s">
        <v>22</v>
      </c>
      <c r="H184" s="1" t="s">
        <v>96</v>
      </c>
      <c r="I184" s="1" t="str">
        <f>_xlfn.CONCAT(Merge1[[#This Row],[Rating técnicoVender]],",",Merge1[[#This Row],[Valoración de medias móvilesStrong Sell]],",",Merge1[[#This Row],[Valoración de los osciladoresNeutro]])</f>
        <v>Sell,Sell,Neutro</v>
      </c>
      <c r="J184">
        <v>46.35</v>
      </c>
      <c r="K184" s="3">
        <v>5.9400000000000001E-2</v>
      </c>
      <c r="L184" s="1" t="s">
        <v>23</v>
      </c>
      <c r="M184">
        <v>0.32</v>
      </c>
      <c r="N184" s="1" t="s">
        <v>3784</v>
      </c>
      <c r="O184" s="7">
        <f>IFERROR(LEFT(Merge1[[#This Row],[Volumen*Precio4 – 750M]],LEN(Merge1[[#This Row],[Volumen*Precio4 – 750M]])-1)*10^(SEARCH(RIGHT(Merge1[[#This Row],[Volumen*Precio4 – 750M]]),"kmbt")*3),Merge1[[#This Row],[Volumen*Precio4 – 750M]])</f>
        <v>10763000</v>
      </c>
      <c r="P184" s="3">
        <v>-0.45850000000000002</v>
      </c>
      <c r="Q184" s="3">
        <v>-0.3805</v>
      </c>
      <c r="R184" s="3">
        <v>-0.32</v>
      </c>
      <c r="S184" s="3">
        <v>-6.4500000000000002E-2</v>
      </c>
      <c r="T184" s="1" t="s">
        <v>3785</v>
      </c>
      <c r="U184" s="1" t="s">
        <v>3786</v>
      </c>
      <c r="V184" s="1" t="s">
        <v>3787</v>
      </c>
      <c r="W184" s="1" t="s">
        <v>3788</v>
      </c>
      <c r="X184" s="1" t="s">
        <v>3782</v>
      </c>
      <c r="Y184">
        <v>19.29</v>
      </c>
      <c r="Z184" s="4">
        <v>2.1700000000000001E-2</v>
      </c>
      <c r="AA184" s="1" t="s">
        <v>8486</v>
      </c>
      <c r="AB184" s="5">
        <f>IFERROR(LEFT(Merge1[[#This Row],[2022-10-24.Vol.]],LEN(Merge1[[#This Row],[2022-10-24.Vol.]])-1)*10^(SEARCH(RIGHT(Merge1[[#This Row],[2022-10-24.Vol.]]),"kmbt")*3),Merge1[[#This Row],[2022-10-24.Vol.]])</f>
        <v>82946</v>
      </c>
      <c r="AC184">
        <v>0.41</v>
      </c>
      <c r="AD184" s="1" t="s">
        <v>96</v>
      </c>
      <c r="AE184" s="1" t="s">
        <v>22</v>
      </c>
      <c r="AF184" s="1" t="s">
        <v>38</v>
      </c>
      <c r="AG184">
        <v>50.6</v>
      </c>
      <c r="AH184">
        <v>5.6500000000000002E-2</v>
      </c>
      <c r="AI184" s="1" t="s">
        <v>28</v>
      </c>
      <c r="AJ184">
        <v>0.05</v>
      </c>
      <c r="AK184" s="1" t="s">
        <v>8487</v>
      </c>
      <c r="AL184">
        <v>-0.45689999999999997</v>
      </c>
      <c r="AM184">
        <v>-0.31109999999999999</v>
      </c>
      <c r="AN184">
        <v>-0.26600000000000001</v>
      </c>
      <c r="AO184">
        <v>-6.1999999999999998E-3</v>
      </c>
      <c r="AP184" s="1" t="s">
        <v>8488</v>
      </c>
      <c r="AQ184" s="1" t="s">
        <v>8489</v>
      </c>
      <c r="AR184" s="1" t="s">
        <v>8490</v>
      </c>
      <c r="AS184" s="1" t="s">
        <v>8491</v>
      </c>
    </row>
    <row r="185" spans="1:45" x14ac:dyDescent="0.25">
      <c r="A185" s="1" t="s">
        <v>4928</v>
      </c>
      <c r="B185">
        <v>6448.58</v>
      </c>
      <c r="C185" s="1" t="s">
        <v>4061</v>
      </c>
      <c r="D185" s="1" t="s">
        <v>981</v>
      </c>
      <c r="E185">
        <v>0</v>
      </c>
      <c r="F185" s="1" t="s">
        <v>22</v>
      </c>
      <c r="G185" s="1" t="s">
        <v>27</v>
      </c>
      <c r="H185" s="1" t="s">
        <v>96</v>
      </c>
      <c r="I18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185">
        <v>35.18</v>
      </c>
      <c r="K185" s="3">
        <v>0</v>
      </c>
      <c r="L185" s="1" t="s">
        <v>28</v>
      </c>
      <c r="M185">
        <v>0.1</v>
      </c>
      <c r="N185" s="1" t="s">
        <v>4929</v>
      </c>
      <c r="O185" s="7">
        <f>IFERROR(LEFT(Merge1[[#This Row],[Volumen*Precio4 – 750M]],LEN(Merge1[[#This Row],[Volumen*Precio4 – 750M]])-1)*10^(SEARCH(RIGHT(Merge1[[#This Row],[Volumen*Precio4 – 750M]]),"kmbt")*3),Merge1[[#This Row],[Volumen*Precio4 – 750M]])</f>
        <v>322429</v>
      </c>
      <c r="P185" s="3">
        <v>-0.3604</v>
      </c>
      <c r="Q185" s="3">
        <v>-0.3473</v>
      </c>
      <c r="R185" s="3">
        <v>-0.1968</v>
      </c>
      <c r="S185" s="3">
        <v>-0.1968</v>
      </c>
      <c r="T185" s="1" t="s">
        <v>4930</v>
      </c>
      <c r="U185" s="1" t="s">
        <v>4931</v>
      </c>
      <c r="V185" s="1" t="s">
        <v>4932</v>
      </c>
      <c r="W185" s="1" t="s">
        <v>4933</v>
      </c>
      <c r="X185" s="1" t="s">
        <v>4928</v>
      </c>
      <c r="Y185">
        <v>6448.58</v>
      </c>
      <c r="Z185" s="4">
        <v>2.12E-2</v>
      </c>
      <c r="AA185" s="1" t="s">
        <v>981</v>
      </c>
      <c r="AB185" s="5" t="str">
        <f>IFERROR(LEFT(Merge1[[#This Row],[2022-10-24.Vol.]],LEN(Merge1[[#This Row],[2022-10-24.Vol.]])-1)*10^(SEARCH(RIGHT(Merge1[[#This Row],[2022-10-24.Vol.]]),"kmbt")*3),Merge1[[#This Row],[2022-10-24.Vol.]])</f>
        <v>50</v>
      </c>
      <c r="AC185">
        <v>0</v>
      </c>
      <c r="AD185" s="1" t="s">
        <v>22</v>
      </c>
      <c r="AE185" s="1" t="s">
        <v>27</v>
      </c>
      <c r="AF185" s="1" t="s">
        <v>96</v>
      </c>
      <c r="AG185">
        <v>35.18</v>
      </c>
      <c r="AH185">
        <v>0</v>
      </c>
      <c r="AI185" s="1" t="s">
        <v>28</v>
      </c>
      <c r="AJ185">
        <v>0.1</v>
      </c>
      <c r="AK185" s="1" t="s">
        <v>4929</v>
      </c>
      <c r="AL185">
        <v>-0.3604</v>
      </c>
      <c r="AM185">
        <v>-0.3473</v>
      </c>
      <c r="AN185">
        <v>-0.1968</v>
      </c>
      <c r="AO185">
        <v>-0.1968</v>
      </c>
      <c r="AP185" s="1" t="s">
        <v>4930</v>
      </c>
      <c r="AQ185" s="1" t="s">
        <v>4931</v>
      </c>
      <c r="AR185" s="1" t="s">
        <v>4932</v>
      </c>
      <c r="AS185" s="1" t="s">
        <v>4933</v>
      </c>
    </row>
    <row r="186" spans="1:45" x14ac:dyDescent="0.25">
      <c r="A186" s="1" t="s">
        <v>5392</v>
      </c>
      <c r="B186">
        <v>33.5</v>
      </c>
      <c r="C186" s="1" t="s">
        <v>264</v>
      </c>
      <c r="D186" s="1" t="s">
        <v>5393</v>
      </c>
      <c r="E186">
        <v>0.06</v>
      </c>
      <c r="F186" s="1" t="s">
        <v>38</v>
      </c>
      <c r="G186" s="1" t="s">
        <v>38</v>
      </c>
      <c r="H186" s="1" t="s">
        <v>38</v>
      </c>
      <c r="I186" s="1" t="str">
        <f>_xlfn.CONCAT(Merge1[[#This Row],[Rating técnicoVender]],",",Merge1[[#This Row],[Valoración de medias móvilesStrong Sell]],",",Merge1[[#This Row],[Valoración de los osciladoresNeutro]])</f>
        <v>Buy,Buy,Buy</v>
      </c>
      <c r="J186">
        <v>48.74</v>
      </c>
      <c r="K186" s="3">
        <v>4.53E-2</v>
      </c>
      <c r="L186" s="1" t="s">
        <v>23</v>
      </c>
      <c r="M186">
        <v>0.05</v>
      </c>
      <c r="N186" s="1" t="s">
        <v>5394</v>
      </c>
      <c r="O186" s="7">
        <f>IFERROR(LEFT(Merge1[[#This Row],[Volumen*Precio4 – 750M]],LEN(Merge1[[#This Row],[Volumen*Precio4 – 750M]])-1)*10^(SEARCH(RIGHT(Merge1[[#This Row],[Volumen*Precio4 – 750M]]),"kmbt")*3),Merge1[[#This Row],[Volumen*Precio4 – 750M]])</f>
        <v>675695</v>
      </c>
      <c r="P186" s="3">
        <v>-0.105</v>
      </c>
      <c r="Q186" s="3">
        <v>0.23619999999999999</v>
      </c>
      <c r="R186" s="3">
        <v>0.26319999999999999</v>
      </c>
      <c r="S186" s="3">
        <v>3.6499999999999998E-2</v>
      </c>
      <c r="T186" s="1" t="s">
        <v>5395</v>
      </c>
      <c r="U186" s="1" t="s">
        <v>5396</v>
      </c>
      <c r="V186" s="1" t="s">
        <v>5397</v>
      </c>
      <c r="W186" s="1" t="s">
        <v>5398</v>
      </c>
      <c r="X186" s="1" t="s">
        <v>5392</v>
      </c>
      <c r="Y186">
        <v>35.01</v>
      </c>
      <c r="Z186" s="4">
        <v>2.07E-2</v>
      </c>
      <c r="AA186" s="1" t="s">
        <v>7705</v>
      </c>
      <c r="AB186" s="5">
        <f>IFERROR(LEFT(Merge1[[#This Row],[2022-10-24.Vol.]],LEN(Merge1[[#This Row],[2022-10-24.Vol.]])-1)*10^(SEARCH(RIGHT(Merge1[[#This Row],[2022-10-24.Vol.]]),"kmbt")*3),Merge1[[#This Row],[2022-10-24.Vol.]])</f>
        <v>220788</v>
      </c>
      <c r="AC186">
        <v>1.01</v>
      </c>
      <c r="AD186" s="1" t="s">
        <v>37</v>
      </c>
      <c r="AE186" s="1" t="s">
        <v>37</v>
      </c>
      <c r="AF186" s="1" t="s">
        <v>96</v>
      </c>
      <c r="AG186">
        <v>57.8</v>
      </c>
      <c r="AH186">
        <v>3.3700000000000001E-2</v>
      </c>
      <c r="AI186" s="1" t="s">
        <v>28</v>
      </c>
      <c r="AJ186">
        <v>0.52</v>
      </c>
      <c r="AK186" s="1" t="s">
        <v>7706</v>
      </c>
      <c r="AL186">
        <v>-2.4500000000000001E-2</v>
      </c>
      <c r="AM186">
        <v>0.17680000000000001</v>
      </c>
      <c r="AN186">
        <v>0.27310000000000001</v>
      </c>
      <c r="AO186">
        <v>3.27E-2</v>
      </c>
      <c r="AP186" s="1" t="s">
        <v>7707</v>
      </c>
      <c r="AQ186" s="1" t="s">
        <v>7708</v>
      </c>
      <c r="AR186" s="1" t="s">
        <v>7709</v>
      </c>
      <c r="AS186" s="1" t="s">
        <v>7710</v>
      </c>
    </row>
    <row r="187" spans="1:45" x14ac:dyDescent="0.25">
      <c r="A187" s="1" t="s">
        <v>1257</v>
      </c>
      <c r="B187">
        <v>1772.81</v>
      </c>
      <c r="C187" s="1" t="s">
        <v>1258</v>
      </c>
      <c r="D187" s="1" t="s">
        <v>1259</v>
      </c>
      <c r="E187">
        <v>0</v>
      </c>
      <c r="F187" s="1" t="s">
        <v>38</v>
      </c>
      <c r="G187" s="1" t="s">
        <v>38</v>
      </c>
      <c r="H187" s="1" t="s">
        <v>38</v>
      </c>
      <c r="I187" s="1" t="str">
        <f>_xlfn.CONCAT(Merge1[[#This Row],[Rating técnicoVender]],",",Merge1[[#This Row],[Valoración de medias móvilesStrong Sell]],",",Merge1[[#This Row],[Valoración de los osciladoresNeutro]])</f>
        <v>Buy,Buy,Buy</v>
      </c>
      <c r="J187">
        <v>49.52</v>
      </c>
      <c r="K187" s="3">
        <v>0</v>
      </c>
      <c r="L187" s="1" t="s">
        <v>28</v>
      </c>
      <c r="M187">
        <v>1.57</v>
      </c>
      <c r="N187" s="1" t="s">
        <v>1260</v>
      </c>
      <c r="O187" s="7">
        <f>IFERROR(LEFT(Merge1[[#This Row],[Volumen*Precio4 – 750M]],LEN(Merge1[[#This Row],[Volumen*Precio4 – 750M]])-1)*10^(SEARCH(RIGHT(Merge1[[#This Row],[Volumen*Precio4 – 750M]]),"kmbt")*3),Merge1[[#This Row],[Volumen*Precio4 – 750M]])</f>
        <v>1064000</v>
      </c>
      <c r="P187" s="3">
        <v>0.1978</v>
      </c>
      <c r="Q187" s="3">
        <v>9.4299999999999995E-2</v>
      </c>
      <c r="R187" s="3">
        <v>-3.1300000000000001E-2</v>
      </c>
      <c r="S187" s="3">
        <v>-1.12E-2</v>
      </c>
      <c r="T187" s="1" t="s">
        <v>1261</v>
      </c>
      <c r="U187" s="1" t="s">
        <v>1262</v>
      </c>
      <c r="V187" s="1" t="s">
        <v>1263</v>
      </c>
      <c r="W187" s="1" t="s">
        <v>1264</v>
      </c>
      <c r="X187" s="1" t="s">
        <v>1257</v>
      </c>
      <c r="Y187">
        <v>1772.81</v>
      </c>
      <c r="Z187" s="4">
        <v>2.06E-2</v>
      </c>
      <c r="AA187" s="1" t="s">
        <v>1259</v>
      </c>
      <c r="AB187" s="5" t="str">
        <f>IFERROR(LEFT(Merge1[[#This Row],[2022-10-24.Vol.]],LEN(Merge1[[#This Row],[2022-10-24.Vol.]])-1)*10^(SEARCH(RIGHT(Merge1[[#This Row],[2022-10-24.Vol.]]),"kmbt")*3),Merge1[[#This Row],[2022-10-24.Vol.]])</f>
        <v>600</v>
      </c>
      <c r="AC187">
        <v>0</v>
      </c>
      <c r="AD187" s="1" t="s">
        <v>38</v>
      </c>
      <c r="AE187" s="1" t="s">
        <v>38</v>
      </c>
      <c r="AF187" s="1" t="s">
        <v>38</v>
      </c>
      <c r="AG187">
        <v>49.52</v>
      </c>
      <c r="AH187">
        <v>0</v>
      </c>
      <c r="AI187" s="1" t="s">
        <v>28</v>
      </c>
      <c r="AJ187">
        <v>1.57</v>
      </c>
      <c r="AK187" s="1" t="s">
        <v>1260</v>
      </c>
      <c r="AL187">
        <v>0.1978</v>
      </c>
      <c r="AM187">
        <v>9.4299999999999995E-2</v>
      </c>
      <c r="AN187">
        <v>-3.1300000000000001E-2</v>
      </c>
      <c r="AO187">
        <v>-1.12E-2</v>
      </c>
      <c r="AP187" s="1" t="s">
        <v>1261</v>
      </c>
      <c r="AQ187" s="1" t="s">
        <v>1262</v>
      </c>
      <c r="AR187" s="1" t="s">
        <v>1263</v>
      </c>
      <c r="AS187" s="1" t="s">
        <v>1264</v>
      </c>
    </row>
    <row r="188" spans="1:45" x14ac:dyDescent="0.25">
      <c r="A188" s="1" t="s">
        <v>1476</v>
      </c>
      <c r="B188">
        <v>1905.84</v>
      </c>
      <c r="C188" s="1" t="s">
        <v>1477</v>
      </c>
      <c r="D188" s="1" t="s">
        <v>1478</v>
      </c>
      <c r="E188">
        <v>30.64</v>
      </c>
      <c r="F188" s="1" t="s">
        <v>37</v>
      </c>
      <c r="G188" s="1" t="s">
        <v>37</v>
      </c>
      <c r="H188" s="1" t="s">
        <v>38</v>
      </c>
      <c r="I188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188">
        <v>69.459999999999994</v>
      </c>
      <c r="K188" s="3">
        <v>7.9000000000000008E-3</v>
      </c>
      <c r="L188" s="1" t="s">
        <v>28</v>
      </c>
      <c r="M188">
        <v>1.3</v>
      </c>
      <c r="N188" s="1" t="s">
        <v>735</v>
      </c>
      <c r="O188" s="7">
        <f>IFERROR(LEFT(Merge1[[#This Row],[Volumen*Precio4 – 750M]],LEN(Merge1[[#This Row],[Volumen*Precio4 – 750M]])-1)*10^(SEARCH(RIGHT(Merge1[[#This Row],[Volumen*Precio4 – 750M]]),"kmbt")*3),Merge1[[#This Row],[Volumen*Precio4 – 750M]])</f>
        <v>2542000</v>
      </c>
      <c r="P188" s="3">
        <v>0.1678</v>
      </c>
      <c r="Q188" s="3">
        <v>8.6900000000000005E-2</v>
      </c>
      <c r="R188" s="3">
        <v>3.4700000000000002E-2</v>
      </c>
      <c r="S188" s="3">
        <v>9.5200000000000007E-2</v>
      </c>
      <c r="T188" s="1" t="s">
        <v>1479</v>
      </c>
      <c r="U188" s="1" t="s">
        <v>1480</v>
      </c>
      <c r="V188" s="1" t="s">
        <v>1481</v>
      </c>
      <c r="W188" s="1" t="s">
        <v>1482</v>
      </c>
      <c r="X188" s="1" t="s">
        <v>1476</v>
      </c>
      <c r="Y188">
        <v>1945.17</v>
      </c>
      <c r="Z188" s="4">
        <v>2.06E-2</v>
      </c>
      <c r="AA188" s="1" t="s">
        <v>2708</v>
      </c>
      <c r="AB188" s="5" t="str">
        <f>IFERROR(LEFT(Merge1[[#This Row],[2022-10-24.Vol.]],LEN(Merge1[[#This Row],[2022-10-24.Vol.]])-1)*10^(SEARCH(RIGHT(Merge1[[#This Row],[2022-10-24.Vol.]]),"kmbt")*3),Merge1[[#This Row],[2022-10-24.Vol.]])</f>
        <v>18</v>
      </c>
      <c r="AC188">
        <v>0</v>
      </c>
      <c r="AD188" s="1" t="s">
        <v>37</v>
      </c>
      <c r="AE188" s="1" t="s">
        <v>37</v>
      </c>
      <c r="AF188" s="1" t="s">
        <v>96</v>
      </c>
      <c r="AG188">
        <v>73.67</v>
      </c>
      <c r="AH188">
        <v>7.9000000000000008E-3</v>
      </c>
      <c r="AI188" s="1" t="s">
        <v>28</v>
      </c>
      <c r="AJ188">
        <v>0.02</v>
      </c>
      <c r="AK188" s="1" t="s">
        <v>8693</v>
      </c>
      <c r="AL188">
        <v>0.1883</v>
      </c>
      <c r="AM188">
        <v>0.12620000000000001</v>
      </c>
      <c r="AN188">
        <v>5.7200000000000001E-2</v>
      </c>
      <c r="AO188">
        <v>0.12570000000000001</v>
      </c>
      <c r="AP188" s="1" t="s">
        <v>8694</v>
      </c>
      <c r="AQ188" s="1" t="s">
        <v>8695</v>
      </c>
      <c r="AR188" s="1" t="s">
        <v>8696</v>
      </c>
      <c r="AS188" s="1" t="s">
        <v>8697</v>
      </c>
    </row>
    <row r="189" spans="1:45" x14ac:dyDescent="0.25">
      <c r="A189" s="1" t="s">
        <v>2378</v>
      </c>
      <c r="B189">
        <v>68.900000000000006</v>
      </c>
      <c r="C189" s="1" t="s">
        <v>2379</v>
      </c>
      <c r="D189" s="1" t="s">
        <v>2380</v>
      </c>
      <c r="E189">
        <v>2.46</v>
      </c>
      <c r="F189" s="1" t="s">
        <v>38</v>
      </c>
      <c r="G189" s="1" t="s">
        <v>37</v>
      </c>
      <c r="H189" s="1" t="s">
        <v>96</v>
      </c>
      <c r="I189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189">
        <v>81.099999999999994</v>
      </c>
      <c r="K189" s="3">
        <v>3.4599999999999999E-2</v>
      </c>
      <c r="L189" s="1" t="s">
        <v>28</v>
      </c>
      <c r="M189">
        <v>0.71</v>
      </c>
      <c r="N189" s="1" t="s">
        <v>2381</v>
      </c>
      <c r="O189" s="7">
        <f>IFERROR(LEFT(Merge1[[#This Row],[Volumen*Precio4 – 750M]],LEN(Merge1[[#This Row],[Volumen*Precio4 – 750M]])-1)*10^(SEARCH(RIGHT(Merge1[[#This Row],[Volumen*Precio4 – 750M]]),"kmbt")*3),Merge1[[#This Row],[Volumen*Precio4 – 750M]])</f>
        <v>33110999.999999996</v>
      </c>
      <c r="P189" s="3">
        <v>0.79849999999999999</v>
      </c>
      <c r="Q189" s="3">
        <v>0.30320000000000003</v>
      </c>
      <c r="R189" s="3">
        <v>0.1993</v>
      </c>
      <c r="S189" s="3">
        <v>0.2137</v>
      </c>
      <c r="T189" s="1" t="s">
        <v>2382</v>
      </c>
      <c r="U189" s="1" t="s">
        <v>2383</v>
      </c>
      <c r="V189" s="1" t="s">
        <v>2384</v>
      </c>
      <c r="W189" s="1" t="s">
        <v>2385</v>
      </c>
      <c r="X189" s="1" t="s">
        <v>2378</v>
      </c>
      <c r="Y189">
        <v>71.19</v>
      </c>
      <c r="Z189" s="4">
        <v>2.06E-2</v>
      </c>
      <c r="AA189" s="1" t="s">
        <v>7774</v>
      </c>
      <c r="AB189" s="5">
        <f>IFERROR(LEFT(Merge1[[#This Row],[2022-10-24.Vol.]],LEN(Merge1[[#This Row],[2022-10-24.Vol.]])-1)*10^(SEARCH(RIGHT(Merge1[[#This Row],[2022-10-24.Vol.]]),"kmbt")*3),Merge1[[#This Row],[2022-10-24.Vol.]])</f>
        <v>286060</v>
      </c>
      <c r="AC189">
        <v>1.26</v>
      </c>
      <c r="AD189" s="1" t="s">
        <v>37</v>
      </c>
      <c r="AE189" s="1" t="s">
        <v>37</v>
      </c>
      <c r="AF189" s="1" t="s">
        <v>38</v>
      </c>
      <c r="AG189">
        <v>84.54</v>
      </c>
      <c r="AH189">
        <v>3.2500000000000001E-2</v>
      </c>
      <c r="AI189" s="1" t="s">
        <v>28</v>
      </c>
      <c r="AJ189">
        <v>0.45</v>
      </c>
      <c r="AK189" s="1" t="s">
        <v>7775</v>
      </c>
      <c r="AL189">
        <v>0.87839999999999996</v>
      </c>
      <c r="AM189">
        <v>0.39290000000000003</v>
      </c>
      <c r="AN189">
        <v>0.21779999999999999</v>
      </c>
      <c r="AO189">
        <v>0.23039999999999999</v>
      </c>
      <c r="AP189" s="1" t="s">
        <v>7776</v>
      </c>
      <c r="AQ189" s="1" t="s">
        <v>7777</v>
      </c>
      <c r="AR189" s="1" t="s">
        <v>7778</v>
      </c>
      <c r="AS189" s="1" t="s">
        <v>7779</v>
      </c>
    </row>
    <row r="190" spans="1:45" x14ac:dyDescent="0.25">
      <c r="A190" s="1" t="s">
        <v>4219</v>
      </c>
      <c r="B190">
        <v>8878.99</v>
      </c>
      <c r="C190" s="1" t="s">
        <v>1258</v>
      </c>
      <c r="D190" s="1" t="s">
        <v>3005</v>
      </c>
      <c r="E190">
        <v>0</v>
      </c>
      <c r="F190" s="1" t="s">
        <v>22</v>
      </c>
      <c r="G190" s="1" t="s">
        <v>27</v>
      </c>
      <c r="H190" s="1" t="s">
        <v>38</v>
      </c>
      <c r="I190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190">
        <v>34.36</v>
      </c>
      <c r="K190" s="3">
        <v>0</v>
      </c>
      <c r="L190" s="1" t="s">
        <v>28</v>
      </c>
      <c r="M190">
        <v>0.22</v>
      </c>
      <c r="N190" s="1" t="s">
        <v>4220</v>
      </c>
      <c r="O190" s="7">
        <f>IFERROR(LEFT(Merge1[[#This Row],[Volumen*Precio4 – 750M]],LEN(Merge1[[#This Row],[Volumen*Precio4 – 750M]])-1)*10^(SEARCH(RIGHT(Merge1[[#This Row],[Volumen*Precio4 – 750M]]),"kmbt")*3),Merge1[[#This Row],[Volumen*Precio4 – 750M]])</f>
        <v>53274</v>
      </c>
      <c r="P190" s="3">
        <v>-0.45190000000000002</v>
      </c>
      <c r="Q190" s="3">
        <v>-0.29809999999999998</v>
      </c>
      <c r="R190" s="3">
        <v>-9.7199999999999995E-2</v>
      </c>
      <c r="S190" s="3">
        <v>-0.15359999999999999</v>
      </c>
      <c r="T190" s="1" t="s">
        <v>4221</v>
      </c>
      <c r="U190" s="1" t="s">
        <v>4222</v>
      </c>
      <c r="V190" s="1" t="s">
        <v>4223</v>
      </c>
      <c r="W190" s="1" t="s">
        <v>4224</v>
      </c>
      <c r="X190" s="1" t="s">
        <v>4219</v>
      </c>
      <c r="Y190">
        <v>8878.99</v>
      </c>
      <c r="Z190" s="4">
        <v>2.06E-2</v>
      </c>
      <c r="AA190" s="1" t="s">
        <v>3005</v>
      </c>
      <c r="AB190" s="5" t="str">
        <f>IFERROR(LEFT(Merge1[[#This Row],[2022-10-24.Vol.]],LEN(Merge1[[#This Row],[2022-10-24.Vol.]])-1)*10^(SEARCH(RIGHT(Merge1[[#This Row],[2022-10-24.Vol.]]),"kmbt")*3),Merge1[[#This Row],[2022-10-24.Vol.]])</f>
        <v>6</v>
      </c>
      <c r="AC190">
        <v>0</v>
      </c>
      <c r="AD190" s="1" t="s">
        <v>22</v>
      </c>
      <c r="AE190" s="1" t="s">
        <v>27</v>
      </c>
      <c r="AF190" s="1" t="s">
        <v>38</v>
      </c>
      <c r="AG190">
        <v>34.36</v>
      </c>
      <c r="AH190">
        <v>0</v>
      </c>
      <c r="AI190" s="1" t="s">
        <v>28</v>
      </c>
      <c r="AJ190">
        <v>0.22</v>
      </c>
      <c r="AK190" s="1" t="s">
        <v>4220</v>
      </c>
      <c r="AL190">
        <v>-0.45190000000000002</v>
      </c>
      <c r="AM190">
        <v>-0.29809999999999998</v>
      </c>
      <c r="AN190">
        <v>-9.7199999999999995E-2</v>
      </c>
      <c r="AO190">
        <v>-0.15359999999999999</v>
      </c>
      <c r="AP190" s="1" t="s">
        <v>4221</v>
      </c>
      <c r="AQ190" s="1" t="s">
        <v>4222</v>
      </c>
      <c r="AR190" s="1" t="s">
        <v>4223</v>
      </c>
      <c r="AS190" s="1" t="s">
        <v>4224</v>
      </c>
    </row>
    <row r="191" spans="1:45" x14ac:dyDescent="0.25">
      <c r="A191" s="1" t="s">
        <v>3550</v>
      </c>
      <c r="B191">
        <v>440.3</v>
      </c>
      <c r="C191" s="1" t="s">
        <v>462</v>
      </c>
      <c r="D191" s="1" t="s">
        <v>3551</v>
      </c>
      <c r="E191">
        <v>8.49</v>
      </c>
      <c r="F191" s="1" t="s">
        <v>37</v>
      </c>
      <c r="G191" s="1" t="s">
        <v>37</v>
      </c>
      <c r="H191" s="1" t="s">
        <v>38</v>
      </c>
      <c r="I191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191">
        <v>61.99</v>
      </c>
      <c r="K191" s="3">
        <v>2.4299999999999999E-2</v>
      </c>
      <c r="L191" s="1" t="s">
        <v>28</v>
      </c>
      <c r="M191">
        <v>0.38</v>
      </c>
      <c r="N191" s="1" t="s">
        <v>3552</v>
      </c>
      <c r="O191" s="7">
        <f>IFERROR(LEFT(Merge1[[#This Row],[Volumen*Precio4 – 750M]],LEN(Merge1[[#This Row],[Volumen*Precio4 – 750M]])-1)*10^(SEARCH(RIGHT(Merge1[[#This Row],[Volumen*Precio4 – 750M]]),"kmbt")*3),Merge1[[#This Row],[Volumen*Precio4 – 750M]])</f>
        <v>64504000.000000007</v>
      </c>
      <c r="P191" s="3">
        <v>7.6499999999999999E-2</v>
      </c>
      <c r="Q191" s="3">
        <v>5.9700000000000003E-2</v>
      </c>
      <c r="R191" s="3">
        <v>0.13769999999999999</v>
      </c>
      <c r="S191" s="3">
        <v>1.67E-2</v>
      </c>
      <c r="T191" s="1" t="s">
        <v>3553</v>
      </c>
      <c r="U191" s="1" t="s">
        <v>3554</v>
      </c>
      <c r="V191" s="1" t="s">
        <v>3555</v>
      </c>
      <c r="W191" s="1" t="s">
        <v>3556</v>
      </c>
      <c r="X191" s="1" t="s">
        <v>3550</v>
      </c>
      <c r="Y191">
        <v>449.46</v>
      </c>
      <c r="Z191" s="4">
        <v>2.0500000000000001E-2</v>
      </c>
      <c r="AA191" s="1" t="s">
        <v>7981</v>
      </c>
      <c r="AB191" s="5">
        <f>IFERROR(LEFT(Merge1[[#This Row],[2022-10-24.Vol.]],LEN(Merge1[[#This Row],[2022-10-24.Vol.]])-1)*10^(SEARCH(RIGHT(Merge1[[#This Row],[2022-10-24.Vol.]]),"kmbt")*3),Merge1[[#This Row],[2022-10-24.Vol.]])</f>
        <v>97133</v>
      </c>
      <c r="AC191">
        <v>6.51</v>
      </c>
      <c r="AD191" s="1" t="s">
        <v>37</v>
      </c>
      <c r="AE191" s="1" t="s">
        <v>37</v>
      </c>
      <c r="AF191" s="1" t="s">
        <v>38</v>
      </c>
      <c r="AG191">
        <v>66.31</v>
      </c>
      <c r="AH191">
        <v>2.5000000000000001E-2</v>
      </c>
      <c r="AI191" s="1" t="s">
        <v>28</v>
      </c>
      <c r="AJ191">
        <v>0.26</v>
      </c>
      <c r="AK191" s="1" t="s">
        <v>7982</v>
      </c>
      <c r="AL191">
        <v>9.4899999999999998E-2</v>
      </c>
      <c r="AM191">
        <v>5.0999999999999997E-2</v>
      </c>
      <c r="AN191">
        <v>0.17050000000000001</v>
      </c>
      <c r="AO191">
        <v>7.2700000000000001E-2</v>
      </c>
      <c r="AP191" s="1" t="s">
        <v>7983</v>
      </c>
      <c r="AQ191" s="1" t="s">
        <v>7984</v>
      </c>
      <c r="AR191" s="1" t="s">
        <v>7985</v>
      </c>
      <c r="AS191" s="1" t="s">
        <v>7986</v>
      </c>
    </row>
    <row r="192" spans="1:45" x14ac:dyDescent="0.25">
      <c r="A192" s="1" t="s">
        <v>4909</v>
      </c>
      <c r="B192">
        <v>2471</v>
      </c>
      <c r="C192" s="1" t="s">
        <v>4508</v>
      </c>
      <c r="D192" s="1" t="s">
        <v>4203</v>
      </c>
      <c r="E192">
        <v>0</v>
      </c>
      <c r="F192" s="1" t="s">
        <v>96</v>
      </c>
      <c r="G192" s="1" t="s">
        <v>22</v>
      </c>
      <c r="H192" s="1" t="s">
        <v>96</v>
      </c>
      <c r="I192" s="1" t="str">
        <f>_xlfn.CONCAT(Merge1[[#This Row],[Rating técnicoVender]],",",Merge1[[#This Row],[Valoración de medias móvilesStrong Sell]],",",Merge1[[#This Row],[Valoración de los osciladoresNeutro]])</f>
        <v>Neutro,Sell,Neutro</v>
      </c>
      <c r="J192">
        <v>49.6</v>
      </c>
      <c r="K192" s="3">
        <v>0</v>
      </c>
      <c r="L192" s="1" t="s">
        <v>28</v>
      </c>
      <c r="M192">
        <v>0.1</v>
      </c>
      <c r="N192" s="1" t="s">
        <v>4910</v>
      </c>
      <c r="O192" s="7">
        <f>IFERROR(LEFT(Merge1[[#This Row],[Volumen*Precio4 – 750M]],LEN(Merge1[[#This Row],[Volumen*Precio4 – 750M]])-1)*10^(SEARCH(RIGHT(Merge1[[#This Row],[Volumen*Precio4 – 750M]]),"kmbt")*3),Merge1[[#This Row],[Volumen*Precio4 – 750M]])</f>
        <v>101311</v>
      </c>
      <c r="P192" s="3">
        <v>-0.10150000000000001</v>
      </c>
      <c r="Q192" s="3">
        <v>-1.34E-2</v>
      </c>
      <c r="R192" s="3">
        <v>-7.9699999999999993E-2</v>
      </c>
      <c r="S192" s="3">
        <v>-1.67E-2</v>
      </c>
      <c r="T192" s="1" t="s">
        <v>4911</v>
      </c>
      <c r="U192" s="1" t="s">
        <v>4912</v>
      </c>
      <c r="V192" s="1" t="s">
        <v>4913</v>
      </c>
      <c r="W192" s="1" t="s">
        <v>4914</v>
      </c>
      <c r="X192" s="1" t="s">
        <v>4909</v>
      </c>
      <c r="Y192">
        <v>2471</v>
      </c>
      <c r="Z192" s="4">
        <v>2.0500000000000001E-2</v>
      </c>
      <c r="AA192" s="1" t="s">
        <v>4203</v>
      </c>
      <c r="AB192" s="5" t="str">
        <f>IFERROR(LEFT(Merge1[[#This Row],[2022-10-24.Vol.]],LEN(Merge1[[#This Row],[2022-10-24.Vol.]])-1)*10^(SEARCH(RIGHT(Merge1[[#This Row],[2022-10-24.Vol.]]),"kmbt")*3),Merge1[[#This Row],[2022-10-24.Vol.]])</f>
        <v>41</v>
      </c>
      <c r="AC192">
        <v>0</v>
      </c>
      <c r="AD192" s="1" t="s">
        <v>96</v>
      </c>
      <c r="AE192" s="1" t="s">
        <v>22</v>
      </c>
      <c r="AF192" s="1" t="s">
        <v>96</v>
      </c>
      <c r="AG192">
        <v>49.6</v>
      </c>
      <c r="AH192">
        <v>0</v>
      </c>
      <c r="AI192" s="1" t="s">
        <v>28</v>
      </c>
      <c r="AJ192">
        <v>0.1</v>
      </c>
      <c r="AK192" s="1" t="s">
        <v>4910</v>
      </c>
      <c r="AL192">
        <v>-0.10150000000000001</v>
      </c>
      <c r="AM192">
        <v>-1.34E-2</v>
      </c>
      <c r="AN192">
        <v>-7.9699999999999993E-2</v>
      </c>
      <c r="AO192">
        <v>-1.67E-2</v>
      </c>
      <c r="AP192" s="1" t="s">
        <v>4911</v>
      </c>
      <c r="AQ192" s="1" t="s">
        <v>4912</v>
      </c>
      <c r="AR192" s="1" t="s">
        <v>4913</v>
      </c>
      <c r="AS192" s="1" t="s">
        <v>4914</v>
      </c>
    </row>
    <row r="193" spans="1:45" x14ac:dyDescent="0.25">
      <c r="A193" s="1" t="s">
        <v>2222</v>
      </c>
      <c r="B193">
        <v>5734.2</v>
      </c>
      <c r="C193" s="1" t="s">
        <v>2223</v>
      </c>
      <c r="D193" s="1" t="s">
        <v>2224</v>
      </c>
      <c r="E193">
        <v>0</v>
      </c>
      <c r="F193" s="1" t="s">
        <v>96</v>
      </c>
      <c r="G193" s="1" t="s">
        <v>22</v>
      </c>
      <c r="H193" s="1" t="s">
        <v>38</v>
      </c>
      <c r="I193" s="1" t="str">
        <f>_xlfn.CONCAT(Merge1[[#This Row],[Rating técnicoVender]],",",Merge1[[#This Row],[Valoración de medias móvilesStrong Sell]],",",Merge1[[#This Row],[Valoración de los osciladoresNeutro]])</f>
        <v>Neutro,Sell,Buy</v>
      </c>
      <c r="J193">
        <v>42.95</v>
      </c>
      <c r="K193" s="3">
        <v>0</v>
      </c>
      <c r="L193" s="1" t="s">
        <v>28</v>
      </c>
      <c r="M193">
        <v>0.78</v>
      </c>
      <c r="N193" s="1" t="s">
        <v>2225</v>
      </c>
      <c r="O193" s="7">
        <f>IFERROR(LEFT(Merge1[[#This Row],[Volumen*Precio4 – 750M]],LEN(Merge1[[#This Row],[Volumen*Precio4 – 750M]])-1)*10^(SEARCH(RIGHT(Merge1[[#This Row],[Volumen*Precio4 – 750M]]),"kmbt")*3),Merge1[[#This Row],[Volumen*Precio4 – 750M]])</f>
        <v>860130</v>
      </c>
      <c r="P193" s="3">
        <v>-8.9700000000000002E-2</v>
      </c>
      <c r="Q193" s="3">
        <v>-8.9599999999999999E-2</v>
      </c>
      <c r="R193" s="3">
        <v>-2.8899999999999999E-2</v>
      </c>
      <c r="S193" s="3">
        <v>2.4E-2</v>
      </c>
      <c r="T193" s="1" t="s">
        <v>2226</v>
      </c>
      <c r="U193" s="1" t="s">
        <v>2227</v>
      </c>
      <c r="V193" s="1" t="s">
        <v>2228</v>
      </c>
      <c r="W193" s="1" t="s">
        <v>2229</v>
      </c>
      <c r="X193" s="1" t="s">
        <v>2222</v>
      </c>
      <c r="Y193">
        <v>5850.45</v>
      </c>
      <c r="Z193" s="4">
        <v>2.0299999999999999E-2</v>
      </c>
      <c r="AA193" s="1" t="s">
        <v>7184</v>
      </c>
      <c r="AB193" s="5" t="str">
        <f>IFERROR(LEFT(Merge1[[#This Row],[2022-10-24.Vol.]],LEN(Merge1[[#This Row],[2022-10-24.Vol.]])-1)*10^(SEARCH(RIGHT(Merge1[[#This Row],[2022-10-24.Vol.]]),"kmbt")*3),Merge1[[#This Row],[2022-10-24.Vol.]])</f>
        <v>432</v>
      </c>
      <c r="AC193">
        <v>0</v>
      </c>
      <c r="AD193" s="1" t="s">
        <v>38</v>
      </c>
      <c r="AE193" s="1" t="s">
        <v>38</v>
      </c>
      <c r="AF193" s="1" t="s">
        <v>38</v>
      </c>
      <c r="AG193">
        <v>50.12</v>
      </c>
      <c r="AH193">
        <v>0</v>
      </c>
      <c r="AI193" s="1" t="s">
        <v>28</v>
      </c>
      <c r="AJ193">
        <v>2.1</v>
      </c>
      <c r="AK193" s="1" t="s">
        <v>7185</v>
      </c>
      <c r="AL193">
        <v>-7.1300000000000002E-2</v>
      </c>
      <c r="AM193">
        <v>-6.8000000000000005E-2</v>
      </c>
      <c r="AN193">
        <v>-9.1999999999999998E-3</v>
      </c>
      <c r="AO193">
        <v>3.3500000000000002E-2</v>
      </c>
      <c r="AP193" s="1" t="s">
        <v>7186</v>
      </c>
      <c r="AQ193" s="1" t="s">
        <v>7187</v>
      </c>
      <c r="AR193" s="1" t="s">
        <v>7188</v>
      </c>
      <c r="AS193" s="1" t="s">
        <v>7189</v>
      </c>
    </row>
    <row r="194" spans="1:45" x14ac:dyDescent="0.25">
      <c r="A194" s="1" t="s">
        <v>5407</v>
      </c>
      <c r="B194">
        <v>629</v>
      </c>
      <c r="C194" s="1" t="s">
        <v>5408</v>
      </c>
      <c r="D194" s="1" t="s">
        <v>3005</v>
      </c>
      <c r="E194">
        <v>0</v>
      </c>
      <c r="F194" s="1" t="s">
        <v>22</v>
      </c>
      <c r="G194" s="1" t="s">
        <v>27</v>
      </c>
      <c r="H194" s="1" t="s">
        <v>38</v>
      </c>
      <c r="I194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194">
        <v>24.73</v>
      </c>
      <c r="K194" s="3">
        <v>0</v>
      </c>
      <c r="L194" s="1" t="s">
        <v>28</v>
      </c>
      <c r="M194">
        <v>0.05</v>
      </c>
      <c r="N194" s="1" t="s">
        <v>5409</v>
      </c>
      <c r="O194" s="7">
        <f>IFERROR(LEFT(Merge1[[#This Row],[Volumen*Precio4 – 750M]],LEN(Merge1[[#This Row],[Volumen*Precio4 – 750M]])-1)*10^(SEARCH(RIGHT(Merge1[[#This Row],[Volumen*Precio4 – 750M]]),"kmbt")*3),Merge1[[#This Row],[Volumen*Precio4 – 750M]])</f>
        <v>3774</v>
      </c>
      <c r="P194" s="3">
        <v>-0.33</v>
      </c>
      <c r="Q194" s="3">
        <v>-0.44700000000000001</v>
      </c>
      <c r="R194" s="3">
        <v>-0.38950000000000001</v>
      </c>
      <c r="S194" s="3">
        <v>3.2000000000000002E-3</v>
      </c>
      <c r="T194" s="1" t="s">
        <v>5410</v>
      </c>
      <c r="U194" s="1" t="s">
        <v>5411</v>
      </c>
      <c r="V194" s="1" t="s">
        <v>5412</v>
      </c>
      <c r="W194" s="1" t="s">
        <v>5413</v>
      </c>
      <c r="X194" s="1" t="s">
        <v>5407</v>
      </c>
      <c r="Y194">
        <v>629</v>
      </c>
      <c r="Z194" s="4">
        <v>2.0299999999999999E-2</v>
      </c>
      <c r="AA194" s="1" t="s">
        <v>3005</v>
      </c>
      <c r="AB194" s="5" t="str">
        <f>IFERROR(LEFT(Merge1[[#This Row],[2022-10-24.Vol.]],LEN(Merge1[[#This Row],[2022-10-24.Vol.]])-1)*10^(SEARCH(RIGHT(Merge1[[#This Row],[2022-10-24.Vol.]]),"kmbt")*3),Merge1[[#This Row],[2022-10-24.Vol.]])</f>
        <v>6</v>
      </c>
      <c r="AC194">
        <v>0</v>
      </c>
      <c r="AD194" s="1" t="s">
        <v>22</v>
      </c>
      <c r="AE194" s="1" t="s">
        <v>27</v>
      </c>
      <c r="AF194" s="1" t="s">
        <v>38</v>
      </c>
      <c r="AG194">
        <v>24.73</v>
      </c>
      <c r="AH194">
        <v>0</v>
      </c>
      <c r="AI194" s="1" t="s">
        <v>28</v>
      </c>
      <c r="AJ194">
        <v>0.05</v>
      </c>
      <c r="AK194" s="1" t="s">
        <v>5409</v>
      </c>
      <c r="AL194">
        <v>-0.33</v>
      </c>
      <c r="AM194">
        <v>-0.44700000000000001</v>
      </c>
      <c r="AN194">
        <v>-0.38950000000000001</v>
      </c>
      <c r="AO194">
        <v>3.2000000000000002E-3</v>
      </c>
      <c r="AP194" s="1" t="s">
        <v>5410</v>
      </c>
      <c r="AQ194" s="1" t="s">
        <v>5411</v>
      </c>
      <c r="AR194" s="1" t="s">
        <v>5412</v>
      </c>
      <c r="AS194" s="1" t="s">
        <v>5413</v>
      </c>
    </row>
    <row r="195" spans="1:45" x14ac:dyDescent="0.25">
      <c r="A195" s="1" t="s">
        <v>5880</v>
      </c>
      <c r="B195">
        <v>254</v>
      </c>
      <c r="C195" s="1" t="s">
        <v>5881</v>
      </c>
      <c r="D195" s="1" t="s">
        <v>5882</v>
      </c>
      <c r="E195">
        <v>0</v>
      </c>
      <c r="F195" s="1" t="s">
        <v>37</v>
      </c>
      <c r="G195" s="1" t="s">
        <v>37</v>
      </c>
      <c r="H195" s="1" t="s">
        <v>38</v>
      </c>
      <c r="I195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195">
        <v>92.74</v>
      </c>
      <c r="K195" s="3">
        <v>2.1100000000000001E-2</v>
      </c>
      <c r="L195" s="1" t="s">
        <v>28</v>
      </c>
      <c r="M195">
        <v>0.02</v>
      </c>
      <c r="N195" s="1" t="s">
        <v>5883</v>
      </c>
      <c r="O195" s="7">
        <f>IFERROR(LEFT(Merge1[[#This Row],[Volumen*Precio4 – 750M]],LEN(Merge1[[#This Row],[Volumen*Precio4 – 750M]])-1)*10^(SEARCH(RIGHT(Merge1[[#This Row],[Volumen*Precio4 – 750M]]),"kmbt")*3),Merge1[[#This Row],[Volumen*Precio4 – 750M]])</f>
        <v>8128</v>
      </c>
      <c r="P195" s="3">
        <v>0.88149999999999995</v>
      </c>
      <c r="Q195" s="3">
        <v>0.33679999999999999</v>
      </c>
      <c r="R195" s="3">
        <v>1.0176000000000001</v>
      </c>
      <c r="S195" s="3">
        <v>0.26369999999999999</v>
      </c>
      <c r="T195" s="1" t="s">
        <v>5884</v>
      </c>
      <c r="U195" s="1" t="s">
        <v>5885</v>
      </c>
      <c r="V195" s="1" t="s">
        <v>5886</v>
      </c>
      <c r="W195" s="1" t="s">
        <v>5887</v>
      </c>
      <c r="X195" s="1" t="s">
        <v>5880</v>
      </c>
      <c r="Y195">
        <v>254</v>
      </c>
      <c r="Z195" s="4">
        <v>2.01E-2</v>
      </c>
      <c r="AA195" s="1" t="s">
        <v>5882</v>
      </c>
      <c r="AB195" s="5" t="str">
        <f>IFERROR(LEFT(Merge1[[#This Row],[2022-10-24.Vol.]],LEN(Merge1[[#This Row],[2022-10-24.Vol.]])-1)*10^(SEARCH(RIGHT(Merge1[[#This Row],[2022-10-24.Vol.]]),"kmbt")*3),Merge1[[#This Row],[2022-10-24.Vol.]])</f>
        <v>32</v>
      </c>
      <c r="AC195">
        <v>0</v>
      </c>
      <c r="AD195" s="1" t="s">
        <v>37</v>
      </c>
      <c r="AE195" s="1" t="s">
        <v>37</v>
      </c>
      <c r="AF195" s="1" t="s">
        <v>38</v>
      </c>
      <c r="AG195">
        <v>92.74</v>
      </c>
      <c r="AH195">
        <v>2.1100000000000001E-2</v>
      </c>
      <c r="AI195" s="1" t="s">
        <v>28</v>
      </c>
      <c r="AJ195">
        <v>0.02</v>
      </c>
      <c r="AK195" s="1" t="s">
        <v>5883</v>
      </c>
      <c r="AL195">
        <v>0.88149999999999995</v>
      </c>
      <c r="AM195">
        <v>0.33679999999999999</v>
      </c>
      <c r="AN195">
        <v>1.0176000000000001</v>
      </c>
      <c r="AO195">
        <v>0.26369999999999999</v>
      </c>
      <c r="AP195" s="1" t="s">
        <v>5884</v>
      </c>
      <c r="AQ195" s="1" t="s">
        <v>5885</v>
      </c>
      <c r="AR195" s="1" t="s">
        <v>5886</v>
      </c>
      <c r="AS195" s="1" t="s">
        <v>5887</v>
      </c>
    </row>
    <row r="196" spans="1:45" x14ac:dyDescent="0.25">
      <c r="A196" s="1" t="s">
        <v>1968</v>
      </c>
      <c r="B196">
        <v>578.04999999999995</v>
      </c>
      <c r="C196" s="1" t="s">
        <v>1969</v>
      </c>
      <c r="D196" s="1" t="s">
        <v>1970</v>
      </c>
      <c r="E196">
        <v>6.33</v>
      </c>
      <c r="F196" s="1" t="s">
        <v>37</v>
      </c>
      <c r="G196" s="1" t="s">
        <v>37</v>
      </c>
      <c r="H196" s="1" t="s">
        <v>38</v>
      </c>
      <c r="I196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196">
        <v>65.569999999999993</v>
      </c>
      <c r="K196" s="3">
        <v>1.49E-2</v>
      </c>
      <c r="L196" s="1" t="s">
        <v>23</v>
      </c>
      <c r="M196">
        <v>0.92</v>
      </c>
      <c r="N196" s="1" t="s">
        <v>1971</v>
      </c>
      <c r="O196" s="7">
        <f>IFERROR(LEFT(Merge1[[#This Row],[Volumen*Precio4 – 750M]],LEN(Merge1[[#This Row],[Volumen*Precio4 – 750M]])-1)*10^(SEARCH(RIGHT(Merge1[[#This Row],[Volumen*Precio4 – 750M]]),"kmbt")*3),Merge1[[#This Row],[Volumen*Precio4 – 750M]])</f>
        <v>389770000</v>
      </c>
      <c r="P196" s="3">
        <v>0.73929999999999996</v>
      </c>
      <c r="Q196" s="3">
        <v>7.2499999999999995E-2</v>
      </c>
      <c r="R196" s="3">
        <v>0.31280000000000002</v>
      </c>
      <c r="S196" s="3">
        <v>0.1462</v>
      </c>
      <c r="T196" s="1" t="s">
        <v>1972</v>
      </c>
      <c r="U196" s="1" t="s">
        <v>1973</v>
      </c>
      <c r="V196" s="1" t="s">
        <v>1974</v>
      </c>
      <c r="W196" s="1" t="s">
        <v>1975</v>
      </c>
      <c r="X196" s="1" t="s">
        <v>1968</v>
      </c>
      <c r="Y196">
        <v>579.15</v>
      </c>
      <c r="Z196" s="4">
        <v>0.02</v>
      </c>
      <c r="AA196" s="1" t="s">
        <v>7361</v>
      </c>
      <c r="AB196" s="5">
        <f>IFERROR(LEFT(Merge1[[#This Row],[2022-10-24.Vol.]],LEN(Merge1[[#This Row],[2022-10-24.Vol.]])-1)*10^(SEARCH(RIGHT(Merge1[[#This Row],[2022-10-24.Vol.]]),"kmbt")*3),Merge1[[#This Row],[2022-10-24.Vol.]])</f>
        <v>844588</v>
      </c>
      <c r="AC196">
        <v>7.43</v>
      </c>
      <c r="AD196" s="1" t="s">
        <v>37</v>
      </c>
      <c r="AE196" s="1" t="s">
        <v>37</v>
      </c>
      <c r="AF196" s="1" t="s">
        <v>38</v>
      </c>
      <c r="AG196">
        <v>65.819999999999993</v>
      </c>
      <c r="AH196">
        <v>1.55E-2</v>
      </c>
      <c r="AI196" s="1" t="s">
        <v>28</v>
      </c>
      <c r="AJ196">
        <v>1.1499999999999999</v>
      </c>
      <c r="AK196" s="1" t="s">
        <v>7362</v>
      </c>
      <c r="AL196">
        <v>0.74260000000000004</v>
      </c>
      <c r="AM196">
        <v>7.46E-2</v>
      </c>
      <c r="AN196">
        <v>0.31530000000000002</v>
      </c>
      <c r="AO196">
        <v>0.1484</v>
      </c>
      <c r="AP196" s="1" t="s">
        <v>7363</v>
      </c>
      <c r="AQ196" s="1" t="s">
        <v>7364</v>
      </c>
      <c r="AR196" s="1" t="s">
        <v>7365</v>
      </c>
      <c r="AS196" s="1" t="s">
        <v>7366</v>
      </c>
    </row>
    <row r="197" spans="1:45" x14ac:dyDescent="0.25">
      <c r="A197" s="1" t="s">
        <v>5089</v>
      </c>
      <c r="B197">
        <v>1721.45</v>
      </c>
      <c r="C197" s="1" t="s">
        <v>1813</v>
      </c>
      <c r="D197" s="1" t="s">
        <v>3526</v>
      </c>
      <c r="E197">
        <v>0</v>
      </c>
      <c r="F197" s="1" t="s">
        <v>22</v>
      </c>
      <c r="G197" s="1" t="s">
        <v>27</v>
      </c>
      <c r="H197" s="1" t="s">
        <v>96</v>
      </c>
      <c r="I197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197">
        <v>37.04</v>
      </c>
      <c r="K197" s="3">
        <v>0</v>
      </c>
      <c r="L197" s="1" t="s">
        <v>28</v>
      </c>
      <c r="M197">
        <v>0.08</v>
      </c>
      <c r="N197" s="1" t="s">
        <v>5090</v>
      </c>
      <c r="O197" s="7">
        <f>IFERROR(LEFT(Merge1[[#This Row],[Volumen*Precio4 – 750M]],LEN(Merge1[[#This Row],[Volumen*Precio4 – 750M]])-1)*10^(SEARCH(RIGHT(Merge1[[#This Row],[Volumen*Precio4 – 750M]]),"kmbt")*3),Merge1[[#This Row],[Volumen*Precio4 – 750M]])</f>
        <v>8607</v>
      </c>
      <c r="P197" s="3">
        <v>-0.11559999999999999</v>
      </c>
      <c r="Q197" s="3">
        <v>-0.17199999999999999</v>
      </c>
      <c r="R197" s="3">
        <v>-6.4399999999999999E-2</v>
      </c>
      <c r="S197" s="3">
        <v>-8.9200000000000002E-2</v>
      </c>
      <c r="T197" s="1" t="s">
        <v>5091</v>
      </c>
      <c r="U197" s="1" t="s">
        <v>5092</v>
      </c>
      <c r="V197" s="1" t="s">
        <v>5093</v>
      </c>
      <c r="W197" s="1" t="s">
        <v>5094</v>
      </c>
      <c r="X197" s="1" t="s">
        <v>5089</v>
      </c>
      <c r="Y197">
        <v>1721.45</v>
      </c>
      <c r="Z197" s="4">
        <v>1.9900000000000001E-2</v>
      </c>
      <c r="AA197" s="1" t="s">
        <v>3526</v>
      </c>
      <c r="AB197" s="5" t="str">
        <f>IFERROR(LEFT(Merge1[[#This Row],[2022-10-24.Vol.]],LEN(Merge1[[#This Row],[2022-10-24.Vol.]])-1)*10^(SEARCH(RIGHT(Merge1[[#This Row],[2022-10-24.Vol.]]),"kmbt")*3),Merge1[[#This Row],[2022-10-24.Vol.]])</f>
        <v>5</v>
      </c>
      <c r="AC197">
        <v>0</v>
      </c>
      <c r="AD197" s="1" t="s">
        <v>22</v>
      </c>
      <c r="AE197" s="1" t="s">
        <v>27</v>
      </c>
      <c r="AF197" s="1" t="s">
        <v>96</v>
      </c>
      <c r="AG197">
        <v>37.04</v>
      </c>
      <c r="AH197">
        <v>0</v>
      </c>
      <c r="AI197" s="1" t="s">
        <v>28</v>
      </c>
      <c r="AJ197">
        <v>0.08</v>
      </c>
      <c r="AK197" s="1" t="s">
        <v>5090</v>
      </c>
      <c r="AL197">
        <v>-0.11559999999999999</v>
      </c>
      <c r="AM197">
        <v>-0.17199999999999999</v>
      </c>
      <c r="AN197">
        <v>-6.4399999999999999E-2</v>
      </c>
      <c r="AO197">
        <v>-8.9200000000000002E-2</v>
      </c>
      <c r="AP197" s="1" t="s">
        <v>5091</v>
      </c>
      <c r="AQ197" s="1" t="s">
        <v>5092</v>
      </c>
      <c r="AR197" s="1" t="s">
        <v>5093</v>
      </c>
      <c r="AS197" s="1" t="s">
        <v>5094</v>
      </c>
    </row>
    <row r="198" spans="1:45" x14ac:dyDescent="0.25">
      <c r="A198" s="1" t="s">
        <v>4209</v>
      </c>
      <c r="B198">
        <v>35570</v>
      </c>
      <c r="C198" s="1" t="s">
        <v>4210</v>
      </c>
      <c r="D198" s="1" t="s">
        <v>2372</v>
      </c>
      <c r="E198">
        <v>0</v>
      </c>
      <c r="F198" s="1" t="s">
        <v>96</v>
      </c>
      <c r="G198" s="1" t="s">
        <v>22</v>
      </c>
      <c r="H198" s="1" t="s">
        <v>38</v>
      </c>
      <c r="I198" s="1" t="str">
        <f>_xlfn.CONCAT(Merge1[[#This Row],[Rating técnicoVender]],",",Merge1[[#This Row],[Valoración de medias móvilesStrong Sell]],",",Merge1[[#This Row],[Valoración de los osciladoresNeutro]])</f>
        <v>Neutro,Sell,Buy</v>
      </c>
      <c r="J198">
        <v>48.07</v>
      </c>
      <c r="K198" s="3">
        <v>0</v>
      </c>
      <c r="L198" s="1" t="s">
        <v>28</v>
      </c>
      <c r="M198">
        <v>0.22</v>
      </c>
      <c r="N198" s="1" t="s">
        <v>4211</v>
      </c>
      <c r="O198" s="7">
        <f>IFERROR(LEFT(Merge1[[#This Row],[Volumen*Precio4 – 750M]],LEN(Merge1[[#This Row],[Volumen*Precio4 – 750M]])-1)*10^(SEARCH(RIGHT(Merge1[[#This Row],[Volumen*Precio4 – 750M]]),"kmbt")*3),Merge1[[#This Row],[Volumen*Precio4 – 750M]])</f>
        <v>1601000</v>
      </c>
      <c r="P198" s="3">
        <v>-0.29599999999999999</v>
      </c>
      <c r="Q198" s="3">
        <v>-0.2167</v>
      </c>
      <c r="R198" s="3">
        <v>-4.9599999999999998E-2</v>
      </c>
      <c r="S198" s="3">
        <v>-9.5100000000000004E-2</v>
      </c>
      <c r="T198" s="1" t="s">
        <v>4212</v>
      </c>
      <c r="U198" s="1" t="s">
        <v>4213</v>
      </c>
      <c r="V198" s="1" t="s">
        <v>4214</v>
      </c>
      <c r="W198" s="1" t="s">
        <v>4215</v>
      </c>
      <c r="X198" s="1" t="s">
        <v>4209</v>
      </c>
      <c r="Y198">
        <v>35570</v>
      </c>
      <c r="Z198" s="4">
        <v>1.9800000000000002E-2</v>
      </c>
      <c r="AA198" s="1" t="s">
        <v>2372</v>
      </c>
      <c r="AB198" s="5" t="str">
        <f>IFERROR(LEFT(Merge1[[#This Row],[2022-10-24.Vol.]],LEN(Merge1[[#This Row],[2022-10-24.Vol.]])-1)*10^(SEARCH(RIGHT(Merge1[[#This Row],[2022-10-24.Vol.]]),"kmbt")*3),Merge1[[#This Row],[2022-10-24.Vol.]])</f>
        <v>45</v>
      </c>
      <c r="AC198">
        <v>0</v>
      </c>
      <c r="AD198" s="1" t="s">
        <v>96</v>
      </c>
      <c r="AE198" s="1" t="s">
        <v>22</v>
      </c>
      <c r="AF198" s="1" t="s">
        <v>38</v>
      </c>
      <c r="AG198">
        <v>48.07</v>
      </c>
      <c r="AH198">
        <v>0</v>
      </c>
      <c r="AI198" s="1" t="s">
        <v>28</v>
      </c>
      <c r="AJ198">
        <v>0.22</v>
      </c>
      <c r="AK198" s="1" t="s">
        <v>4211</v>
      </c>
      <c r="AL198">
        <v>-0.29599999999999999</v>
      </c>
      <c r="AM198">
        <v>-0.2167</v>
      </c>
      <c r="AN198">
        <v>-4.9599999999999998E-2</v>
      </c>
      <c r="AO198">
        <v>-9.5100000000000004E-2</v>
      </c>
      <c r="AP198" s="1" t="s">
        <v>4212</v>
      </c>
      <c r="AQ198" s="1" t="s">
        <v>4213</v>
      </c>
      <c r="AR198" s="1" t="s">
        <v>4214</v>
      </c>
      <c r="AS198" s="1" t="s">
        <v>4215</v>
      </c>
    </row>
    <row r="199" spans="1:45" x14ac:dyDescent="0.25">
      <c r="A199" s="1" t="s">
        <v>461</v>
      </c>
      <c r="B199">
        <v>103.5</v>
      </c>
      <c r="C199" s="1" t="s">
        <v>462</v>
      </c>
      <c r="D199" s="1" t="s">
        <v>463</v>
      </c>
      <c r="E199">
        <v>0.7</v>
      </c>
      <c r="F199" s="1" t="s">
        <v>38</v>
      </c>
      <c r="G199" s="1" t="s">
        <v>37</v>
      </c>
      <c r="H199" s="1" t="s">
        <v>96</v>
      </c>
      <c r="I199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199">
        <v>64.95</v>
      </c>
      <c r="K199" s="3">
        <v>2.8500000000000001E-2</v>
      </c>
      <c r="L199" s="1" t="s">
        <v>23</v>
      </c>
      <c r="M199">
        <v>4.74</v>
      </c>
      <c r="N199" s="1" t="s">
        <v>464</v>
      </c>
      <c r="O199" s="7">
        <f>IFERROR(LEFT(Merge1[[#This Row],[Volumen*Precio4 – 750M]],LEN(Merge1[[#This Row],[Volumen*Precio4 – 750M]])-1)*10^(SEARCH(RIGHT(Merge1[[#This Row],[Volumen*Precio4 – 750M]]),"kmbt")*3),Merge1[[#This Row],[Volumen*Precio4 – 750M]])</f>
        <v>5399000</v>
      </c>
      <c r="P199" s="3">
        <v>7.8100000000000003E-2</v>
      </c>
      <c r="Q199" s="3">
        <v>-0.1229</v>
      </c>
      <c r="R199" s="3">
        <v>0.1201</v>
      </c>
      <c r="S199" s="3">
        <v>0.10730000000000001</v>
      </c>
      <c r="T199" s="1" t="s">
        <v>465</v>
      </c>
      <c r="U199" s="1" t="s">
        <v>466</v>
      </c>
      <c r="V199" s="1" t="s">
        <v>467</v>
      </c>
      <c r="W199" s="1" t="s">
        <v>468</v>
      </c>
      <c r="X199" s="1" t="s">
        <v>461</v>
      </c>
      <c r="Y199">
        <v>103.5</v>
      </c>
      <c r="Z199" s="4">
        <v>1.9699999999999999E-2</v>
      </c>
      <c r="AA199" s="1" t="s">
        <v>463</v>
      </c>
      <c r="AB199" s="5">
        <f>IFERROR(LEFT(Merge1[[#This Row],[2022-10-24.Vol.]],LEN(Merge1[[#This Row],[2022-10-24.Vol.]])-1)*10^(SEARCH(RIGHT(Merge1[[#This Row],[2022-10-24.Vol.]]),"kmbt")*3),Merge1[[#This Row],[2022-10-24.Vol.]])</f>
        <v>52164</v>
      </c>
      <c r="AC199">
        <v>0.7</v>
      </c>
      <c r="AD199" s="1" t="s">
        <v>38</v>
      </c>
      <c r="AE199" s="1" t="s">
        <v>37</v>
      </c>
      <c r="AF199" s="1" t="s">
        <v>96</v>
      </c>
      <c r="AG199">
        <v>64.95</v>
      </c>
      <c r="AH199">
        <v>2.8500000000000001E-2</v>
      </c>
      <c r="AI199" s="1" t="s">
        <v>23</v>
      </c>
      <c r="AJ199">
        <v>4.74</v>
      </c>
      <c r="AK199" s="1" t="s">
        <v>464</v>
      </c>
      <c r="AL199">
        <v>7.8100000000000003E-2</v>
      </c>
      <c r="AM199">
        <v>-0.1229</v>
      </c>
      <c r="AN199">
        <v>0.1201</v>
      </c>
      <c r="AO199">
        <v>0.10730000000000001</v>
      </c>
      <c r="AP199" s="1" t="s">
        <v>465</v>
      </c>
      <c r="AQ199" s="1" t="s">
        <v>466</v>
      </c>
      <c r="AR199" s="1" t="s">
        <v>467</v>
      </c>
      <c r="AS199" s="1" t="s">
        <v>468</v>
      </c>
    </row>
    <row r="200" spans="1:45" x14ac:dyDescent="0.25">
      <c r="A200" s="1" t="s">
        <v>5888</v>
      </c>
      <c r="B200">
        <v>1552</v>
      </c>
      <c r="C200" s="1" t="s">
        <v>462</v>
      </c>
      <c r="D200" s="1" t="s">
        <v>4025</v>
      </c>
      <c r="E200">
        <v>0</v>
      </c>
      <c r="F200" s="1" t="s">
        <v>96</v>
      </c>
      <c r="G200" s="1" t="s">
        <v>22</v>
      </c>
      <c r="H200" s="1" t="s">
        <v>38</v>
      </c>
      <c r="I200" s="1" t="str">
        <f>_xlfn.CONCAT(Merge1[[#This Row],[Rating técnicoVender]],",",Merge1[[#This Row],[Valoración de medias móvilesStrong Sell]],",",Merge1[[#This Row],[Valoración de los osciladoresNeutro]])</f>
        <v>Neutro,Sell,Buy</v>
      </c>
      <c r="J200">
        <v>37.409999999999997</v>
      </c>
      <c r="K200" s="3">
        <v>0</v>
      </c>
      <c r="L200" s="1" t="s">
        <v>28</v>
      </c>
      <c r="M200">
        <v>0.02</v>
      </c>
      <c r="N200" s="1" t="s">
        <v>5889</v>
      </c>
      <c r="O200" s="7">
        <f>IFERROR(LEFT(Merge1[[#This Row],[Volumen*Precio4 – 750M]],LEN(Merge1[[#This Row],[Volumen*Precio4 – 750M]])-1)*10^(SEARCH(RIGHT(Merge1[[#This Row],[Volumen*Precio4 – 750M]]),"kmbt")*3),Merge1[[#This Row],[Volumen*Precio4 – 750M]])</f>
        <v>147440</v>
      </c>
      <c r="P200" s="3">
        <v>-0.32950000000000002</v>
      </c>
      <c r="Q200" s="3">
        <v>-0.3639</v>
      </c>
      <c r="R200" s="3">
        <v>7.6E-3</v>
      </c>
      <c r="S200" s="3">
        <v>1.9699999999999999E-2</v>
      </c>
      <c r="T200" s="1" t="s">
        <v>5890</v>
      </c>
      <c r="U200" s="1" t="s">
        <v>5891</v>
      </c>
      <c r="V200" s="1" t="s">
        <v>5892</v>
      </c>
      <c r="W200" s="1" t="s">
        <v>5893</v>
      </c>
      <c r="X200" s="1" t="s">
        <v>5888</v>
      </c>
      <c r="Y200">
        <v>1552</v>
      </c>
      <c r="Z200" s="4">
        <v>1.9699999999999999E-2</v>
      </c>
      <c r="AA200" s="1" t="s">
        <v>4025</v>
      </c>
      <c r="AB200" s="5" t="str">
        <f>IFERROR(LEFT(Merge1[[#This Row],[2022-10-24.Vol.]],LEN(Merge1[[#This Row],[2022-10-24.Vol.]])-1)*10^(SEARCH(RIGHT(Merge1[[#This Row],[2022-10-24.Vol.]]),"kmbt")*3),Merge1[[#This Row],[2022-10-24.Vol.]])</f>
        <v>95</v>
      </c>
      <c r="AC200">
        <v>0</v>
      </c>
      <c r="AD200" s="1" t="s">
        <v>96</v>
      </c>
      <c r="AE200" s="1" t="s">
        <v>22</v>
      </c>
      <c r="AF200" s="1" t="s">
        <v>38</v>
      </c>
      <c r="AG200">
        <v>37.409999999999997</v>
      </c>
      <c r="AH200">
        <v>0</v>
      </c>
      <c r="AI200" s="1" t="s">
        <v>28</v>
      </c>
      <c r="AJ200">
        <v>0.02</v>
      </c>
      <c r="AK200" s="1" t="s">
        <v>5889</v>
      </c>
      <c r="AL200">
        <v>-0.32950000000000002</v>
      </c>
      <c r="AM200">
        <v>-0.40029999999999999</v>
      </c>
      <c r="AN200">
        <v>1.2999999999999999E-2</v>
      </c>
      <c r="AO200">
        <v>1.9699999999999999E-2</v>
      </c>
      <c r="AP200" s="1" t="s">
        <v>5890</v>
      </c>
      <c r="AQ200" s="1" t="s">
        <v>5891</v>
      </c>
      <c r="AR200" s="1" t="s">
        <v>5892</v>
      </c>
      <c r="AS200" s="1" t="s">
        <v>5893</v>
      </c>
    </row>
    <row r="201" spans="1:45" x14ac:dyDescent="0.25">
      <c r="A201" s="1" t="s">
        <v>4902</v>
      </c>
      <c r="B201">
        <v>5400</v>
      </c>
      <c r="C201" s="2" t="s">
        <v>4903</v>
      </c>
      <c r="D201" s="1" t="s">
        <v>4614</v>
      </c>
      <c r="E201">
        <v>0</v>
      </c>
      <c r="F201" s="1" t="s">
        <v>27</v>
      </c>
      <c r="G201" s="1" t="s">
        <v>27</v>
      </c>
      <c r="H201" s="1" t="s">
        <v>22</v>
      </c>
      <c r="I201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201">
        <v>36</v>
      </c>
      <c r="K201" s="3">
        <v>3.3999999999999998E-3</v>
      </c>
      <c r="L201" s="1" t="s">
        <v>28</v>
      </c>
      <c r="M201">
        <v>0.1</v>
      </c>
      <c r="N201" s="1" t="s">
        <v>4904</v>
      </c>
      <c r="O201" s="7">
        <f>IFERROR(LEFT(Merge1[[#This Row],[Volumen*Precio4 – 750M]],LEN(Merge1[[#This Row],[Volumen*Precio4 – 750M]])-1)*10^(SEARCH(RIGHT(Merge1[[#This Row],[Volumen*Precio4 – 750M]]),"kmbt")*3),Merge1[[#This Row],[Volumen*Precio4 – 750M]])</f>
        <v>108000</v>
      </c>
      <c r="P201" s="3">
        <v>-0.251</v>
      </c>
      <c r="Q201" s="3">
        <v>-0.11840000000000001</v>
      </c>
      <c r="R201" s="3">
        <v>-0.1381</v>
      </c>
      <c r="S201" s="3">
        <v>-3.3000000000000002E-2</v>
      </c>
      <c r="T201" s="1" t="s">
        <v>4905</v>
      </c>
      <c r="U201" s="1" t="s">
        <v>4906</v>
      </c>
      <c r="V201" s="1" t="s">
        <v>4907</v>
      </c>
      <c r="W201" s="1" t="s">
        <v>4908</v>
      </c>
      <c r="X201" s="1" t="s">
        <v>4902</v>
      </c>
      <c r="Y201">
        <v>5505.6</v>
      </c>
      <c r="Z201" s="4">
        <v>1.9599999999999999E-2</v>
      </c>
      <c r="AA201" s="1" t="s">
        <v>4744</v>
      </c>
      <c r="AB201" s="5" t="str">
        <f>IFERROR(LEFT(Merge1[[#This Row],[2022-10-24.Vol.]],LEN(Merge1[[#This Row],[2022-10-24.Vol.]])-1)*10^(SEARCH(RIGHT(Merge1[[#This Row],[2022-10-24.Vol.]]),"kmbt")*3),Merge1[[#This Row],[2022-10-24.Vol.]])</f>
        <v>10</v>
      </c>
      <c r="AC201">
        <v>0</v>
      </c>
      <c r="AD201" s="1" t="s">
        <v>22</v>
      </c>
      <c r="AE201" s="1" t="s">
        <v>27</v>
      </c>
      <c r="AF201" s="1" t="s">
        <v>96</v>
      </c>
      <c r="AG201">
        <v>42.79</v>
      </c>
      <c r="AH201">
        <v>2.0999999999999999E-3</v>
      </c>
      <c r="AI201" s="1" t="s">
        <v>28</v>
      </c>
      <c r="AJ201">
        <v>0.06</v>
      </c>
      <c r="AK201" s="1" t="s">
        <v>8416</v>
      </c>
      <c r="AL201">
        <v>-0.24629999999999999</v>
      </c>
      <c r="AM201">
        <v>-0.1033</v>
      </c>
      <c r="AN201">
        <v>-0.1048</v>
      </c>
      <c r="AO201">
        <v>1.52E-2</v>
      </c>
      <c r="AP201" s="1" t="s">
        <v>8417</v>
      </c>
      <c r="AQ201" s="1" t="s">
        <v>8418</v>
      </c>
      <c r="AR201" s="1" t="s">
        <v>8419</v>
      </c>
      <c r="AS201" s="1" t="s">
        <v>8420</v>
      </c>
    </row>
    <row r="202" spans="1:45" x14ac:dyDescent="0.25">
      <c r="A202" s="1" t="s">
        <v>994</v>
      </c>
      <c r="B202">
        <v>896</v>
      </c>
      <c r="C202" s="1" t="s">
        <v>995</v>
      </c>
      <c r="D202" s="1" t="s">
        <v>996</v>
      </c>
      <c r="E202">
        <v>32.130000000000003</v>
      </c>
      <c r="F202" s="1" t="s">
        <v>38</v>
      </c>
      <c r="G202" s="1" t="s">
        <v>38</v>
      </c>
      <c r="H202" s="1" t="s">
        <v>38</v>
      </c>
      <c r="I202" s="1" t="str">
        <f>_xlfn.CONCAT(Merge1[[#This Row],[Rating técnicoVender]],",",Merge1[[#This Row],[Valoración de medias móvilesStrong Sell]],",",Merge1[[#This Row],[Valoración de los osciladoresNeutro]])</f>
        <v>Buy,Buy,Buy</v>
      </c>
      <c r="J202">
        <v>54.07</v>
      </c>
      <c r="K202" s="3">
        <v>1.37E-2</v>
      </c>
      <c r="L202" s="1" t="s">
        <v>23</v>
      </c>
      <c r="M202">
        <v>2.0099999999999998</v>
      </c>
      <c r="N202" s="1" t="s">
        <v>997</v>
      </c>
      <c r="O202" s="7">
        <f>IFERROR(LEFT(Merge1[[#This Row],[Volumen*Precio4 – 750M]],LEN(Merge1[[#This Row],[Volumen*Precio4 – 750M]])-1)*10^(SEARCH(RIGHT(Merge1[[#This Row],[Volumen*Precio4 – 750M]]),"kmbt")*3),Merge1[[#This Row],[Volumen*Precio4 – 750M]])</f>
        <v>7832000</v>
      </c>
      <c r="P202" s="3">
        <v>3.2300000000000002E-2</v>
      </c>
      <c r="Q202" s="3">
        <v>-0.1022</v>
      </c>
      <c r="R202" s="3">
        <v>-0.1512</v>
      </c>
      <c r="S202" s="3">
        <v>-7.6E-3</v>
      </c>
      <c r="T202" s="1" t="s">
        <v>998</v>
      </c>
      <c r="U202" s="1" t="s">
        <v>999</v>
      </c>
      <c r="V202" s="1" t="s">
        <v>1000</v>
      </c>
      <c r="W202" s="1" t="s">
        <v>1001</v>
      </c>
      <c r="X202" s="1" t="s">
        <v>994</v>
      </c>
      <c r="Y202">
        <v>908.38</v>
      </c>
      <c r="Z202" s="4">
        <v>1.9300000000000001E-2</v>
      </c>
      <c r="AA202" s="1" t="s">
        <v>7326</v>
      </c>
      <c r="AB202" s="5">
        <f>IFERROR(LEFT(Merge1[[#This Row],[2022-10-24.Vol.]],LEN(Merge1[[#This Row],[2022-10-24.Vol.]])-1)*10^(SEARCH(RIGHT(Merge1[[#This Row],[2022-10-24.Vol.]]),"kmbt")*3),Merge1[[#This Row],[2022-10-24.Vol.]])</f>
        <v>6207</v>
      </c>
      <c r="AC202">
        <v>-4.8099999999999996</v>
      </c>
      <c r="AD202" s="1" t="s">
        <v>38</v>
      </c>
      <c r="AE202" s="1" t="s">
        <v>38</v>
      </c>
      <c r="AF202" s="1" t="s">
        <v>38</v>
      </c>
      <c r="AG202">
        <v>57.55</v>
      </c>
      <c r="AH202">
        <v>1.15E-2</v>
      </c>
      <c r="AI202" s="1" t="s">
        <v>28</v>
      </c>
      <c r="AJ202">
        <v>1.25</v>
      </c>
      <c r="AK202" s="1" t="s">
        <v>7327</v>
      </c>
      <c r="AL202">
        <v>4.3499999999999997E-2</v>
      </c>
      <c r="AM202">
        <v>-9.1499999999999998E-2</v>
      </c>
      <c r="AN202">
        <v>-0.14549999999999999</v>
      </c>
      <c r="AO202">
        <v>2.4E-2</v>
      </c>
      <c r="AP202" s="1" t="s">
        <v>7328</v>
      </c>
      <c r="AQ202" s="1" t="s">
        <v>7329</v>
      </c>
      <c r="AR202" s="1" t="s">
        <v>7330</v>
      </c>
      <c r="AS202" s="1" t="s">
        <v>7331</v>
      </c>
    </row>
    <row r="203" spans="1:45" x14ac:dyDescent="0.25">
      <c r="A203" s="1" t="s">
        <v>4774</v>
      </c>
      <c r="B203">
        <v>96.43</v>
      </c>
      <c r="C203" s="1" t="s">
        <v>2172</v>
      </c>
      <c r="D203" s="1" t="s">
        <v>4775</v>
      </c>
      <c r="E203">
        <v>0</v>
      </c>
      <c r="F203" s="1" t="s">
        <v>22</v>
      </c>
      <c r="G203" s="1" t="s">
        <v>27</v>
      </c>
      <c r="H203" s="1" t="s">
        <v>38</v>
      </c>
      <c r="I203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203">
        <v>21.08</v>
      </c>
      <c r="K203" s="3">
        <v>0</v>
      </c>
      <c r="L203" s="1" t="s">
        <v>28</v>
      </c>
      <c r="M203">
        <v>0.13</v>
      </c>
      <c r="N203" s="1" t="s">
        <v>4776</v>
      </c>
      <c r="O203" s="7">
        <f>IFERROR(LEFT(Merge1[[#This Row],[Volumen*Precio4 – 750M]],LEN(Merge1[[#This Row],[Volumen*Precio4 – 750M]])-1)*10^(SEARCH(RIGHT(Merge1[[#This Row],[Volumen*Precio4 – 750M]]),"kmbt")*3),Merge1[[#This Row],[Volumen*Precio4 – 750M]])</f>
        <v>229793</v>
      </c>
      <c r="P203" s="3">
        <v>-0.51870000000000005</v>
      </c>
      <c r="Q203" s="3">
        <v>-0.45960000000000001</v>
      </c>
      <c r="R203" s="3">
        <v>-0.25209999999999999</v>
      </c>
      <c r="S203" s="3">
        <v>-0.14349999999999999</v>
      </c>
      <c r="T203" s="1" t="s">
        <v>4777</v>
      </c>
      <c r="U203" s="1" t="s">
        <v>4778</v>
      </c>
      <c r="V203" s="1" t="s">
        <v>4779</v>
      </c>
      <c r="W203" s="1" t="s">
        <v>4780</v>
      </c>
      <c r="X203" s="1" t="s">
        <v>4774</v>
      </c>
      <c r="Y203">
        <v>96.43</v>
      </c>
      <c r="Z203" s="4">
        <v>1.9300000000000001E-2</v>
      </c>
      <c r="AA203" s="1" t="s">
        <v>4775</v>
      </c>
      <c r="AB203" s="5">
        <f>IFERROR(LEFT(Merge1[[#This Row],[2022-10-24.Vol.]],LEN(Merge1[[#This Row],[2022-10-24.Vol.]])-1)*10^(SEARCH(RIGHT(Merge1[[#This Row],[2022-10-24.Vol.]]),"kmbt")*3),Merge1[[#This Row],[2022-10-24.Vol.]])</f>
        <v>2383</v>
      </c>
      <c r="AC203">
        <v>0</v>
      </c>
      <c r="AD203" s="1" t="s">
        <v>22</v>
      </c>
      <c r="AE203" s="1" t="s">
        <v>27</v>
      </c>
      <c r="AF203" s="1" t="s">
        <v>38</v>
      </c>
      <c r="AG203">
        <v>21.08</v>
      </c>
      <c r="AH203">
        <v>0</v>
      </c>
      <c r="AI203" s="1" t="s">
        <v>28</v>
      </c>
      <c r="AJ203">
        <v>0.13</v>
      </c>
      <c r="AK203" s="1" t="s">
        <v>4776</v>
      </c>
      <c r="AL203">
        <v>-0.51870000000000005</v>
      </c>
      <c r="AM203">
        <v>-0.45960000000000001</v>
      </c>
      <c r="AN203">
        <v>-0.25209999999999999</v>
      </c>
      <c r="AO203">
        <v>-0.14349999999999999</v>
      </c>
      <c r="AP203" s="1" t="s">
        <v>4777</v>
      </c>
      <c r="AQ203" s="1" t="s">
        <v>4778</v>
      </c>
      <c r="AR203" s="1" t="s">
        <v>4779</v>
      </c>
      <c r="AS203" s="1" t="s">
        <v>4780</v>
      </c>
    </row>
    <row r="204" spans="1:45" x14ac:dyDescent="0.25">
      <c r="A204" s="1" t="s">
        <v>1115</v>
      </c>
      <c r="B204">
        <v>2.6</v>
      </c>
      <c r="C204" s="2" t="s">
        <v>1116</v>
      </c>
      <c r="D204" s="1" t="s">
        <v>1117</v>
      </c>
      <c r="E204">
        <v>-0.02</v>
      </c>
      <c r="F204" s="1" t="s">
        <v>96</v>
      </c>
      <c r="G204" s="1" t="s">
        <v>96</v>
      </c>
      <c r="H204" s="1" t="s">
        <v>96</v>
      </c>
      <c r="I204" s="1" t="str">
        <f>_xlfn.CONCAT(Merge1[[#This Row],[Rating técnicoVender]],",",Merge1[[#This Row],[Valoración de medias móvilesStrong Sell]],",",Merge1[[#This Row],[Valoración de los osciladoresNeutro]])</f>
        <v>Neutro,Neutro,Neutro</v>
      </c>
      <c r="J204">
        <v>54.03</v>
      </c>
      <c r="K204" s="3">
        <v>2.98E-2</v>
      </c>
      <c r="L204" s="1" t="s">
        <v>28</v>
      </c>
      <c r="M204">
        <v>1.84</v>
      </c>
      <c r="N204" s="1" t="s">
        <v>1118</v>
      </c>
      <c r="O204" s="7">
        <f>IFERROR(LEFT(Merge1[[#This Row],[Volumen*Precio4 – 750M]],LEN(Merge1[[#This Row],[Volumen*Precio4 – 750M]])-1)*10^(SEARCH(RIGHT(Merge1[[#This Row],[Volumen*Precio4 – 750M]]),"kmbt")*3),Merge1[[#This Row],[Volumen*Precio4 – 750M]])</f>
        <v>80499</v>
      </c>
      <c r="P204" s="3">
        <v>-0.58330000000000004</v>
      </c>
      <c r="Q204" s="3">
        <v>-0.1333</v>
      </c>
      <c r="R204" s="3">
        <v>-3.3500000000000002E-2</v>
      </c>
      <c r="S204" s="3">
        <v>0.1207</v>
      </c>
      <c r="T204" s="1" t="s">
        <v>1119</v>
      </c>
      <c r="U204" s="1" t="s">
        <v>1120</v>
      </c>
      <c r="V204" s="1" t="s">
        <v>1121</v>
      </c>
      <c r="W204" s="1" t="s">
        <v>1122</v>
      </c>
      <c r="X204" s="1" t="s">
        <v>1115</v>
      </c>
      <c r="Y204">
        <v>2.65</v>
      </c>
      <c r="Z204" s="4">
        <v>1.9199999999999998E-2</v>
      </c>
      <c r="AA204" s="1" t="s">
        <v>7287</v>
      </c>
      <c r="AB204" s="5">
        <f>IFERROR(LEFT(Merge1[[#This Row],[2022-10-24.Vol.]],LEN(Merge1[[#This Row],[2022-10-24.Vol.]])-1)*10^(SEARCH(RIGHT(Merge1[[#This Row],[2022-10-24.Vol.]]),"kmbt")*3),Merge1[[#This Row],[2022-10-24.Vol.]])</f>
        <v>20994</v>
      </c>
      <c r="AC204">
        <v>0.05</v>
      </c>
      <c r="AD204" s="1" t="s">
        <v>38</v>
      </c>
      <c r="AE204" s="1" t="s">
        <v>37</v>
      </c>
      <c r="AF204" s="1" t="s">
        <v>96</v>
      </c>
      <c r="AG204">
        <v>57.92</v>
      </c>
      <c r="AH204">
        <v>2.3699999999999999E-2</v>
      </c>
      <c r="AI204" s="1" t="s">
        <v>23</v>
      </c>
      <c r="AJ204">
        <v>1.48</v>
      </c>
      <c r="AK204" s="1" t="s">
        <v>7288</v>
      </c>
      <c r="AL204">
        <v>-0.57599999999999996</v>
      </c>
      <c r="AM204">
        <v>-9.8599999999999993E-2</v>
      </c>
      <c r="AN204">
        <v>-2.5700000000000001E-2</v>
      </c>
      <c r="AO204">
        <v>0.1472</v>
      </c>
      <c r="AP204" s="1" t="s">
        <v>7289</v>
      </c>
      <c r="AQ204" s="1" t="s">
        <v>7290</v>
      </c>
      <c r="AR204" s="1" t="s">
        <v>7291</v>
      </c>
      <c r="AS204" s="1" t="s">
        <v>7292</v>
      </c>
    </row>
    <row r="205" spans="1:45" x14ac:dyDescent="0.25">
      <c r="A205" s="1" t="s">
        <v>5960</v>
      </c>
      <c r="B205">
        <v>292.11</v>
      </c>
      <c r="C205" s="2" t="s">
        <v>2805</v>
      </c>
      <c r="D205" s="1" t="s">
        <v>4673</v>
      </c>
      <c r="E205">
        <v>-5.89</v>
      </c>
      <c r="F205" s="1" t="s">
        <v>27</v>
      </c>
      <c r="G205" s="1" t="s">
        <v>27</v>
      </c>
      <c r="H205" s="1" t="s">
        <v>22</v>
      </c>
      <c r="I205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205">
        <v>41.12</v>
      </c>
      <c r="K205" s="3">
        <v>8.8000000000000005E-3</v>
      </c>
      <c r="L205" s="1" t="s">
        <v>23</v>
      </c>
      <c r="M205">
        <v>0.02</v>
      </c>
      <c r="N205" s="1" t="s">
        <v>5961</v>
      </c>
      <c r="O205" s="7">
        <f>IFERROR(LEFT(Merge1[[#This Row],[Volumen*Precio4 – 750M]],LEN(Merge1[[#This Row],[Volumen*Precio4 – 750M]])-1)*10^(SEARCH(RIGHT(Merge1[[#This Row],[Volumen*Precio4 – 750M]]),"kmbt")*3),Merge1[[#This Row],[Volumen*Precio4 – 750M]])</f>
        <v>3213</v>
      </c>
      <c r="P205" s="3">
        <v>-0.251</v>
      </c>
      <c r="Q205" s="3">
        <v>-0.3952</v>
      </c>
      <c r="R205" s="3">
        <v>-9.2799999999999994E-2</v>
      </c>
      <c r="S205" s="3">
        <v>-2.63E-2</v>
      </c>
      <c r="T205" s="1" t="s">
        <v>5962</v>
      </c>
      <c r="U205" s="1" t="s">
        <v>5963</v>
      </c>
      <c r="V205" s="1" t="s">
        <v>5964</v>
      </c>
      <c r="W205" s="1" t="s">
        <v>5965</v>
      </c>
      <c r="X205" s="1" t="s">
        <v>5960</v>
      </c>
      <c r="Y205">
        <v>297.7</v>
      </c>
      <c r="Z205" s="4">
        <v>1.9099999999999999E-2</v>
      </c>
      <c r="AA205" s="1" t="s">
        <v>7264</v>
      </c>
      <c r="AB205" s="5" t="str">
        <f>IFERROR(LEFT(Merge1[[#This Row],[2022-10-24.Vol.]],LEN(Merge1[[#This Row],[2022-10-24.Vol.]])-1)*10^(SEARCH(RIGHT(Merge1[[#This Row],[2022-10-24.Vol.]]),"kmbt")*3),Merge1[[#This Row],[2022-10-24.Vol.]])</f>
        <v>822</v>
      </c>
      <c r="AC205">
        <v>4.2</v>
      </c>
      <c r="AD205" s="1" t="s">
        <v>22</v>
      </c>
      <c r="AE205" s="1" t="s">
        <v>27</v>
      </c>
      <c r="AF205" s="1" t="s">
        <v>96</v>
      </c>
      <c r="AG205">
        <v>46.35</v>
      </c>
      <c r="AH205">
        <v>6.8999999999999999E-3</v>
      </c>
      <c r="AI205" s="1" t="s">
        <v>23</v>
      </c>
      <c r="AJ205">
        <v>1.7</v>
      </c>
      <c r="AK205" s="1" t="s">
        <v>7265</v>
      </c>
      <c r="AL205">
        <v>-0.25850000000000001</v>
      </c>
      <c r="AM205">
        <v>-0.34429999999999999</v>
      </c>
      <c r="AN205">
        <v>-6.9000000000000006E-2</v>
      </c>
      <c r="AO205">
        <v>2.63E-2</v>
      </c>
      <c r="AP205" s="1" t="s">
        <v>7266</v>
      </c>
      <c r="AQ205" s="1" t="s">
        <v>7267</v>
      </c>
      <c r="AR205" s="1" t="s">
        <v>7268</v>
      </c>
      <c r="AS205" s="1" t="s">
        <v>7269</v>
      </c>
    </row>
    <row r="206" spans="1:45" x14ac:dyDescent="0.25">
      <c r="A206" s="1" t="s">
        <v>85</v>
      </c>
      <c r="B206">
        <v>2735</v>
      </c>
      <c r="C206" s="1" t="s">
        <v>86</v>
      </c>
      <c r="D206" s="1" t="s">
        <v>87</v>
      </c>
      <c r="E206">
        <v>-1</v>
      </c>
      <c r="F206" s="1" t="s">
        <v>38</v>
      </c>
      <c r="G206" s="1" t="s">
        <v>37</v>
      </c>
      <c r="H206" s="1" t="s">
        <v>38</v>
      </c>
      <c r="I206" s="1" t="str">
        <f>_xlfn.CONCAT(Merge1[[#This Row],[Rating técnicoVender]],",",Merge1[[#This Row],[Valoración de medias móvilesStrong Sell]],",",Merge1[[#This Row],[Valoración de los osciladoresNeutro]])</f>
        <v>Buy,Strong Buy,Buy</v>
      </c>
      <c r="J206">
        <v>59.59</v>
      </c>
      <c r="K206" s="3">
        <v>1.8E-3</v>
      </c>
      <c r="L206" s="1" t="s">
        <v>28</v>
      </c>
      <c r="M206">
        <v>27.84</v>
      </c>
      <c r="N206" s="1" t="s">
        <v>88</v>
      </c>
      <c r="O206" s="7">
        <f>IFERROR(LEFT(Merge1[[#This Row],[Volumen*Precio4 – 750M]],LEN(Merge1[[#This Row],[Volumen*Precio4 – 750M]])-1)*10^(SEARCH(RIGHT(Merge1[[#This Row],[Volumen*Precio4 – 750M]]),"kmbt")*3),Merge1[[#This Row],[Volumen*Precio4 – 750M]])</f>
        <v>9526000</v>
      </c>
      <c r="P206" s="3">
        <v>-7.2900000000000006E-2</v>
      </c>
      <c r="Q206" s="3">
        <v>-0.15090000000000001</v>
      </c>
      <c r="R206" s="3">
        <v>2.2000000000000001E-3</v>
      </c>
      <c r="S206" s="3">
        <v>1.67E-2</v>
      </c>
      <c r="T206" s="1" t="s">
        <v>89</v>
      </c>
      <c r="U206" s="1" t="s">
        <v>90</v>
      </c>
      <c r="V206" s="1" t="s">
        <v>91</v>
      </c>
      <c r="W206" s="1" t="s">
        <v>92</v>
      </c>
      <c r="X206" s="1" t="s">
        <v>85</v>
      </c>
      <c r="Y206">
        <v>2782</v>
      </c>
      <c r="Z206" s="4">
        <v>1.9E-2</v>
      </c>
      <c r="AA206" s="1" t="s">
        <v>2188</v>
      </c>
      <c r="AB206" s="5" t="str">
        <f>IFERROR(LEFT(Merge1[[#This Row],[2022-10-24.Vol.]],LEN(Merge1[[#This Row],[2022-10-24.Vol.]])-1)*10^(SEARCH(RIGHT(Merge1[[#This Row],[2022-10-24.Vol.]]),"kmbt")*3),Merge1[[#This Row],[2022-10-24.Vol.]])</f>
        <v>450</v>
      </c>
      <c r="AC206">
        <v>0</v>
      </c>
      <c r="AD206" s="1" t="s">
        <v>37</v>
      </c>
      <c r="AE206" s="1" t="s">
        <v>37</v>
      </c>
      <c r="AF206" s="1" t="s">
        <v>38</v>
      </c>
      <c r="AG206">
        <v>64.349999999999994</v>
      </c>
      <c r="AH206">
        <v>2.2000000000000001E-3</v>
      </c>
      <c r="AI206" s="1" t="s">
        <v>39</v>
      </c>
      <c r="AJ206">
        <v>0.94</v>
      </c>
      <c r="AK206" s="1" t="s">
        <v>7486</v>
      </c>
      <c r="AL206">
        <v>-7.2700000000000001E-2</v>
      </c>
      <c r="AM206">
        <v>-0.1232</v>
      </c>
      <c r="AN206">
        <v>0.1198</v>
      </c>
      <c r="AO206">
        <v>5.9499999999999997E-2</v>
      </c>
      <c r="AP206" s="1" t="s">
        <v>7487</v>
      </c>
      <c r="AQ206" s="1" t="s">
        <v>7488</v>
      </c>
      <c r="AR206" s="1" t="s">
        <v>7489</v>
      </c>
      <c r="AS206" s="1" t="s">
        <v>7490</v>
      </c>
    </row>
    <row r="207" spans="1:45" x14ac:dyDescent="0.25">
      <c r="A207" s="1" t="s">
        <v>599</v>
      </c>
      <c r="B207">
        <v>794.25</v>
      </c>
      <c r="C207" s="2" t="s">
        <v>119</v>
      </c>
      <c r="D207" s="1" t="s">
        <v>600</v>
      </c>
      <c r="E207">
        <v>0</v>
      </c>
      <c r="F207" s="1" t="s">
        <v>22</v>
      </c>
      <c r="G207" s="1" t="s">
        <v>27</v>
      </c>
      <c r="H207" s="1" t="s">
        <v>96</v>
      </c>
      <c r="I207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07">
        <v>40.36</v>
      </c>
      <c r="K207" s="3">
        <v>2.9999999999999997E-4</v>
      </c>
      <c r="L207" s="1" t="s">
        <v>28</v>
      </c>
      <c r="M207">
        <v>3.44</v>
      </c>
      <c r="N207" s="1" t="s">
        <v>601</v>
      </c>
      <c r="O207" s="7">
        <f>IFERROR(LEFT(Merge1[[#This Row],[Volumen*Precio4 – 750M]],LEN(Merge1[[#This Row],[Volumen*Precio4 – 750M]])-1)*10^(SEARCH(RIGHT(Merge1[[#This Row],[Volumen*Precio4 – 750M]]),"kmbt")*3),Merge1[[#This Row],[Volumen*Precio4 – 750M]])</f>
        <v>1104000</v>
      </c>
      <c r="P207" s="3">
        <v>-0.2019</v>
      </c>
      <c r="Q207" s="3">
        <v>-0.28510000000000002</v>
      </c>
      <c r="R207" s="3">
        <v>-0.2457</v>
      </c>
      <c r="S207" s="3">
        <v>-2.7799999999999998E-2</v>
      </c>
      <c r="T207" s="1" t="s">
        <v>602</v>
      </c>
      <c r="U207" s="1" t="s">
        <v>603</v>
      </c>
      <c r="V207" s="1" t="s">
        <v>604</v>
      </c>
      <c r="W207" s="1" t="s">
        <v>605</v>
      </c>
      <c r="X207" s="1" t="s">
        <v>599</v>
      </c>
      <c r="Y207">
        <v>809.36</v>
      </c>
      <c r="Z207" s="4">
        <v>1.9E-2</v>
      </c>
      <c r="AA207" s="1" t="s">
        <v>7092</v>
      </c>
      <c r="AB207" s="5">
        <f>IFERROR(LEFT(Merge1[[#This Row],[2022-10-24.Vol.]],LEN(Merge1[[#This Row],[2022-10-24.Vol.]])-1)*10^(SEARCH(RIGHT(Merge1[[#This Row],[2022-10-24.Vol.]]),"kmbt")*3),Merge1[[#This Row],[2022-10-24.Vol.]])</f>
        <v>1610</v>
      </c>
      <c r="AC207">
        <v>0</v>
      </c>
      <c r="AD207" s="1" t="s">
        <v>96</v>
      </c>
      <c r="AE207" s="1" t="s">
        <v>22</v>
      </c>
      <c r="AF207" s="1" t="s">
        <v>38</v>
      </c>
      <c r="AG207">
        <v>47.76</v>
      </c>
      <c r="AH207">
        <v>0</v>
      </c>
      <c r="AI207" s="1" t="s">
        <v>28</v>
      </c>
      <c r="AJ207">
        <v>3</v>
      </c>
      <c r="AK207" s="1" t="s">
        <v>7093</v>
      </c>
      <c r="AL207">
        <v>-0.1898</v>
      </c>
      <c r="AM207">
        <v>-0.27150000000000002</v>
      </c>
      <c r="AN207">
        <v>-0.23139999999999999</v>
      </c>
      <c r="AO207">
        <v>4.4299999999999999E-2</v>
      </c>
      <c r="AP207" s="1" t="s">
        <v>7094</v>
      </c>
      <c r="AQ207" s="1" t="s">
        <v>7095</v>
      </c>
      <c r="AR207" s="1" t="s">
        <v>7096</v>
      </c>
      <c r="AS207" s="1" t="s">
        <v>7097</v>
      </c>
    </row>
    <row r="208" spans="1:45" x14ac:dyDescent="0.25">
      <c r="A208" s="1" t="s">
        <v>6456</v>
      </c>
      <c r="B208">
        <v>159</v>
      </c>
      <c r="C208" s="1" t="s">
        <v>6457</v>
      </c>
      <c r="D208" s="1" t="s">
        <v>3526</v>
      </c>
      <c r="E208">
        <v>0</v>
      </c>
      <c r="F208" s="1" t="s">
        <v>22</v>
      </c>
      <c r="G208" s="1" t="s">
        <v>27</v>
      </c>
      <c r="H208" s="1" t="s">
        <v>96</v>
      </c>
      <c r="I20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08">
        <v>43.36</v>
      </c>
      <c r="K208" s="3">
        <v>0</v>
      </c>
      <c r="L208" s="1" t="s">
        <v>28</v>
      </c>
      <c r="M208">
        <v>0</v>
      </c>
      <c r="N208" s="1" t="s">
        <v>6458</v>
      </c>
      <c r="O208" s="7" t="str">
        <f>IFERROR(LEFT(Merge1[[#This Row],[Volumen*Precio4 – 750M]],LEN(Merge1[[#This Row],[Volumen*Precio4 – 750M]])-1)*10^(SEARCH(RIGHT(Merge1[[#This Row],[Volumen*Precio4 – 750M]]),"kmbt")*3),Merge1[[#This Row],[Volumen*Precio4 – 750M]])</f>
        <v>795</v>
      </c>
      <c r="P208" s="3">
        <v>9.6600000000000005E-2</v>
      </c>
      <c r="Q208" s="3">
        <v>-0.30869999999999997</v>
      </c>
      <c r="R208" s="3">
        <v>-0.2535</v>
      </c>
      <c r="S208" s="3">
        <v>2.58E-2</v>
      </c>
      <c r="T208" s="1" t="s">
        <v>6459</v>
      </c>
      <c r="U208" s="1" t="s">
        <v>6460</v>
      </c>
      <c r="V208" s="1" t="s">
        <v>6461</v>
      </c>
      <c r="W208" s="1" t="s">
        <v>6462</v>
      </c>
      <c r="X208" s="1" t="s">
        <v>6456</v>
      </c>
      <c r="Y208">
        <v>162</v>
      </c>
      <c r="Z208" s="4">
        <v>1.89E-2</v>
      </c>
      <c r="AA208" s="1" t="s">
        <v>3526</v>
      </c>
      <c r="AB208" s="5" t="str">
        <f>IFERROR(LEFT(Merge1[[#This Row],[2022-10-24.Vol.]],LEN(Merge1[[#This Row],[2022-10-24.Vol.]])-1)*10^(SEARCH(RIGHT(Merge1[[#This Row],[2022-10-24.Vol.]]),"kmbt")*3),Merge1[[#This Row],[2022-10-24.Vol.]])</f>
        <v>5</v>
      </c>
      <c r="AC208">
        <v>0</v>
      </c>
      <c r="AD208" s="1" t="s">
        <v>22</v>
      </c>
      <c r="AE208" s="1" t="s">
        <v>22</v>
      </c>
      <c r="AF208" s="1" t="s">
        <v>96</v>
      </c>
      <c r="AG208">
        <v>44.54</v>
      </c>
      <c r="AH208">
        <v>0</v>
      </c>
      <c r="AI208" s="1" t="s">
        <v>28</v>
      </c>
      <c r="AJ208">
        <v>0</v>
      </c>
      <c r="AK208" s="1" t="s">
        <v>7575</v>
      </c>
      <c r="AL208">
        <v>0.15709999999999999</v>
      </c>
      <c r="AM208">
        <v>-0.2636</v>
      </c>
      <c r="AN208">
        <v>-0.2394</v>
      </c>
      <c r="AO208">
        <v>-1.8200000000000001E-2</v>
      </c>
      <c r="AP208" s="1" t="s">
        <v>8882</v>
      </c>
      <c r="AQ208" s="1" t="s">
        <v>8883</v>
      </c>
      <c r="AR208" s="1" t="s">
        <v>8884</v>
      </c>
      <c r="AS208" s="1" t="s">
        <v>8885</v>
      </c>
    </row>
    <row r="209" spans="1:45" x14ac:dyDescent="0.25">
      <c r="A209" s="1" t="s">
        <v>5682</v>
      </c>
      <c r="B209">
        <v>3362.99</v>
      </c>
      <c r="C209" s="1" t="s">
        <v>5683</v>
      </c>
      <c r="D209" s="1" t="s">
        <v>5684</v>
      </c>
      <c r="E209">
        <v>3.01</v>
      </c>
      <c r="F209" s="1" t="s">
        <v>38</v>
      </c>
      <c r="G209" s="1" t="s">
        <v>38</v>
      </c>
      <c r="H209" s="1" t="s">
        <v>38</v>
      </c>
      <c r="I209" s="1" t="str">
        <f>_xlfn.CONCAT(Merge1[[#This Row],[Rating técnicoVender]],",",Merge1[[#This Row],[Valoración de medias móvilesStrong Sell]],",",Merge1[[#This Row],[Valoración de los osciladoresNeutro]])</f>
        <v>Buy,Buy,Buy</v>
      </c>
      <c r="J209">
        <v>57.36</v>
      </c>
      <c r="K209" s="3">
        <v>4.4999999999999997E-3</v>
      </c>
      <c r="L209" s="1" t="s">
        <v>28</v>
      </c>
      <c r="M209">
        <v>0.03</v>
      </c>
      <c r="N209" s="1" t="s">
        <v>5685</v>
      </c>
      <c r="O209" s="7">
        <f>IFERROR(LEFT(Merge1[[#This Row],[Volumen*Precio4 – 750M]],LEN(Merge1[[#This Row],[Volumen*Precio4 – 750M]])-1)*10^(SEARCH(RIGHT(Merge1[[#This Row],[Volumen*Precio4 – 750M]]),"kmbt")*3),Merge1[[#This Row],[Volumen*Precio4 – 750M]])</f>
        <v>97527</v>
      </c>
      <c r="P209" s="3">
        <v>1.7600000000000001E-2</v>
      </c>
      <c r="Q209" s="3">
        <v>-9.0300000000000005E-2</v>
      </c>
      <c r="R209" s="3">
        <v>-4.3099999999999999E-2</v>
      </c>
      <c r="S209" s="3">
        <v>2.2599999999999999E-2</v>
      </c>
      <c r="T209" s="1" t="s">
        <v>5686</v>
      </c>
      <c r="U209" s="1" t="s">
        <v>5687</v>
      </c>
      <c r="V209" s="1" t="s">
        <v>5688</v>
      </c>
      <c r="W209" s="1" t="s">
        <v>5689</v>
      </c>
      <c r="X209" s="1" t="s">
        <v>5682</v>
      </c>
      <c r="Y209">
        <v>3424.81</v>
      </c>
      <c r="Z209" s="4">
        <v>1.84E-2</v>
      </c>
      <c r="AA209" s="1" t="s">
        <v>3259</v>
      </c>
      <c r="AB209" s="5" t="str">
        <f>IFERROR(LEFT(Merge1[[#This Row],[2022-10-24.Vol.]],LEN(Merge1[[#This Row],[2022-10-24.Vol.]])-1)*10^(SEARCH(RIGHT(Merge1[[#This Row],[2022-10-24.Vol.]]),"kmbt")*3),Merge1[[#This Row],[2022-10-24.Vol.]])</f>
        <v>145</v>
      </c>
      <c r="AC209">
        <v>0</v>
      </c>
      <c r="AD209" s="1" t="s">
        <v>38</v>
      </c>
      <c r="AE209" s="1" t="s">
        <v>37</v>
      </c>
      <c r="AF209" s="1" t="s">
        <v>38</v>
      </c>
      <c r="AG209">
        <v>63.46</v>
      </c>
      <c r="AH209">
        <v>4.1000000000000003E-3</v>
      </c>
      <c r="AI209" s="1" t="s">
        <v>28</v>
      </c>
      <c r="AJ209">
        <v>0.49</v>
      </c>
      <c r="AK209" s="1" t="s">
        <v>7734</v>
      </c>
      <c r="AL209">
        <v>4.1000000000000002E-2</v>
      </c>
      <c r="AM209">
        <v>-8.6699999999999999E-2</v>
      </c>
      <c r="AN209">
        <v>-3.4299999999999997E-2</v>
      </c>
      <c r="AO209">
        <v>2.23E-2</v>
      </c>
      <c r="AP209" s="1" t="s">
        <v>7735</v>
      </c>
      <c r="AQ209" s="1" t="s">
        <v>7736</v>
      </c>
      <c r="AR209" s="1" t="s">
        <v>7737</v>
      </c>
      <c r="AS209" s="1" t="s">
        <v>7738</v>
      </c>
    </row>
    <row r="210" spans="1:45" x14ac:dyDescent="0.25">
      <c r="A210" s="1" t="s">
        <v>897</v>
      </c>
      <c r="B210">
        <v>7213.9</v>
      </c>
      <c r="C210" s="2" t="s">
        <v>898</v>
      </c>
      <c r="D210" s="1" t="s">
        <v>899</v>
      </c>
      <c r="E210">
        <v>0</v>
      </c>
      <c r="F210" s="1" t="s">
        <v>38</v>
      </c>
      <c r="G210" s="1" t="s">
        <v>37</v>
      </c>
      <c r="H210" s="1" t="s">
        <v>38</v>
      </c>
      <c r="I210" s="1" t="str">
        <f>_xlfn.CONCAT(Merge1[[#This Row],[Rating técnicoVender]],",",Merge1[[#This Row],[Valoración de medias móvilesStrong Sell]],",",Merge1[[#This Row],[Valoración de los osciladoresNeutro]])</f>
        <v>Buy,Strong Buy,Buy</v>
      </c>
      <c r="J210">
        <v>57.4</v>
      </c>
      <c r="K210" s="3">
        <v>0</v>
      </c>
      <c r="L210" s="1" t="s">
        <v>28</v>
      </c>
      <c r="M210">
        <v>2.25</v>
      </c>
      <c r="N210" s="1" t="s">
        <v>900</v>
      </c>
      <c r="O210" s="7">
        <f>IFERROR(LEFT(Merge1[[#This Row],[Volumen*Precio4 – 750M]],LEN(Merge1[[#This Row],[Volumen*Precio4 – 750M]])-1)*10^(SEARCH(RIGHT(Merge1[[#This Row],[Volumen*Precio4 – 750M]]),"kmbt")*3),Merge1[[#This Row],[Volumen*Precio4 – 750M]])</f>
        <v>2056000</v>
      </c>
      <c r="P210" s="3">
        <v>0.74490000000000001</v>
      </c>
      <c r="Q210" s="3">
        <v>0.1133</v>
      </c>
      <c r="R210" s="3">
        <v>5.5599999999999997E-2</v>
      </c>
      <c r="S210" s="3">
        <v>3.7199999999999997E-2</v>
      </c>
      <c r="T210" s="1" t="s">
        <v>901</v>
      </c>
      <c r="U210" s="1" t="s">
        <v>902</v>
      </c>
      <c r="V210" s="1" t="s">
        <v>903</v>
      </c>
      <c r="W210" s="1" t="s">
        <v>904</v>
      </c>
      <c r="X210" s="1" t="s">
        <v>897</v>
      </c>
      <c r="Y210">
        <v>7346.05</v>
      </c>
      <c r="Z210" s="4">
        <v>1.83E-2</v>
      </c>
      <c r="AA210" s="1" t="s">
        <v>640</v>
      </c>
      <c r="AB210" s="5" t="str">
        <f>IFERROR(LEFT(Merge1[[#This Row],[2022-10-24.Vol.]],LEN(Merge1[[#This Row],[2022-10-24.Vol.]])-1)*10^(SEARCH(RIGHT(Merge1[[#This Row],[2022-10-24.Vol.]]),"kmbt")*3),Merge1[[#This Row],[2022-10-24.Vol.]])</f>
        <v>100</v>
      </c>
      <c r="AC210">
        <v>0</v>
      </c>
      <c r="AD210" s="1" t="s">
        <v>37</v>
      </c>
      <c r="AE210" s="1" t="s">
        <v>37</v>
      </c>
      <c r="AF210" s="1" t="s">
        <v>96</v>
      </c>
      <c r="AG210">
        <v>61.73</v>
      </c>
      <c r="AH210">
        <v>0</v>
      </c>
      <c r="AI210" s="1" t="s">
        <v>28</v>
      </c>
      <c r="AJ210">
        <v>0.68</v>
      </c>
      <c r="AK210" s="1" t="s">
        <v>7608</v>
      </c>
      <c r="AL210">
        <v>0.77690000000000003</v>
      </c>
      <c r="AM210">
        <v>0.1336</v>
      </c>
      <c r="AN210">
        <v>7.4899999999999994E-2</v>
      </c>
      <c r="AO210">
        <v>5.62E-2</v>
      </c>
      <c r="AP210" s="1" t="s">
        <v>7609</v>
      </c>
      <c r="AQ210" s="1" t="s">
        <v>7610</v>
      </c>
      <c r="AR210" s="1" t="s">
        <v>7611</v>
      </c>
      <c r="AS210" s="1" t="s">
        <v>7612</v>
      </c>
    </row>
    <row r="211" spans="1:45" x14ac:dyDescent="0.25">
      <c r="A211" s="1" t="s">
        <v>4255</v>
      </c>
      <c r="B211">
        <v>395</v>
      </c>
      <c r="C211" s="1" t="s">
        <v>2223</v>
      </c>
      <c r="D211" s="1" t="s">
        <v>2482</v>
      </c>
      <c r="E211">
        <v>0</v>
      </c>
      <c r="F211" s="1" t="s">
        <v>38</v>
      </c>
      <c r="G211" s="1" t="s">
        <v>37</v>
      </c>
      <c r="H211" s="1" t="s">
        <v>38</v>
      </c>
      <c r="I211" s="1" t="str">
        <f>_xlfn.CONCAT(Merge1[[#This Row],[Rating técnicoVender]],",",Merge1[[#This Row],[Valoración de medias móvilesStrong Sell]],",",Merge1[[#This Row],[Valoración de los osciladoresNeutro]])</f>
        <v>Buy,Strong Buy,Buy</v>
      </c>
      <c r="J211">
        <v>45.29</v>
      </c>
      <c r="K211" s="3">
        <v>0</v>
      </c>
      <c r="L211" s="1" t="s">
        <v>28</v>
      </c>
      <c r="M211">
        <v>0.21</v>
      </c>
      <c r="N211" s="1" t="s">
        <v>4256</v>
      </c>
      <c r="O211" s="7">
        <f>IFERROR(LEFT(Merge1[[#This Row],[Volumen*Precio4 – 750M]],LEN(Merge1[[#This Row],[Volumen*Precio4 – 750M]])-1)*10^(SEARCH(RIGHT(Merge1[[#This Row],[Volumen*Precio4 – 750M]]),"kmbt")*3),Merge1[[#This Row],[Volumen*Precio4 – 750M]])</f>
        <v>41475</v>
      </c>
      <c r="P211" s="3">
        <v>-0.2389</v>
      </c>
      <c r="Q211" s="3">
        <v>4.6399999999999997E-2</v>
      </c>
      <c r="R211" s="3">
        <v>0.2006</v>
      </c>
      <c r="S211" s="3">
        <v>0.2006</v>
      </c>
      <c r="T211" s="1" t="s">
        <v>4257</v>
      </c>
      <c r="U211" s="1" t="s">
        <v>4258</v>
      </c>
      <c r="V211" s="1" t="s">
        <v>28</v>
      </c>
      <c r="W211" s="1" t="s">
        <v>28</v>
      </c>
      <c r="X211" s="1" t="s">
        <v>4255</v>
      </c>
      <c r="Y211">
        <v>395</v>
      </c>
      <c r="Z211" s="4">
        <v>1.7999999999999999E-2</v>
      </c>
      <c r="AA211" s="1" t="s">
        <v>2482</v>
      </c>
      <c r="AB211" s="5" t="str">
        <f>IFERROR(LEFT(Merge1[[#This Row],[2022-10-24.Vol.]],LEN(Merge1[[#This Row],[2022-10-24.Vol.]])-1)*10^(SEARCH(RIGHT(Merge1[[#This Row],[2022-10-24.Vol.]]),"kmbt")*3),Merge1[[#This Row],[2022-10-24.Vol.]])</f>
        <v>105</v>
      </c>
      <c r="AC211">
        <v>0</v>
      </c>
      <c r="AD211" s="1" t="s">
        <v>38</v>
      </c>
      <c r="AE211" s="1" t="s">
        <v>37</v>
      </c>
      <c r="AF211" s="1" t="s">
        <v>38</v>
      </c>
      <c r="AG211">
        <v>45.29</v>
      </c>
      <c r="AH211">
        <v>0</v>
      </c>
      <c r="AI211" s="1" t="s">
        <v>28</v>
      </c>
      <c r="AJ211">
        <v>0.21</v>
      </c>
      <c r="AK211" s="1" t="s">
        <v>4256</v>
      </c>
      <c r="AL211">
        <v>-0.2389</v>
      </c>
      <c r="AM211">
        <v>4.6399999999999997E-2</v>
      </c>
      <c r="AN211">
        <v>0.2006</v>
      </c>
      <c r="AO211">
        <v>0.2006</v>
      </c>
      <c r="AP211" s="1" t="s">
        <v>4257</v>
      </c>
      <c r="AQ211" s="1" t="s">
        <v>4258</v>
      </c>
      <c r="AR211" s="1" t="s">
        <v>28</v>
      </c>
      <c r="AS211" s="1" t="s">
        <v>28</v>
      </c>
    </row>
    <row r="212" spans="1:45" x14ac:dyDescent="0.25">
      <c r="A212" s="1" t="s">
        <v>5269</v>
      </c>
      <c r="B212">
        <v>884.11</v>
      </c>
      <c r="C212" s="1" t="s">
        <v>2365</v>
      </c>
      <c r="D212" s="1" t="s">
        <v>5270</v>
      </c>
      <c r="E212">
        <v>0</v>
      </c>
      <c r="F212" s="1" t="s">
        <v>38</v>
      </c>
      <c r="G212" s="1" t="s">
        <v>38</v>
      </c>
      <c r="H212" s="1" t="s">
        <v>38</v>
      </c>
      <c r="I212" s="1" t="str">
        <f>_xlfn.CONCAT(Merge1[[#This Row],[Rating técnicoVender]],",",Merge1[[#This Row],[Valoración de medias móvilesStrong Sell]],",",Merge1[[#This Row],[Valoración de los osciladoresNeutro]])</f>
        <v>Buy,Buy,Buy</v>
      </c>
      <c r="J212">
        <v>57.76</v>
      </c>
      <c r="K212" s="3">
        <v>5.7000000000000002E-3</v>
      </c>
      <c r="L212" s="1" t="s">
        <v>28</v>
      </c>
      <c r="M212">
        <v>0.06</v>
      </c>
      <c r="N212" s="1" t="s">
        <v>5271</v>
      </c>
      <c r="O212" s="7">
        <f>IFERROR(LEFT(Merge1[[#This Row],[Volumen*Precio4 – 750M]],LEN(Merge1[[#This Row],[Volumen*Precio4 – 750M]])-1)*10^(SEARCH(RIGHT(Merge1[[#This Row],[Volumen*Precio4 – 750M]]),"kmbt")*3),Merge1[[#This Row],[Volumen*Precio4 – 750M]])</f>
        <v>442939</v>
      </c>
      <c r="P212" s="3">
        <v>-0.1328</v>
      </c>
      <c r="Q212" s="3">
        <v>-8.2900000000000001E-2</v>
      </c>
      <c r="R212" s="3">
        <v>1.6999999999999999E-3</v>
      </c>
      <c r="S212" s="3">
        <v>2.2100000000000002E-2</v>
      </c>
      <c r="T212" s="1" t="s">
        <v>5272</v>
      </c>
      <c r="U212" s="1" t="s">
        <v>5273</v>
      </c>
      <c r="V212" s="1" t="s">
        <v>5274</v>
      </c>
      <c r="W212" s="1" t="s">
        <v>5275</v>
      </c>
      <c r="X212" s="1" t="s">
        <v>5269</v>
      </c>
      <c r="Y212">
        <v>900</v>
      </c>
      <c r="Z212" s="4">
        <v>1.7999999999999999E-2</v>
      </c>
      <c r="AA212" s="1" t="s">
        <v>6482</v>
      </c>
      <c r="AB212" s="5" t="str">
        <f>IFERROR(LEFT(Merge1[[#This Row],[2022-10-24.Vol.]],LEN(Merge1[[#This Row],[2022-10-24.Vol.]])-1)*10^(SEARCH(RIGHT(Merge1[[#This Row],[2022-10-24.Vol.]]),"kmbt")*3),Merge1[[#This Row],[2022-10-24.Vol.]])</f>
        <v>341</v>
      </c>
      <c r="AC212">
        <v>15.89</v>
      </c>
      <c r="AD212" s="1" t="s">
        <v>38</v>
      </c>
      <c r="AE212" s="1" t="s">
        <v>37</v>
      </c>
      <c r="AF212" s="1" t="s">
        <v>38</v>
      </c>
      <c r="AG212">
        <v>61.44</v>
      </c>
      <c r="AH212">
        <v>9.2999999999999992E-3</v>
      </c>
      <c r="AI212" s="1" t="s">
        <v>23</v>
      </c>
      <c r="AJ212">
        <v>0.04</v>
      </c>
      <c r="AK212" s="1" t="s">
        <v>8520</v>
      </c>
      <c r="AL212">
        <v>-0.1202</v>
      </c>
      <c r="AM212">
        <v>-4.8999999999999998E-3</v>
      </c>
      <c r="AN212">
        <v>0.02</v>
      </c>
      <c r="AO212">
        <v>9.0899999999999995E-2</v>
      </c>
      <c r="AP212" s="1" t="s">
        <v>8521</v>
      </c>
      <c r="AQ212" s="1" t="s">
        <v>8522</v>
      </c>
      <c r="AR212" s="1" t="s">
        <v>8523</v>
      </c>
      <c r="AS212" s="1" t="s">
        <v>8524</v>
      </c>
    </row>
    <row r="213" spans="1:45" x14ac:dyDescent="0.25">
      <c r="A213" s="1" t="s">
        <v>1743</v>
      </c>
      <c r="B213">
        <v>596.5</v>
      </c>
      <c r="C213" s="1" t="s">
        <v>1744</v>
      </c>
      <c r="D213" s="1" t="s">
        <v>981</v>
      </c>
      <c r="E213">
        <v>0</v>
      </c>
      <c r="F213" s="1" t="s">
        <v>22</v>
      </c>
      <c r="G213" s="1" t="s">
        <v>27</v>
      </c>
      <c r="H213" s="1" t="s">
        <v>96</v>
      </c>
      <c r="I213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13">
        <v>30.47</v>
      </c>
      <c r="K213" s="3">
        <v>0</v>
      </c>
      <c r="L213" s="1" t="s">
        <v>28</v>
      </c>
      <c r="M213">
        <v>1.1000000000000001</v>
      </c>
      <c r="N213" s="1" t="s">
        <v>1745</v>
      </c>
      <c r="O213" s="7">
        <f>IFERROR(LEFT(Merge1[[#This Row],[Volumen*Precio4 – 750M]],LEN(Merge1[[#This Row],[Volumen*Precio4 – 750M]])-1)*10^(SEARCH(RIGHT(Merge1[[#This Row],[Volumen*Precio4 – 750M]]),"kmbt")*3),Merge1[[#This Row],[Volumen*Precio4 – 750M]])</f>
        <v>29825</v>
      </c>
      <c r="P213" s="3">
        <v>-0.65749999999999997</v>
      </c>
      <c r="Q213" s="3">
        <v>-0.31280000000000002</v>
      </c>
      <c r="R213" s="3">
        <v>-8.2299999999999998E-2</v>
      </c>
      <c r="S213" s="3">
        <v>-0.24</v>
      </c>
      <c r="T213" s="1" t="s">
        <v>1746</v>
      </c>
      <c r="U213" s="1" t="s">
        <v>1747</v>
      </c>
      <c r="V213" s="1" t="s">
        <v>1748</v>
      </c>
      <c r="W213" s="1" t="s">
        <v>1749</v>
      </c>
      <c r="X213" s="1" t="s">
        <v>1743</v>
      </c>
      <c r="Y213">
        <v>596.5</v>
      </c>
      <c r="Z213" s="4">
        <v>1.78E-2</v>
      </c>
      <c r="AA213" s="1" t="s">
        <v>981</v>
      </c>
      <c r="AB213" s="5" t="str">
        <f>IFERROR(LEFT(Merge1[[#This Row],[2022-10-24.Vol.]],LEN(Merge1[[#This Row],[2022-10-24.Vol.]])-1)*10^(SEARCH(RIGHT(Merge1[[#This Row],[2022-10-24.Vol.]]),"kmbt")*3),Merge1[[#This Row],[2022-10-24.Vol.]])</f>
        <v>50</v>
      </c>
      <c r="AC213">
        <v>0</v>
      </c>
      <c r="AD213" s="1" t="s">
        <v>22</v>
      </c>
      <c r="AE213" s="1" t="s">
        <v>27</v>
      </c>
      <c r="AF213" s="1" t="s">
        <v>96</v>
      </c>
      <c r="AG213">
        <v>30.47</v>
      </c>
      <c r="AH213">
        <v>0</v>
      </c>
      <c r="AI213" s="1" t="s">
        <v>28</v>
      </c>
      <c r="AJ213">
        <v>1.1000000000000001</v>
      </c>
      <c r="AK213" s="1" t="s">
        <v>1745</v>
      </c>
      <c r="AL213">
        <v>-0.65749999999999997</v>
      </c>
      <c r="AM213">
        <v>-0.31280000000000002</v>
      </c>
      <c r="AN213">
        <v>-8.2299999999999998E-2</v>
      </c>
      <c r="AO213">
        <v>-0.24</v>
      </c>
      <c r="AP213" s="1" t="s">
        <v>1746</v>
      </c>
      <c r="AQ213" s="1" t="s">
        <v>1747</v>
      </c>
      <c r="AR213" s="1" t="s">
        <v>1748</v>
      </c>
      <c r="AS213" s="1" t="s">
        <v>1749</v>
      </c>
    </row>
    <row r="214" spans="1:45" x14ac:dyDescent="0.25">
      <c r="A214" s="1" t="s">
        <v>886</v>
      </c>
      <c r="B214">
        <v>3440</v>
      </c>
      <c r="C214" s="2" t="s">
        <v>887</v>
      </c>
      <c r="D214" s="1" t="s">
        <v>888</v>
      </c>
      <c r="E214">
        <v>36.07</v>
      </c>
      <c r="F214" s="1" t="s">
        <v>38</v>
      </c>
      <c r="G214" s="1" t="s">
        <v>37</v>
      </c>
      <c r="H214" s="1" t="s">
        <v>96</v>
      </c>
      <c r="I214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214">
        <v>53.23</v>
      </c>
      <c r="K214" s="3">
        <v>2.5999999999999999E-3</v>
      </c>
      <c r="L214" s="1" t="s">
        <v>23</v>
      </c>
      <c r="M214">
        <v>2.2599999999999998</v>
      </c>
      <c r="N214" s="1" t="s">
        <v>889</v>
      </c>
      <c r="O214" s="7">
        <f>IFERROR(LEFT(Merge1[[#This Row],[Volumen*Precio4 – 750M]],LEN(Merge1[[#This Row],[Volumen*Precio4 – 750M]])-1)*10^(SEARCH(RIGHT(Merge1[[#This Row],[Volumen*Precio4 – 750M]]),"kmbt")*3),Merge1[[#This Row],[Volumen*Precio4 – 750M]])</f>
        <v>271760</v>
      </c>
      <c r="P214" s="3">
        <v>6.8400000000000002E-2</v>
      </c>
      <c r="Q214" s="3">
        <v>-3.0700000000000002E-2</v>
      </c>
      <c r="R214" s="3">
        <v>-8.6E-3</v>
      </c>
      <c r="S214" s="3">
        <v>1.9E-2</v>
      </c>
      <c r="T214" s="1" t="s">
        <v>890</v>
      </c>
      <c r="U214" s="1" t="s">
        <v>891</v>
      </c>
      <c r="V214" s="1" t="s">
        <v>892</v>
      </c>
      <c r="W214" s="1" t="s">
        <v>893</v>
      </c>
      <c r="X214" s="1" t="s">
        <v>886</v>
      </c>
      <c r="Y214">
        <v>3516</v>
      </c>
      <c r="Z214" s="4">
        <v>1.77E-2</v>
      </c>
      <c r="AA214" s="1" t="s">
        <v>4097</v>
      </c>
      <c r="AB214" s="5" t="str">
        <f>IFERROR(LEFT(Merge1[[#This Row],[2022-10-24.Vol.]],LEN(Merge1[[#This Row],[2022-10-24.Vol.]])-1)*10^(SEARCH(RIGHT(Merge1[[#This Row],[2022-10-24.Vol.]]),"kmbt")*3),Merge1[[#This Row],[2022-10-24.Vol.]])</f>
        <v>382</v>
      </c>
      <c r="AC214">
        <v>0</v>
      </c>
      <c r="AD214" s="1" t="s">
        <v>37</v>
      </c>
      <c r="AE214" s="1" t="s">
        <v>37</v>
      </c>
      <c r="AF214" s="1" t="s">
        <v>38</v>
      </c>
      <c r="AG214">
        <v>58.79</v>
      </c>
      <c r="AH214">
        <v>2.5999999999999999E-3</v>
      </c>
      <c r="AI214" s="1" t="s">
        <v>28</v>
      </c>
      <c r="AJ214">
        <v>10.7</v>
      </c>
      <c r="AK214" s="1" t="s">
        <v>6931</v>
      </c>
      <c r="AL214">
        <v>9.06E-2</v>
      </c>
      <c r="AM214">
        <v>-2.3099999999999999E-2</v>
      </c>
      <c r="AN214">
        <v>1.3299999999999999E-2</v>
      </c>
      <c r="AO214">
        <v>4.02E-2</v>
      </c>
      <c r="AP214" s="1" t="s">
        <v>6932</v>
      </c>
      <c r="AQ214" s="1" t="s">
        <v>6933</v>
      </c>
      <c r="AR214" s="1" t="s">
        <v>6934</v>
      </c>
      <c r="AS214" s="1" t="s">
        <v>6935</v>
      </c>
    </row>
    <row r="215" spans="1:45" x14ac:dyDescent="0.25">
      <c r="A215" s="1" t="s">
        <v>424</v>
      </c>
      <c r="B215">
        <v>981</v>
      </c>
      <c r="C215" s="1" t="s">
        <v>425</v>
      </c>
      <c r="D215" s="1" t="s">
        <v>426</v>
      </c>
      <c r="E215">
        <v>0</v>
      </c>
      <c r="F215" s="1" t="s">
        <v>22</v>
      </c>
      <c r="G215" s="1" t="s">
        <v>27</v>
      </c>
      <c r="H215" s="1" t="s">
        <v>38</v>
      </c>
      <c r="I215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215">
        <v>32.49</v>
      </c>
      <c r="K215" s="3">
        <v>0</v>
      </c>
      <c r="L215" s="1" t="s">
        <v>28</v>
      </c>
      <c r="M215">
        <v>5.27</v>
      </c>
      <c r="N215" s="1" t="s">
        <v>427</v>
      </c>
      <c r="O215" s="7">
        <f>IFERROR(LEFT(Merge1[[#This Row],[Volumen*Precio4 – 750M]],LEN(Merge1[[#This Row],[Volumen*Precio4 – 750M]])-1)*10^(SEARCH(RIGHT(Merge1[[#This Row],[Volumen*Precio4 – 750M]]),"kmbt")*3),Merge1[[#This Row],[Volumen*Precio4 – 750M]])</f>
        <v>457146</v>
      </c>
      <c r="P215" s="3">
        <v>2.1000000000000001E-2</v>
      </c>
      <c r="Q215" s="3">
        <v>-0.28399999999999997</v>
      </c>
      <c r="R215" s="3">
        <v>-0.1008</v>
      </c>
      <c r="S215" s="3">
        <v>-0.1114</v>
      </c>
      <c r="T215" s="1" t="s">
        <v>428</v>
      </c>
      <c r="U215" s="1" t="s">
        <v>429</v>
      </c>
      <c r="V215" s="1" t="s">
        <v>430</v>
      </c>
      <c r="W215" s="1" t="s">
        <v>431</v>
      </c>
      <c r="X215" s="1" t="s">
        <v>424</v>
      </c>
      <c r="Y215">
        <v>981</v>
      </c>
      <c r="Z215" s="4">
        <v>1.7500000000000002E-2</v>
      </c>
      <c r="AA215" s="1" t="s">
        <v>426</v>
      </c>
      <c r="AB215" s="5" t="str">
        <f>IFERROR(LEFT(Merge1[[#This Row],[2022-10-24.Vol.]],LEN(Merge1[[#This Row],[2022-10-24.Vol.]])-1)*10^(SEARCH(RIGHT(Merge1[[#This Row],[2022-10-24.Vol.]]),"kmbt")*3),Merge1[[#This Row],[2022-10-24.Vol.]])</f>
        <v>466</v>
      </c>
      <c r="AC215">
        <v>0</v>
      </c>
      <c r="AD215" s="1" t="s">
        <v>22</v>
      </c>
      <c r="AE215" s="1" t="s">
        <v>27</v>
      </c>
      <c r="AF215" s="1" t="s">
        <v>38</v>
      </c>
      <c r="AG215">
        <v>32.49</v>
      </c>
      <c r="AH215">
        <v>0</v>
      </c>
      <c r="AI215" s="1" t="s">
        <v>28</v>
      </c>
      <c r="AJ215">
        <v>5.27</v>
      </c>
      <c r="AK215" s="1" t="s">
        <v>427</v>
      </c>
      <c r="AL215">
        <v>-8.7900000000000006E-2</v>
      </c>
      <c r="AM215">
        <v>-0.28399999999999997</v>
      </c>
      <c r="AN215">
        <v>-7.6600000000000001E-2</v>
      </c>
      <c r="AO215">
        <v>-0.1114</v>
      </c>
      <c r="AP215" s="1" t="s">
        <v>428</v>
      </c>
      <c r="AQ215" s="1" t="s">
        <v>429</v>
      </c>
      <c r="AR215" s="1" t="s">
        <v>430</v>
      </c>
      <c r="AS215" s="1" t="s">
        <v>431</v>
      </c>
    </row>
    <row r="216" spans="1:45" x14ac:dyDescent="0.25">
      <c r="A216" s="1" t="s">
        <v>754</v>
      </c>
      <c r="B216">
        <v>2120.4299999999998</v>
      </c>
      <c r="C216" s="1" t="s">
        <v>425</v>
      </c>
      <c r="D216" s="1" t="s">
        <v>755</v>
      </c>
      <c r="E216">
        <v>0</v>
      </c>
      <c r="F216" s="1" t="s">
        <v>96</v>
      </c>
      <c r="G216" s="1" t="s">
        <v>96</v>
      </c>
      <c r="H216" s="1" t="s">
        <v>38</v>
      </c>
      <c r="I216" s="1" t="str">
        <f>_xlfn.CONCAT(Merge1[[#This Row],[Rating técnicoVender]],",",Merge1[[#This Row],[Valoración de medias móvilesStrong Sell]],",",Merge1[[#This Row],[Valoración de los osciladoresNeutro]])</f>
        <v>Neutro,Neutro,Buy</v>
      </c>
      <c r="J216">
        <v>50.63</v>
      </c>
      <c r="K216" s="3">
        <v>0</v>
      </c>
      <c r="L216" s="1" t="s">
        <v>28</v>
      </c>
      <c r="M216">
        <v>2.7</v>
      </c>
      <c r="N216" s="1" t="s">
        <v>756</v>
      </c>
      <c r="O216" s="7">
        <f>IFERROR(LEFT(Merge1[[#This Row],[Volumen*Precio4 – 750M]],LEN(Merge1[[#This Row],[Volumen*Precio4 – 750M]])-1)*10^(SEARCH(RIGHT(Merge1[[#This Row],[Volumen*Precio4 – 750M]]),"kmbt")*3),Merge1[[#This Row],[Volumen*Precio4 – 750M]])</f>
        <v>4070999.9999999995</v>
      </c>
      <c r="P216" s="3">
        <v>1.4E-3</v>
      </c>
      <c r="Q216" s="3">
        <v>-0.12529999999999999</v>
      </c>
      <c r="R216" s="3">
        <v>-0.10680000000000001</v>
      </c>
      <c r="S216" s="3">
        <v>-2.24E-2</v>
      </c>
      <c r="T216" s="1" t="s">
        <v>757</v>
      </c>
      <c r="U216" s="1" t="s">
        <v>758</v>
      </c>
      <c r="V216" s="1" t="s">
        <v>759</v>
      </c>
      <c r="W216" s="1" t="s">
        <v>760</v>
      </c>
      <c r="X216" s="1" t="s">
        <v>754</v>
      </c>
      <c r="Y216">
        <v>2120.4299999999998</v>
      </c>
      <c r="Z216" s="4">
        <v>1.7500000000000002E-2</v>
      </c>
      <c r="AA216" s="1" t="s">
        <v>755</v>
      </c>
      <c r="AB216" s="5">
        <f>IFERROR(LEFT(Merge1[[#This Row],[2022-10-24.Vol.]],LEN(Merge1[[#This Row],[2022-10-24.Vol.]])-1)*10^(SEARCH(RIGHT(Merge1[[#This Row],[2022-10-24.Vol.]]),"kmbt")*3),Merge1[[#This Row],[2022-10-24.Vol.]])</f>
        <v>1920</v>
      </c>
      <c r="AC216">
        <v>0</v>
      </c>
      <c r="AD216" s="1" t="s">
        <v>96</v>
      </c>
      <c r="AE216" s="1" t="s">
        <v>96</v>
      </c>
      <c r="AF216" s="1" t="s">
        <v>38</v>
      </c>
      <c r="AG216">
        <v>50.63</v>
      </c>
      <c r="AH216">
        <v>0</v>
      </c>
      <c r="AI216" s="1" t="s">
        <v>28</v>
      </c>
      <c r="AJ216">
        <v>2.7</v>
      </c>
      <c r="AK216" s="1" t="s">
        <v>756</v>
      </c>
      <c r="AL216">
        <v>1.4E-3</v>
      </c>
      <c r="AM216">
        <v>-0.12529999999999999</v>
      </c>
      <c r="AN216">
        <v>-0.10680000000000001</v>
      </c>
      <c r="AO216">
        <v>-2.24E-2</v>
      </c>
      <c r="AP216" s="1" t="s">
        <v>757</v>
      </c>
      <c r="AQ216" s="1" t="s">
        <v>758</v>
      </c>
      <c r="AR216" s="1" t="s">
        <v>759</v>
      </c>
      <c r="AS216" s="1" t="s">
        <v>760</v>
      </c>
    </row>
    <row r="217" spans="1:45" x14ac:dyDescent="0.25">
      <c r="A217" s="1" t="s">
        <v>5303</v>
      </c>
      <c r="B217">
        <v>3718</v>
      </c>
      <c r="C217" s="2" t="s">
        <v>2894</v>
      </c>
      <c r="D217" s="1" t="s">
        <v>5304</v>
      </c>
      <c r="E217">
        <v>0</v>
      </c>
      <c r="F217" s="1" t="s">
        <v>22</v>
      </c>
      <c r="G217" s="1" t="s">
        <v>27</v>
      </c>
      <c r="H217" s="1" t="s">
        <v>38</v>
      </c>
      <c r="I217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217">
        <v>46.67</v>
      </c>
      <c r="K217" s="3">
        <v>1.7500000000000002E-2</v>
      </c>
      <c r="L217" s="1" t="s">
        <v>28</v>
      </c>
      <c r="M217">
        <v>0.06</v>
      </c>
      <c r="N217" s="1" t="s">
        <v>5305</v>
      </c>
      <c r="O217" s="7">
        <f>IFERROR(LEFT(Merge1[[#This Row],[Volumen*Precio4 – 750M]],LEN(Merge1[[#This Row],[Volumen*Precio4 – 750M]])-1)*10^(SEARCH(RIGHT(Merge1[[#This Row],[Volumen*Precio4 – 750M]]),"kmbt")*3),Merge1[[#This Row],[Volumen*Precio4 – 750M]])</f>
        <v>271414</v>
      </c>
      <c r="P217" s="3">
        <v>-0.19650000000000001</v>
      </c>
      <c r="Q217" s="3">
        <v>-0.1358</v>
      </c>
      <c r="R217" s="3">
        <v>-0.1671</v>
      </c>
      <c r="S217" s="3">
        <v>-2.92E-2</v>
      </c>
      <c r="T217" s="1" t="s">
        <v>5306</v>
      </c>
      <c r="U217" s="1" t="s">
        <v>5307</v>
      </c>
      <c r="V217" s="1" t="s">
        <v>5308</v>
      </c>
      <c r="W217" s="1" t="s">
        <v>5309</v>
      </c>
      <c r="X217" s="1" t="s">
        <v>5303</v>
      </c>
      <c r="Y217">
        <v>3813.44</v>
      </c>
      <c r="Z217" s="4">
        <v>1.7500000000000002E-2</v>
      </c>
      <c r="AA217" s="1" t="s">
        <v>4133</v>
      </c>
      <c r="AB217" s="5">
        <f>IFERROR(LEFT(Merge1[[#This Row],[2022-10-24.Vol.]],LEN(Merge1[[#This Row],[2022-10-24.Vol.]])-1)*10^(SEARCH(RIGHT(Merge1[[#This Row],[2022-10-24.Vol.]]),"kmbt")*3),Merge1[[#This Row],[2022-10-24.Vol.]])</f>
        <v>1419</v>
      </c>
      <c r="AC217">
        <v>95.44</v>
      </c>
      <c r="AD217" s="1" t="s">
        <v>96</v>
      </c>
      <c r="AE217" s="1" t="s">
        <v>96</v>
      </c>
      <c r="AF217" s="1" t="s">
        <v>38</v>
      </c>
      <c r="AG217">
        <v>51.93</v>
      </c>
      <c r="AH217">
        <v>2.29E-2</v>
      </c>
      <c r="AI217" s="1" t="s">
        <v>28</v>
      </c>
      <c r="AJ217">
        <v>1.0900000000000001</v>
      </c>
      <c r="AK217" s="1" t="s">
        <v>7407</v>
      </c>
      <c r="AL217">
        <v>-0.17580000000000001</v>
      </c>
      <c r="AM217">
        <v>-0.11360000000000001</v>
      </c>
      <c r="AN217">
        <v>-0.1457</v>
      </c>
      <c r="AO217">
        <v>-4.3E-3</v>
      </c>
      <c r="AP217" s="1" t="s">
        <v>7408</v>
      </c>
      <c r="AQ217" s="1" t="s">
        <v>7409</v>
      </c>
      <c r="AR217" s="1" t="s">
        <v>7410</v>
      </c>
      <c r="AS217" s="1" t="s">
        <v>7411</v>
      </c>
    </row>
    <row r="218" spans="1:45" x14ac:dyDescent="0.25">
      <c r="A218" s="1" t="s">
        <v>3789</v>
      </c>
      <c r="B218">
        <v>8297</v>
      </c>
      <c r="C218" s="1" t="s">
        <v>3403</v>
      </c>
      <c r="D218" s="1" t="s">
        <v>640</v>
      </c>
      <c r="E218">
        <v>0</v>
      </c>
      <c r="F218" s="1" t="s">
        <v>22</v>
      </c>
      <c r="G218" s="1" t="s">
        <v>22</v>
      </c>
      <c r="H218" s="1" t="s">
        <v>96</v>
      </c>
      <c r="I218" s="1" t="str">
        <f>_xlfn.CONCAT(Merge1[[#This Row],[Rating técnicoVender]],",",Merge1[[#This Row],[Valoración de medias móvilesStrong Sell]],",",Merge1[[#This Row],[Valoración de los osciladoresNeutro]])</f>
        <v>Sell,Sell,Neutro</v>
      </c>
      <c r="J218">
        <v>50.49</v>
      </c>
      <c r="K218" s="3">
        <v>0</v>
      </c>
      <c r="L218" s="1" t="s">
        <v>28</v>
      </c>
      <c r="M218">
        <v>0.32</v>
      </c>
      <c r="N218" s="1" t="s">
        <v>3790</v>
      </c>
      <c r="O218" s="7">
        <f>IFERROR(LEFT(Merge1[[#This Row],[Volumen*Precio4 – 750M]],LEN(Merge1[[#This Row],[Volumen*Precio4 – 750M]])-1)*10^(SEARCH(RIGHT(Merge1[[#This Row],[Volumen*Precio4 – 750M]]),"kmbt")*3),Merge1[[#This Row],[Volumen*Precio4 – 750M]])</f>
        <v>829700</v>
      </c>
      <c r="P218" s="3">
        <v>7.1800000000000003E-2</v>
      </c>
      <c r="Q218" s="3">
        <v>-1.03E-2</v>
      </c>
      <c r="R218" s="3">
        <v>0.1094</v>
      </c>
      <c r="S218" s="3">
        <v>-8.4900000000000003E-2</v>
      </c>
      <c r="T218" s="1" t="s">
        <v>3791</v>
      </c>
      <c r="U218" s="1" t="s">
        <v>3792</v>
      </c>
      <c r="V218" s="1" t="s">
        <v>3793</v>
      </c>
      <c r="W218" s="1" t="s">
        <v>3794</v>
      </c>
      <c r="X218" s="1" t="s">
        <v>3789</v>
      </c>
      <c r="Y218">
        <v>8297</v>
      </c>
      <c r="Z218" s="4">
        <v>1.7100000000000001E-2</v>
      </c>
      <c r="AA218" s="1" t="s">
        <v>640</v>
      </c>
      <c r="AB218" s="5" t="str">
        <f>IFERROR(LEFT(Merge1[[#This Row],[2022-10-24.Vol.]],LEN(Merge1[[#This Row],[2022-10-24.Vol.]])-1)*10^(SEARCH(RIGHT(Merge1[[#This Row],[2022-10-24.Vol.]]),"kmbt")*3),Merge1[[#This Row],[2022-10-24.Vol.]])</f>
        <v>100</v>
      </c>
      <c r="AC218">
        <v>0</v>
      </c>
      <c r="AD218" s="1" t="s">
        <v>22</v>
      </c>
      <c r="AE218" s="1" t="s">
        <v>22</v>
      </c>
      <c r="AF218" s="1" t="s">
        <v>96</v>
      </c>
      <c r="AG218">
        <v>50.49</v>
      </c>
      <c r="AH218">
        <v>0</v>
      </c>
      <c r="AI218" s="1" t="s">
        <v>28</v>
      </c>
      <c r="AJ218">
        <v>0.32</v>
      </c>
      <c r="AK218" s="1" t="s">
        <v>3790</v>
      </c>
      <c r="AL218">
        <v>7.1800000000000003E-2</v>
      </c>
      <c r="AM218">
        <v>-1.03E-2</v>
      </c>
      <c r="AN218">
        <v>0.1094</v>
      </c>
      <c r="AO218">
        <v>-8.4900000000000003E-2</v>
      </c>
      <c r="AP218" s="1" t="s">
        <v>3791</v>
      </c>
      <c r="AQ218" s="1" t="s">
        <v>3792</v>
      </c>
      <c r="AR218" s="1" t="s">
        <v>3793</v>
      </c>
      <c r="AS218" s="1" t="s">
        <v>3794</v>
      </c>
    </row>
    <row r="219" spans="1:45" x14ac:dyDescent="0.25">
      <c r="A219" s="1" t="s">
        <v>231</v>
      </c>
      <c r="B219">
        <v>2749.7</v>
      </c>
      <c r="C219" s="2" t="s">
        <v>232</v>
      </c>
      <c r="D219" s="1" t="s">
        <v>233</v>
      </c>
      <c r="E219">
        <v>-100.3</v>
      </c>
      <c r="F219" s="1" t="s">
        <v>27</v>
      </c>
      <c r="G219" s="1" t="s">
        <v>27</v>
      </c>
      <c r="H219" s="1" t="s">
        <v>22</v>
      </c>
      <c r="I219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219">
        <v>41.71</v>
      </c>
      <c r="K219" s="3">
        <v>2.6499999999999999E-2</v>
      </c>
      <c r="L219" s="1" t="s">
        <v>28</v>
      </c>
      <c r="M219">
        <v>10.08</v>
      </c>
      <c r="N219" s="1" t="s">
        <v>234</v>
      </c>
      <c r="O219" s="7">
        <f>IFERROR(LEFT(Merge1[[#This Row],[Volumen*Precio4 – 750M]],LEN(Merge1[[#This Row],[Volumen*Precio4 – 750M]])-1)*10^(SEARCH(RIGHT(Merge1[[#This Row],[Volumen*Precio4 – 750M]]),"kmbt")*3),Merge1[[#This Row],[Volumen*Precio4 – 750M]])</f>
        <v>187645000</v>
      </c>
      <c r="P219" s="3">
        <v>-0.24460000000000001</v>
      </c>
      <c r="Q219" s="3">
        <v>-0.26379999999999998</v>
      </c>
      <c r="R219" s="3">
        <v>-0.15939999999999999</v>
      </c>
      <c r="S219" s="3">
        <v>-9.2499999999999999E-2</v>
      </c>
      <c r="T219" s="1" t="s">
        <v>235</v>
      </c>
      <c r="U219" s="1" t="s">
        <v>236</v>
      </c>
      <c r="V219" s="1" t="s">
        <v>237</v>
      </c>
      <c r="W219" s="1" t="s">
        <v>238</v>
      </c>
      <c r="X219" s="1" t="s">
        <v>231</v>
      </c>
      <c r="Y219">
        <v>2817.25</v>
      </c>
      <c r="Z219" s="4">
        <v>1.6799999999999999E-2</v>
      </c>
      <c r="AA219" s="1" t="s">
        <v>2517</v>
      </c>
      <c r="AB219" s="5" t="str">
        <f>IFERROR(LEFT(Merge1[[#This Row],[2022-10-24.Vol.]],LEN(Merge1[[#This Row],[2022-10-24.Vol.]])-1)*10^(SEARCH(RIGHT(Merge1[[#This Row],[2022-10-24.Vol.]]),"kmbt")*3),Merge1[[#This Row],[2022-10-24.Vol.]])</f>
        <v>137</v>
      </c>
      <c r="AC219">
        <v>25.95</v>
      </c>
      <c r="AD219" s="1" t="s">
        <v>22</v>
      </c>
      <c r="AE219" s="1" t="s">
        <v>27</v>
      </c>
      <c r="AF219" s="1" t="s">
        <v>38</v>
      </c>
      <c r="AG219">
        <v>46.49</v>
      </c>
      <c r="AH219">
        <v>2.9700000000000001E-2</v>
      </c>
      <c r="AI219" s="1" t="s">
        <v>28</v>
      </c>
      <c r="AJ219">
        <v>0.01</v>
      </c>
      <c r="AK219" s="1" t="s">
        <v>8778</v>
      </c>
      <c r="AL219">
        <v>-0.24579999999999999</v>
      </c>
      <c r="AM219">
        <v>-0.21579999999999999</v>
      </c>
      <c r="AN219">
        <v>-9.4500000000000001E-2</v>
      </c>
      <c r="AO219">
        <v>-1.15E-2</v>
      </c>
      <c r="AP219" s="1" t="s">
        <v>8779</v>
      </c>
      <c r="AQ219" s="1" t="s">
        <v>8780</v>
      </c>
      <c r="AR219" s="1" t="s">
        <v>8781</v>
      </c>
      <c r="AS219" s="1" t="s">
        <v>8782</v>
      </c>
    </row>
    <row r="220" spans="1:45" x14ac:dyDescent="0.25">
      <c r="A220" s="1" t="s">
        <v>2057</v>
      </c>
      <c r="B220">
        <v>462.61</v>
      </c>
      <c r="C220" s="1" t="s">
        <v>1611</v>
      </c>
      <c r="D220" s="1" t="s">
        <v>2058</v>
      </c>
      <c r="E220">
        <v>0</v>
      </c>
      <c r="F220" s="1" t="s">
        <v>38</v>
      </c>
      <c r="G220" s="1" t="s">
        <v>38</v>
      </c>
      <c r="H220" s="1" t="s">
        <v>38</v>
      </c>
      <c r="I220" s="1" t="str">
        <f>_xlfn.CONCAT(Merge1[[#This Row],[Rating técnicoVender]],",",Merge1[[#This Row],[Valoración de medias móvilesStrong Sell]],",",Merge1[[#This Row],[Valoración de los osciladoresNeutro]])</f>
        <v>Buy,Buy,Buy</v>
      </c>
      <c r="J220">
        <v>50.69</v>
      </c>
      <c r="K220" s="3">
        <v>0</v>
      </c>
      <c r="L220" s="1" t="s">
        <v>28</v>
      </c>
      <c r="M220">
        <v>0.88</v>
      </c>
      <c r="N220" s="1" t="s">
        <v>2059</v>
      </c>
      <c r="O220" s="7">
        <f>IFERROR(LEFT(Merge1[[#This Row],[Volumen*Precio4 – 750M]],LEN(Merge1[[#This Row],[Volumen*Precio4 – 750M]])-1)*10^(SEARCH(RIGHT(Merge1[[#This Row],[Volumen*Precio4 – 750M]]),"kmbt")*3),Merge1[[#This Row],[Volumen*Precio4 – 750M]])</f>
        <v>2048000</v>
      </c>
      <c r="P220" s="3">
        <v>5.5599999999999997E-2</v>
      </c>
      <c r="Q220" s="3">
        <v>7.0300000000000001E-2</v>
      </c>
      <c r="R220" s="3">
        <v>3.0700000000000002E-2</v>
      </c>
      <c r="S220" s="3">
        <v>4.9099999999999998E-2</v>
      </c>
      <c r="T220" s="1" t="s">
        <v>2060</v>
      </c>
      <c r="U220" s="1" t="s">
        <v>2061</v>
      </c>
      <c r="V220" s="1" t="s">
        <v>2062</v>
      </c>
      <c r="W220" s="1" t="s">
        <v>2063</v>
      </c>
      <c r="X220" s="1" t="s">
        <v>2057</v>
      </c>
      <c r="Y220">
        <v>470.38</v>
      </c>
      <c r="Z220" s="4">
        <v>1.6799999999999999E-2</v>
      </c>
      <c r="AA220" s="1" t="s">
        <v>7711</v>
      </c>
      <c r="AB220" s="5">
        <f>IFERROR(LEFT(Merge1[[#This Row],[2022-10-24.Vol.]],LEN(Merge1[[#This Row],[2022-10-24.Vol.]])-1)*10^(SEARCH(RIGHT(Merge1[[#This Row],[2022-10-24.Vol.]]),"kmbt")*3),Merge1[[#This Row],[2022-10-24.Vol.]])</f>
        <v>2678</v>
      </c>
      <c r="AC220">
        <v>1.06</v>
      </c>
      <c r="AD220" s="1" t="s">
        <v>38</v>
      </c>
      <c r="AE220" s="1" t="s">
        <v>38</v>
      </c>
      <c r="AF220" s="1" t="s">
        <v>38</v>
      </c>
      <c r="AG220">
        <v>52.39</v>
      </c>
      <c r="AH220">
        <v>8.0000000000000004E-4</v>
      </c>
      <c r="AI220" s="1" t="s">
        <v>23</v>
      </c>
      <c r="AJ220">
        <v>0.52</v>
      </c>
      <c r="AK220" s="1" t="s">
        <v>1830</v>
      </c>
      <c r="AL220">
        <v>7.3400000000000007E-2</v>
      </c>
      <c r="AM220">
        <v>8.8200000000000001E-2</v>
      </c>
      <c r="AN220">
        <v>4.8099999999999997E-2</v>
      </c>
      <c r="AO220">
        <v>6.6699999999999995E-2</v>
      </c>
      <c r="AP220" s="1" t="s">
        <v>7712</v>
      </c>
      <c r="AQ220" s="1" t="s">
        <v>7713</v>
      </c>
      <c r="AR220" s="1" t="s">
        <v>7714</v>
      </c>
      <c r="AS220" s="1" t="s">
        <v>7715</v>
      </c>
    </row>
    <row r="221" spans="1:45" x14ac:dyDescent="0.25">
      <c r="A221" s="1" t="s">
        <v>4728</v>
      </c>
      <c r="B221">
        <v>1086.25</v>
      </c>
      <c r="C221" s="2" t="s">
        <v>576</v>
      </c>
      <c r="D221" s="1" t="s">
        <v>1413</v>
      </c>
      <c r="E221">
        <v>0.25</v>
      </c>
      <c r="F221" s="1" t="s">
        <v>22</v>
      </c>
      <c r="G221" s="1" t="s">
        <v>27</v>
      </c>
      <c r="H221" s="1" t="s">
        <v>96</v>
      </c>
      <c r="I221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21">
        <v>36.79</v>
      </c>
      <c r="K221" s="3">
        <v>5.0000000000000001E-4</v>
      </c>
      <c r="L221" s="1" t="s">
        <v>28</v>
      </c>
      <c r="M221">
        <v>0.13</v>
      </c>
      <c r="N221" s="1" t="s">
        <v>4729</v>
      </c>
      <c r="O221" s="7">
        <f>IFERROR(LEFT(Merge1[[#This Row],[Volumen*Precio4 – 750M]],LEN(Merge1[[#This Row],[Volumen*Precio4 – 750M]])-1)*10^(SEARCH(RIGHT(Merge1[[#This Row],[Volumen*Precio4 – 750M]]),"kmbt")*3),Merge1[[#This Row],[Volumen*Precio4 – 750M]])</f>
        <v>965676</v>
      </c>
      <c r="P221" s="3">
        <v>-0.1082</v>
      </c>
      <c r="Q221" s="3">
        <v>-0.1918</v>
      </c>
      <c r="R221" s="3">
        <v>-0.19539999999999999</v>
      </c>
      <c r="S221" s="3">
        <v>-7.2499999999999995E-2</v>
      </c>
      <c r="T221" s="1" t="s">
        <v>4730</v>
      </c>
      <c r="U221" s="1" t="s">
        <v>4731</v>
      </c>
      <c r="V221" s="1" t="s">
        <v>4732</v>
      </c>
      <c r="W221" s="1" t="s">
        <v>4733</v>
      </c>
      <c r="X221" s="1" t="s">
        <v>4728</v>
      </c>
      <c r="Y221">
        <v>1104.5</v>
      </c>
      <c r="Z221" s="4">
        <v>1.6799999999999999E-2</v>
      </c>
      <c r="AA221" s="1" t="s">
        <v>6556</v>
      </c>
      <c r="AB221" s="5">
        <f>IFERROR(LEFT(Merge1[[#This Row],[2022-10-24.Vol.]],LEN(Merge1[[#This Row],[2022-10-24.Vol.]])-1)*10^(SEARCH(RIGHT(Merge1[[#This Row],[2022-10-24.Vol.]]),"kmbt")*3),Merge1[[#This Row],[2022-10-24.Vol.]])</f>
        <v>1117</v>
      </c>
      <c r="AC221">
        <v>-0.03</v>
      </c>
      <c r="AD221" s="1" t="s">
        <v>22</v>
      </c>
      <c r="AE221" s="1" t="s">
        <v>27</v>
      </c>
      <c r="AF221" s="1" t="s">
        <v>38</v>
      </c>
      <c r="AG221">
        <v>42.1</v>
      </c>
      <c r="AH221">
        <v>5.0000000000000001E-4</v>
      </c>
      <c r="AI221" s="1" t="s">
        <v>28</v>
      </c>
      <c r="AJ221">
        <v>0.19</v>
      </c>
      <c r="AK221" s="1" t="s">
        <v>3533</v>
      </c>
      <c r="AL221">
        <v>-0.1129</v>
      </c>
      <c r="AM221">
        <v>-0.18759999999999999</v>
      </c>
      <c r="AN221">
        <v>-0.18190000000000001</v>
      </c>
      <c r="AO221">
        <v>-5.3999999999999999E-2</v>
      </c>
      <c r="AP221" s="1" t="s">
        <v>8119</v>
      </c>
      <c r="AQ221" s="1" t="s">
        <v>8120</v>
      </c>
      <c r="AR221" s="1" t="s">
        <v>8121</v>
      </c>
      <c r="AS221" s="1" t="s">
        <v>8122</v>
      </c>
    </row>
    <row r="222" spans="1:45" x14ac:dyDescent="0.25">
      <c r="A222" s="1" t="s">
        <v>6415</v>
      </c>
      <c r="B222">
        <v>5412.64</v>
      </c>
      <c r="C222" s="1" t="s">
        <v>6416</v>
      </c>
      <c r="D222" s="1" t="s">
        <v>4018</v>
      </c>
      <c r="E222">
        <v>0</v>
      </c>
      <c r="F222" s="1" t="s">
        <v>22</v>
      </c>
      <c r="G222" s="1" t="s">
        <v>27</v>
      </c>
      <c r="H222" s="1" t="s">
        <v>38</v>
      </c>
      <c r="I222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222">
        <v>36.08</v>
      </c>
      <c r="K222" s="3">
        <v>0</v>
      </c>
      <c r="L222" s="1" t="s">
        <v>28</v>
      </c>
      <c r="M222">
        <v>0</v>
      </c>
      <c r="N222" s="1" t="s">
        <v>6417</v>
      </c>
      <c r="O222" s="7">
        <f>IFERROR(LEFT(Merge1[[#This Row],[Volumen*Precio4 – 750M]],LEN(Merge1[[#This Row],[Volumen*Precio4 – 750M]])-1)*10^(SEARCH(RIGHT(Merge1[[#This Row],[Volumen*Precio4 – 750M]]),"kmbt")*3),Merge1[[#This Row],[Volumen*Precio4 – 750M]])</f>
        <v>5413</v>
      </c>
      <c r="P222" s="3">
        <v>-0.66020000000000001</v>
      </c>
      <c r="Q222" s="3">
        <v>-0.4123</v>
      </c>
      <c r="R222" s="3">
        <v>-0.15690000000000001</v>
      </c>
      <c r="S222" s="3">
        <v>-0.21210000000000001</v>
      </c>
      <c r="T222" s="1" t="s">
        <v>6418</v>
      </c>
      <c r="U222" s="1" t="s">
        <v>6419</v>
      </c>
      <c r="V222" s="1" t="s">
        <v>6420</v>
      </c>
      <c r="W222" s="1" t="s">
        <v>6421</v>
      </c>
      <c r="X222" s="1" t="s">
        <v>6415</v>
      </c>
      <c r="Y222">
        <v>5412.64</v>
      </c>
      <c r="Z222" s="4">
        <v>1.67E-2</v>
      </c>
      <c r="AA222" s="1" t="s">
        <v>4018</v>
      </c>
      <c r="AB222" s="5" t="str">
        <f>IFERROR(LEFT(Merge1[[#This Row],[2022-10-24.Vol.]],LEN(Merge1[[#This Row],[2022-10-24.Vol.]])-1)*10^(SEARCH(RIGHT(Merge1[[#This Row],[2022-10-24.Vol.]]),"kmbt")*3),Merge1[[#This Row],[2022-10-24.Vol.]])</f>
        <v>1</v>
      </c>
      <c r="AC222">
        <v>0</v>
      </c>
      <c r="AD222" s="1" t="s">
        <v>22</v>
      </c>
      <c r="AE222" s="1" t="s">
        <v>27</v>
      </c>
      <c r="AF222" s="1" t="s">
        <v>38</v>
      </c>
      <c r="AG222">
        <v>36.08</v>
      </c>
      <c r="AH222">
        <v>0</v>
      </c>
      <c r="AI222" s="1" t="s">
        <v>28</v>
      </c>
      <c r="AJ222">
        <v>0</v>
      </c>
      <c r="AK222" s="1" t="s">
        <v>6417</v>
      </c>
      <c r="AL222">
        <v>-0.66020000000000001</v>
      </c>
      <c r="AM222">
        <v>-0.4123</v>
      </c>
      <c r="AN222">
        <v>-0.15690000000000001</v>
      </c>
      <c r="AO222">
        <v>-0.21210000000000001</v>
      </c>
      <c r="AP222" s="1" t="s">
        <v>6418</v>
      </c>
      <c r="AQ222" s="1" t="s">
        <v>6419</v>
      </c>
      <c r="AR222" s="1" t="s">
        <v>6420</v>
      </c>
      <c r="AS222" s="1" t="s">
        <v>6421</v>
      </c>
    </row>
    <row r="223" spans="1:45" x14ac:dyDescent="0.25">
      <c r="A223" s="1" t="s">
        <v>5661</v>
      </c>
      <c r="B223">
        <v>996</v>
      </c>
      <c r="C223" s="1" t="s">
        <v>5662</v>
      </c>
      <c r="D223" s="1" t="s">
        <v>4288</v>
      </c>
      <c r="E223">
        <v>26</v>
      </c>
      <c r="F223" s="1" t="s">
        <v>37</v>
      </c>
      <c r="G223" s="1" t="s">
        <v>37</v>
      </c>
      <c r="H223" s="1" t="s">
        <v>38</v>
      </c>
      <c r="I223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223">
        <v>78.03</v>
      </c>
      <c r="K223" s="3">
        <v>0.01</v>
      </c>
      <c r="L223" s="1" t="s">
        <v>23</v>
      </c>
      <c r="M223">
        <v>0.03</v>
      </c>
      <c r="N223" s="1" t="s">
        <v>5663</v>
      </c>
      <c r="O223" s="7">
        <f>IFERROR(LEFT(Merge1[[#This Row],[Volumen*Precio4 – 750M]],LEN(Merge1[[#This Row],[Volumen*Precio4 – 750M]])-1)*10^(SEARCH(RIGHT(Merge1[[#This Row],[Volumen*Precio4 – 750M]]),"kmbt")*3),Merge1[[#This Row],[Volumen*Precio4 – 750M]])</f>
        <v>50796</v>
      </c>
      <c r="P223" s="3">
        <v>0.44140000000000001</v>
      </c>
      <c r="Q223" s="3">
        <v>0.17349999999999999</v>
      </c>
      <c r="R223" s="3">
        <v>0.34589999999999999</v>
      </c>
      <c r="S223" s="3">
        <v>0.23780000000000001</v>
      </c>
      <c r="T223" s="1" t="s">
        <v>5664</v>
      </c>
      <c r="U223" s="1" t="s">
        <v>5665</v>
      </c>
      <c r="V223" s="1" t="s">
        <v>5666</v>
      </c>
      <c r="W223" s="1" t="s">
        <v>5667</v>
      </c>
      <c r="X223" s="1" t="s">
        <v>5661</v>
      </c>
      <c r="Y223">
        <v>1012.51</v>
      </c>
      <c r="Z223" s="4">
        <v>1.66E-2</v>
      </c>
      <c r="AA223" s="1" t="s">
        <v>395</v>
      </c>
      <c r="AB223" s="5" t="str">
        <f>IFERROR(LEFT(Merge1[[#This Row],[2022-10-24.Vol.]],LEN(Merge1[[#This Row],[2022-10-24.Vol.]])-1)*10^(SEARCH(RIGHT(Merge1[[#This Row],[2022-10-24.Vol.]]),"kmbt")*3),Merge1[[#This Row],[2022-10-24.Vol.]])</f>
        <v>84</v>
      </c>
      <c r="AC223">
        <v>0</v>
      </c>
      <c r="AD223" s="1" t="s">
        <v>38</v>
      </c>
      <c r="AE223" s="1" t="s">
        <v>37</v>
      </c>
      <c r="AF223" s="1" t="s">
        <v>96</v>
      </c>
      <c r="AG223">
        <v>79.150000000000006</v>
      </c>
      <c r="AH223">
        <v>0.01</v>
      </c>
      <c r="AI223" s="1" t="s">
        <v>28</v>
      </c>
      <c r="AJ223">
        <v>0.05</v>
      </c>
      <c r="AK223" s="1" t="s">
        <v>8432</v>
      </c>
      <c r="AL223">
        <v>0.48899999999999999</v>
      </c>
      <c r="AM223">
        <v>0.217</v>
      </c>
      <c r="AN223">
        <v>0.37009999999999998</v>
      </c>
      <c r="AO223">
        <v>0.33329999999999999</v>
      </c>
      <c r="AP223" s="1" t="s">
        <v>8433</v>
      </c>
      <c r="AQ223" s="1" t="s">
        <v>8434</v>
      </c>
      <c r="AR223" s="1" t="s">
        <v>8435</v>
      </c>
      <c r="AS223" s="1" t="s">
        <v>8436</v>
      </c>
    </row>
    <row r="224" spans="1:45" x14ac:dyDescent="0.25">
      <c r="A224" s="1" t="s">
        <v>2401</v>
      </c>
      <c r="B224">
        <v>3147.14</v>
      </c>
      <c r="C224" s="2" t="s">
        <v>2402</v>
      </c>
      <c r="D224" s="1" t="s">
        <v>2403</v>
      </c>
      <c r="E224">
        <v>-2.86</v>
      </c>
      <c r="F224" s="1" t="s">
        <v>96</v>
      </c>
      <c r="G224" s="1" t="s">
        <v>96</v>
      </c>
      <c r="H224" s="1" t="s">
        <v>96</v>
      </c>
      <c r="I224" s="1" t="str">
        <f>_xlfn.CONCAT(Merge1[[#This Row],[Rating técnicoVender]],",",Merge1[[#This Row],[Valoración de medias móvilesStrong Sell]],",",Merge1[[#This Row],[Valoración de los osciladoresNeutro]])</f>
        <v>Neutro,Neutro,Neutro</v>
      </c>
      <c r="J224">
        <v>51.29</v>
      </c>
      <c r="K224" s="3">
        <v>5.7999999999999996E-3</v>
      </c>
      <c r="L224" s="1" t="s">
        <v>28</v>
      </c>
      <c r="M224">
        <v>0.7</v>
      </c>
      <c r="N224" s="1" t="s">
        <v>2404</v>
      </c>
      <c r="O224" s="7">
        <f>IFERROR(LEFT(Merge1[[#This Row],[Volumen*Precio4 – 750M]],LEN(Merge1[[#This Row],[Volumen*Precio4 – 750M]])-1)*10^(SEARCH(RIGHT(Merge1[[#This Row],[Volumen*Precio4 – 750M]]),"kmbt")*3),Merge1[[#This Row],[Volumen*Precio4 – 750M]])</f>
        <v>4787000</v>
      </c>
      <c r="P224" s="3">
        <v>-0.38329999999999997</v>
      </c>
      <c r="Q224" s="3">
        <v>-0.36530000000000001</v>
      </c>
      <c r="R224" s="3">
        <v>-4.2299999999999997E-2</v>
      </c>
      <c r="S224" s="3">
        <v>-1.77E-2</v>
      </c>
      <c r="T224" s="1" t="s">
        <v>2405</v>
      </c>
      <c r="U224" s="1" t="s">
        <v>2406</v>
      </c>
      <c r="V224" s="1" t="s">
        <v>2407</v>
      </c>
      <c r="W224" s="1" t="s">
        <v>2408</v>
      </c>
      <c r="X224" s="1" t="s">
        <v>2401</v>
      </c>
      <c r="Y224">
        <v>3199</v>
      </c>
      <c r="Z224" s="4">
        <v>1.6500000000000001E-2</v>
      </c>
      <c r="AA224" s="1" t="s">
        <v>4353</v>
      </c>
      <c r="AB224" s="5" t="str">
        <f>IFERROR(LEFT(Merge1[[#This Row],[2022-10-24.Vol.]],LEN(Merge1[[#This Row],[2022-10-24.Vol.]])-1)*10^(SEARCH(RIGHT(Merge1[[#This Row],[2022-10-24.Vol.]]),"kmbt")*3),Merge1[[#This Row],[2022-10-24.Vol.]])</f>
        <v>14</v>
      </c>
      <c r="AC224">
        <v>0</v>
      </c>
      <c r="AD224" s="1" t="s">
        <v>38</v>
      </c>
      <c r="AE224" s="1" t="s">
        <v>38</v>
      </c>
      <c r="AF224" s="1" t="s">
        <v>38</v>
      </c>
      <c r="AG224">
        <v>54.73</v>
      </c>
      <c r="AH224">
        <v>5.5999999999999999E-3</v>
      </c>
      <c r="AI224" s="1" t="s">
        <v>28</v>
      </c>
      <c r="AJ224">
        <v>0.01</v>
      </c>
      <c r="AK224" s="1" t="s">
        <v>8826</v>
      </c>
      <c r="AL224">
        <v>-0.37940000000000002</v>
      </c>
      <c r="AM224">
        <v>-0.33079999999999998</v>
      </c>
      <c r="AN224">
        <v>4.3400000000000001E-2</v>
      </c>
      <c r="AO224">
        <v>5.1999999999999998E-2</v>
      </c>
      <c r="AP224" s="1" t="s">
        <v>8827</v>
      </c>
      <c r="AQ224" s="1" t="s">
        <v>8828</v>
      </c>
      <c r="AR224" s="1" t="s">
        <v>8829</v>
      </c>
      <c r="AS224" s="1" t="s">
        <v>8830</v>
      </c>
    </row>
    <row r="225" spans="1:45" x14ac:dyDescent="0.25">
      <c r="A225" s="1" t="s">
        <v>271</v>
      </c>
      <c r="B225">
        <v>190</v>
      </c>
      <c r="C225" s="1" t="s">
        <v>272</v>
      </c>
      <c r="D225" s="1" t="s">
        <v>273</v>
      </c>
      <c r="E225">
        <v>1</v>
      </c>
      <c r="F225" s="1" t="s">
        <v>37</v>
      </c>
      <c r="G225" s="1" t="s">
        <v>37</v>
      </c>
      <c r="H225" s="1" t="s">
        <v>38</v>
      </c>
      <c r="I225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225">
        <v>71.34</v>
      </c>
      <c r="K225" s="3">
        <v>4.1200000000000001E-2</v>
      </c>
      <c r="L225" s="1" t="s">
        <v>28</v>
      </c>
      <c r="M225">
        <v>8.73</v>
      </c>
      <c r="N225" s="1" t="s">
        <v>274</v>
      </c>
      <c r="O225" s="7">
        <f>IFERROR(LEFT(Merge1[[#This Row],[Volumen*Precio4 – 750M]],LEN(Merge1[[#This Row],[Volumen*Precio4 – 750M]])-1)*10^(SEARCH(RIGHT(Merge1[[#This Row],[Volumen*Precio4 – 750M]]),"kmbt")*3),Merge1[[#This Row],[Volumen*Precio4 – 750M]])</f>
        <v>2309000</v>
      </c>
      <c r="P225" s="3">
        <v>0.40739999999999998</v>
      </c>
      <c r="Q225" s="3">
        <v>4.9700000000000001E-2</v>
      </c>
      <c r="R225" s="3">
        <v>0.51470000000000005</v>
      </c>
      <c r="S225" s="3">
        <v>0.14599999999999999</v>
      </c>
      <c r="T225" s="1" t="s">
        <v>275</v>
      </c>
      <c r="U225" s="1" t="s">
        <v>276</v>
      </c>
      <c r="V225" s="1" t="s">
        <v>277</v>
      </c>
      <c r="W225" s="1" t="s">
        <v>278</v>
      </c>
      <c r="X225" s="1" t="s">
        <v>271</v>
      </c>
      <c r="Y225">
        <v>190.93</v>
      </c>
      <c r="Z225" s="4">
        <v>1.6400000000000001E-2</v>
      </c>
      <c r="AA225" s="1" t="s">
        <v>6943</v>
      </c>
      <c r="AB225" s="5">
        <f>IFERROR(LEFT(Merge1[[#This Row],[2022-10-24.Vol.]],LEN(Merge1[[#This Row],[2022-10-24.Vol.]])-1)*10^(SEARCH(RIGHT(Merge1[[#This Row],[2022-10-24.Vol.]]),"kmbt")*3),Merge1[[#This Row],[2022-10-24.Vol.]])</f>
        <v>12565</v>
      </c>
      <c r="AC225">
        <v>1.93</v>
      </c>
      <c r="AD225" s="1" t="s">
        <v>37</v>
      </c>
      <c r="AE225" s="1" t="s">
        <v>37</v>
      </c>
      <c r="AF225" s="1" t="s">
        <v>38</v>
      </c>
      <c r="AG225">
        <v>71.72</v>
      </c>
      <c r="AH225">
        <v>4.2999999999999997E-2</v>
      </c>
      <c r="AI225" s="1" t="s">
        <v>28</v>
      </c>
      <c r="AJ225">
        <v>9.0299999999999994</v>
      </c>
      <c r="AK225" s="1" t="s">
        <v>6944</v>
      </c>
      <c r="AL225">
        <v>0.4143</v>
      </c>
      <c r="AM225">
        <v>5.4899999999999997E-2</v>
      </c>
      <c r="AN225">
        <v>0.52210000000000001</v>
      </c>
      <c r="AO225">
        <v>0.15160000000000001</v>
      </c>
      <c r="AP225" s="1" t="s">
        <v>6945</v>
      </c>
      <c r="AQ225" s="1" t="s">
        <v>6946</v>
      </c>
      <c r="AR225" s="1" t="s">
        <v>6947</v>
      </c>
      <c r="AS225" s="1" t="s">
        <v>6948</v>
      </c>
    </row>
    <row r="226" spans="1:45" x14ac:dyDescent="0.25">
      <c r="A226" s="1" t="s">
        <v>776</v>
      </c>
      <c r="B226">
        <v>1552</v>
      </c>
      <c r="C226" s="1" t="s">
        <v>777</v>
      </c>
      <c r="D226" s="1" t="s">
        <v>778</v>
      </c>
      <c r="E226">
        <v>-0.28999999999999998</v>
      </c>
      <c r="F226" s="1" t="s">
        <v>27</v>
      </c>
      <c r="G226" s="1" t="s">
        <v>27</v>
      </c>
      <c r="H226" s="1" t="s">
        <v>96</v>
      </c>
      <c r="I226" s="1" t="str">
        <f>_xlfn.CONCAT(Merge1[[#This Row],[Rating técnicoVender]],",",Merge1[[#This Row],[Valoración de medias móvilesStrong Sell]],",",Merge1[[#This Row],[Valoración de los osciladoresNeutro]])</f>
        <v>Strong Sell,Strong Sell,Neutro</v>
      </c>
      <c r="J226">
        <v>31.27</v>
      </c>
      <c r="K226" s="3">
        <v>2.0000000000000001E-4</v>
      </c>
      <c r="L226" s="1" t="s">
        <v>28</v>
      </c>
      <c r="M226">
        <v>2.68</v>
      </c>
      <c r="N226" s="1" t="s">
        <v>779</v>
      </c>
      <c r="O226" s="7">
        <f>IFERROR(LEFT(Merge1[[#This Row],[Volumen*Precio4 – 750M]],LEN(Merge1[[#This Row],[Volumen*Precio4 – 750M]])-1)*10^(SEARCH(RIGHT(Merge1[[#This Row],[Volumen*Precio4 – 750M]]),"kmbt")*3),Merge1[[#This Row],[Volumen*Precio4 – 750M]])</f>
        <v>159856</v>
      </c>
      <c r="P226" s="3">
        <v>-0.2477</v>
      </c>
      <c r="Q226" s="3">
        <v>-0.34510000000000002</v>
      </c>
      <c r="R226" s="3">
        <v>-0.1075</v>
      </c>
      <c r="S226" s="3">
        <v>-0.14530000000000001</v>
      </c>
      <c r="T226" s="1" t="s">
        <v>780</v>
      </c>
      <c r="U226" s="1" t="s">
        <v>781</v>
      </c>
      <c r="V226" s="1" t="s">
        <v>782</v>
      </c>
      <c r="W226" s="1" t="s">
        <v>783</v>
      </c>
      <c r="X226" s="1" t="s">
        <v>776</v>
      </c>
      <c r="Y226">
        <v>1552</v>
      </c>
      <c r="Z226" s="4">
        <v>1.6400000000000001E-2</v>
      </c>
      <c r="AA226" s="1" t="s">
        <v>778</v>
      </c>
      <c r="AB226" s="5" t="str">
        <f>IFERROR(LEFT(Merge1[[#This Row],[2022-10-24.Vol.]],LEN(Merge1[[#This Row],[2022-10-24.Vol.]])-1)*10^(SEARCH(RIGHT(Merge1[[#This Row],[2022-10-24.Vol.]]),"kmbt")*3),Merge1[[#This Row],[2022-10-24.Vol.]])</f>
        <v>103</v>
      </c>
      <c r="AC226">
        <v>-0.28999999999999998</v>
      </c>
      <c r="AD226" s="1" t="s">
        <v>27</v>
      </c>
      <c r="AE226" s="1" t="s">
        <v>27</v>
      </c>
      <c r="AF226" s="1" t="s">
        <v>96</v>
      </c>
      <c r="AG226">
        <v>31.27</v>
      </c>
      <c r="AH226">
        <v>2.0000000000000001E-4</v>
      </c>
      <c r="AI226" s="1" t="s">
        <v>28</v>
      </c>
      <c r="AJ226">
        <v>2.68</v>
      </c>
      <c r="AK226" s="1" t="s">
        <v>779</v>
      </c>
      <c r="AL226">
        <v>-0.2477</v>
      </c>
      <c r="AM226">
        <v>-0.34510000000000002</v>
      </c>
      <c r="AN226">
        <v>-0.1162</v>
      </c>
      <c r="AO226">
        <v>-0.14419999999999999</v>
      </c>
      <c r="AP226" s="1" t="s">
        <v>780</v>
      </c>
      <c r="AQ226" s="1" t="s">
        <v>781</v>
      </c>
      <c r="AR226" s="1" t="s">
        <v>782</v>
      </c>
      <c r="AS226" s="1" t="s">
        <v>783</v>
      </c>
    </row>
    <row r="227" spans="1:45" x14ac:dyDescent="0.25">
      <c r="A227" s="1" t="s">
        <v>1618</v>
      </c>
      <c r="B227">
        <v>248.9</v>
      </c>
      <c r="C227" s="1" t="s">
        <v>264</v>
      </c>
      <c r="D227" s="1" t="s">
        <v>1619</v>
      </c>
      <c r="E227">
        <v>0</v>
      </c>
      <c r="F227" s="1" t="s">
        <v>22</v>
      </c>
      <c r="G227" s="1" t="s">
        <v>27</v>
      </c>
      <c r="H227" s="1" t="s">
        <v>96</v>
      </c>
      <c r="I227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27">
        <v>34.880000000000003</v>
      </c>
      <c r="K227" s="3">
        <v>0</v>
      </c>
      <c r="L227" s="1" t="s">
        <v>28</v>
      </c>
      <c r="M227">
        <v>1.1599999999999999</v>
      </c>
      <c r="N227" s="1" t="s">
        <v>1620</v>
      </c>
      <c r="O227" s="7">
        <f>IFERROR(LEFT(Merge1[[#This Row],[Volumen*Precio4 – 750M]],LEN(Merge1[[#This Row],[Volumen*Precio4 – 750M]])-1)*10^(SEARCH(RIGHT(Merge1[[#This Row],[Volumen*Precio4 – 750M]]),"kmbt")*3),Merge1[[#This Row],[Volumen*Precio4 – 750M]])</f>
        <v>1393000</v>
      </c>
      <c r="P227" s="3">
        <v>-0.30399999999999999</v>
      </c>
      <c r="Q227" s="3">
        <v>-0.27800000000000002</v>
      </c>
      <c r="R227" s="3">
        <v>-0.17399999999999999</v>
      </c>
      <c r="S227" s="3">
        <v>-5.7099999999999998E-2</v>
      </c>
      <c r="T227" s="1" t="s">
        <v>1621</v>
      </c>
      <c r="U227" s="1" t="s">
        <v>1622</v>
      </c>
      <c r="V227" s="1" t="s">
        <v>1623</v>
      </c>
      <c r="W227" s="1" t="s">
        <v>1624</v>
      </c>
      <c r="X227" s="1" t="s">
        <v>1618</v>
      </c>
      <c r="Y227">
        <v>252.94</v>
      </c>
      <c r="Z227" s="4">
        <v>1.6199999999999999E-2</v>
      </c>
      <c r="AA227" s="1" t="s">
        <v>7379</v>
      </c>
      <c r="AB227" s="5">
        <f>IFERROR(LEFT(Merge1[[#This Row],[2022-10-24.Vol.]],LEN(Merge1[[#This Row],[2022-10-24.Vol.]])-1)*10^(SEARCH(RIGHT(Merge1[[#This Row],[2022-10-24.Vol.]]),"kmbt")*3),Merge1[[#This Row],[2022-10-24.Vol.]])</f>
        <v>5835</v>
      </c>
      <c r="AC227">
        <v>1.6</v>
      </c>
      <c r="AD227" s="1" t="s">
        <v>22</v>
      </c>
      <c r="AE227" s="1" t="s">
        <v>27</v>
      </c>
      <c r="AF227" s="1" t="s">
        <v>96</v>
      </c>
      <c r="AG227">
        <v>36.409999999999997</v>
      </c>
      <c r="AH227">
        <v>2.0999999999999999E-3</v>
      </c>
      <c r="AI227" s="1" t="s">
        <v>23</v>
      </c>
      <c r="AJ227">
        <v>1.1499999999999999</v>
      </c>
      <c r="AK227" s="1" t="s">
        <v>7380</v>
      </c>
      <c r="AL227">
        <v>-0.29270000000000002</v>
      </c>
      <c r="AM227">
        <v>-0.26629999999999998</v>
      </c>
      <c r="AN227">
        <v>-0.16059999999999999</v>
      </c>
      <c r="AO227">
        <v>-4.1799999999999997E-2</v>
      </c>
      <c r="AP227" s="1" t="s">
        <v>7381</v>
      </c>
      <c r="AQ227" s="1" t="s">
        <v>7382</v>
      </c>
      <c r="AR227" s="1" t="s">
        <v>7383</v>
      </c>
      <c r="AS227" s="1" t="s">
        <v>7384</v>
      </c>
    </row>
    <row r="228" spans="1:45" x14ac:dyDescent="0.25">
      <c r="A228" s="1" t="s">
        <v>6220</v>
      </c>
      <c r="B228">
        <v>1466.7</v>
      </c>
      <c r="C228" s="1" t="s">
        <v>6221</v>
      </c>
      <c r="D228" s="1" t="s">
        <v>3297</v>
      </c>
      <c r="E228">
        <v>0</v>
      </c>
      <c r="F228" s="1" t="s">
        <v>37</v>
      </c>
      <c r="G228" s="1" t="s">
        <v>37</v>
      </c>
      <c r="H228" s="1" t="s">
        <v>38</v>
      </c>
      <c r="I228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228">
        <v>60.16</v>
      </c>
      <c r="K228" s="3">
        <v>5.3E-3</v>
      </c>
      <c r="L228" s="1" t="s">
        <v>28</v>
      </c>
      <c r="M228">
        <v>0.01</v>
      </c>
      <c r="N228" s="1" t="s">
        <v>6222</v>
      </c>
      <c r="O228" s="7">
        <f>IFERROR(LEFT(Merge1[[#This Row],[Volumen*Precio4 – 750M]],LEN(Merge1[[#This Row],[Volumen*Precio4 – 750M]])-1)*10^(SEARCH(RIGHT(Merge1[[#This Row],[Volumen*Precio4 – 750M]]),"kmbt")*3),Merge1[[#This Row],[Volumen*Precio4 – 750M]])</f>
        <v>189204</v>
      </c>
      <c r="P228" s="3">
        <v>0.82989999999999997</v>
      </c>
      <c r="Q228" s="3">
        <v>0.18709999999999999</v>
      </c>
      <c r="R228" s="3">
        <v>0.26440000000000002</v>
      </c>
      <c r="S228" s="3">
        <v>0.1171</v>
      </c>
      <c r="T228" s="1" t="s">
        <v>6223</v>
      </c>
      <c r="U228" s="1" t="s">
        <v>6224</v>
      </c>
      <c r="V228" s="1" t="s">
        <v>6225</v>
      </c>
      <c r="W228" s="1" t="s">
        <v>6226</v>
      </c>
      <c r="X228" s="1" t="s">
        <v>6220</v>
      </c>
      <c r="Y228">
        <v>1490</v>
      </c>
      <c r="Z228" s="4">
        <v>1.5900000000000001E-2</v>
      </c>
      <c r="AA228" s="1" t="s">
        <v>7252</v>
      </c>
      <c r="AB228" s="5">
        <f>IFERROR(LEFT(Merge1[[#This Row],[2022-10-24.Vol.]],LEN(Merge1[[#This Row],[2022-10-24.Vol.]])-1)*10^(SEARCH(RIGHT(Merge1[[#This Row],[2022-10-24.Vol.]]),"kmbt")*3),Merge1[[#This Row],[2022-10-24.Vol.]])</f>
        <v>5793</v>
      </c>
      <c r="AC228">
        <v>6</v>
      </c>
      <c r="AD228" s="1" t="s">
        <v>37</v>
      </c>
      <c r="AE228" s="1" t="s">
        <v>37</v>
      </c>
      <c r="AF228" s="1" t="s">
        <v>96</v>
      </c>
      <c r="AG228">
        <v>62.05</v>
      </c>
      <c r="AH228">
        <v>8.0999999999999996E-3</v>
      </c>
      <c r="AI228" s="1" t="s">
        <v>23</v>
      </c>
      <c r="AJ228">
        <v>1.73</v>
      </c>
      <c r="AK228" s="1" t="s">
        <v>7253</v>
      </c>
      <c r="AL228">
        <v>0.8579</v>
      </c>
      <c r="AM228">
        <v>0.2979</v>
      </c>
      <c r="AN228">
        <v>0.26479999999999998</v>
      </c>
      <c r="AO228">
        <v>0.28449999999999998</v>
      </c>
      <c r="AP228" s="1" t="s">
        <v>7254</v>
      </c>
      <c r="AQ228" s="1" t="s">
        <v>7255</v>
      </c>
      <c r="AR228" s="1" t="s">
        <v>7256</v>
      </c>
      <c r="AS228" s="1" t="s">
        <v>7257</v>
      </c>
    </row>
    <row r="229" spans="1:45" x14ac:dyDescent="0.25">
      <c r="A229" s="1" t="s">
        <v>2272</v>
      </c>
      <c r="B229">
        <v>1275.1199999999999</v>
      </c>
      <c r="C229" s="1" t="s">
        <v>2273</v>
      </c>
      <c r="D229" s="1" t="s">
        <v>2274</v>
      </c>
      <c r="E229">
        <v>0</v>
      </c>
      <c r="F229" s="1" t="s">
        <v>22</v>
      </c>
      <c r="G229" s="1" t="s">
        <v>22</v>
      </c>
      <c r="H229" s="1" t="s">
        <v>96</v>
      </c>
      <c r="I229" s="1" t="str">
        <f>_xlfn.CONCAT(Merge1[[#This Row],[Rating técnicoVender]],",",Merge1[[#This Row],[Valoración de medias móvilesStrong Sell]],",",Merge1[[#This Row],[Valoración de los osciladoresNeutro]])</f>
        <v>Sell,Sell,Neutro</v>
      </c>
      <c r="J229">
        <v>38.58</v>
      </c>
      <c r="K229" s="3">
        <v>0</v>
      </c>
      <c r="L229" s="1" t="s">
        <v>28</v>
      </c>
      <c r="M229">
        <v>0.76</v>
      </c>
      <c r="N229" s="1" t="s">
        <v>2275</v>
      </c>
      <c r="O229" s="7">
        <f>IFERROR(LEFT(Merge1[[#This Row],[Volumen*Precio4 – 750M]],LEN(Merge1[[#This Row],[Volumen*Precio4 – 750M]])-1)*10^(SEARCH(RIGHT(Merge1[[#This Row],[Volumen*Precio4 – 750M]]),"kmbt")*3),Merge1[[#This Row],[Volumen*Precio4 – 750M]])</f>
        <v>4998000</v>
      </c>
      <c r="P229" s="3">
        <v>-0.45789999999999997</v>
      </c>
      <c r="Q229" s="3">
        <v>-0.46</v>
      </c>
      <c r="R229" s="3">
        <v>-0.26319999999999999</v>
      </c>
      <c r="S229" s="3">
        <v>1.1000000000000001E-3</v>
      </c>
      <c r="T229" s="1" t="s">
        <v>2276</v>
      </c>
      <c r="U229" s="1" t="s">
        <v>2277</v>
      </c>
      <c r="V229" s="1" t="s">
        <v>2278</v>
      </c>
      <c r="W229" s="1" t="s">
        <v>2279</v>
      </c>
      <c r="X229" s="1" t="s">
        <v>2272</v>
      </c>
      <c r="Y229">
        <v>1275.1199999999999</v>
      </c>
      <c r="Z229" s="4">
        <v>1.5699999999999999E-2</v>
      </c>
      <c r="AA229" s="1" t="s">
        <v>2274</v>
      </c>
      <c r="AB229" s="5">
        <f>IFERROR(LEFT(Merge1[[#This Row],[2022-10-24.Vol.]],LEN(Merge1[[#This Row],[2022-10-24.Vol.]])-1)*10^(SEARCH(RIGHT(Merge1[[#This Row],[2022-10-24.Vol.]]),"kmbt")*3),Merge1[[#This Row],[2022-10-24.Vol.]])</f>
        <v>3920</v>
      </c>
      <c r="AC229">
        <v>0</v>
      </c>
      <c r="AD229" s="1" t="s">
        <v>22</v>
      </c>
      <c r="AE229" s="1" t="s">
        <v>22</v>
      </c>
      <c r="AF229" s="1" t="s">
        <v>96</v>
      </c>
      <c r="AG229">
        <v>38.58</v>
      </c>
      <c r="AH229">
        <v>0</v>
      </c>
      <c r="AI229" s="1" t="s">
        <v>28</v>
      </c>
      <c r="AJ229">
        <v>0.76</v>
      </c>
      <c r="AK229" s="1" t="s">
        <v>2275</v>
      </c>
      <c r="AL229">
        <v>-0.45789999999999997</v>
      </c>
      <c r="AM229">
        <v>-0.46</v>
      </c>
      <c r="AN229">
        <v>-0.26319999999999999</v>
      </c>
      <c r="AO229">
        <v>1.1000000000000001E-3</v>
      </c>
      <c r="AP229" s="1" t="s">
        <v>2276</v>
      </c>
      <c r="AQ229" s="1" t="s">
        <v>2277</v>
      </c>
      <c r="AR229" s="1" t="s">
        <v>2278</v>
      </c>
      <c r="AS229" s="1" t="s">
        <v>2279</v>
      </c>
    </row>
    <row r="230" spans="1:45" x14ac:dyDescent="0.25">
      <c r="A230" s="1" t="s">
        <v>2486</v>
      </c>
      <c r="B230">
        <v>164.41</v>
      </c>
      <c r="C230" s="1" t="s">
        <v>2487</v>
      </c>
      <c r="D230" s="1" t="s">
        <v>2488</v>
      </c>
      <c r="E230">
        <v>0</v>
      </c>
      <c r="F230" s="1" t="s">
        <v>22</v>
      </c>
      <c r="G230" s="1" t="s">
        <v>27</v>
      </c>
      <c r="H230" s="1" t="s">
        <v>38</v>
      </c>
      <c r="I230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230">
        <v>36.07</v>
      </c>
      <c r="K230" s="3">
        <v>0</v>
      </c>
      <c r="L230" s="1" t="s">
        <v>28</v>
      </c>
      <c r="M230">
        <v>0.67</v>
      </c>
      <c r="N230" s="1" t="s">
        <v>2489</v>
      </c>
      <c r="O230" s="7">
        <f>IFERROR(LEFT(Merge1[[#This Row],[Volumen*Precio4 – 750M]],LEN(Merge1[[#This Row],[Volumen*Precio4 – 750M]])-1)*10^(SEARCH(RIGHT(Merge1[[#This Row],[Volumen*Precio4 – 750M]]),"kmbt")*3),Merge1[[#This Row],[Volumen*Precio4 – 750M]])</f>
        <v>503423</v>
      </c>
      <c r="P230" s="3">
        <v>-0.42909999999999998</v>
      </c>
      <c r="Q230" s="3">
        <v>-0.2132</v>
      </c>
      <c r="R230" s="3">
        <v>-0.10970000000000001</v>
      </c>
      <c r="S230" s="3">
        <v>-7.8200000000000006E-2</v>
      </c>
      <c r="T230" s="1" t="s">
        <v>2490</v>
      </c>
      <c r="U230" s="1" t="s">
        <v>2491</v>
      </c>
      <c r="V230" s="1" t="s">
        <v>2492</v>
      </c>
      <c r="W230" s="1" t="s">
        <v>2493</v>
      </c>
      <c r="X230" s="1" t="s">
        <v>2486</v>
      </c>
      <c r="Y230">
        <v>164.41</v>
      </c>
      <c r="Z230" s="4">
        <v>1.55E-2</v>
      </c>
      <c r="AA230" s="1" t="s">
        <v>2488</v>
      </c>
      <c r="AB230" s="5">
        <f>IFERROR(LEFT(Merge1[[#This Row],[2022-10-24.Vol.]],LEN(Merge1[[#This Row],[2022-10-24.Vol.]])-1)*10^(SEARCH(RIGHT(Merge1[[#This Row],[2022-10-24.Vol.]]),"kmbt")*3),Merge1[[#This Row],[2022-10-24.Vol.]])</f>
        <v>3062</v>
      </c>
      <c r="AC230">
        <v>0</v>
      </c>
      <c r="AD230" s="1" t="s">
        <v>22</v>
      </c>
      <c r="AE230" s="1" t="s">
        <v>27</v>
      </c>
      <c r="AF230" s="1" t="s">
        <v>38</v>
      </c>
      <c r="AG230">
        <v>36.07</v>
      </c>
      <c r="AH230">
        <v>0</v>
      </c>
      <c r="AI230" s="1" t="s">
        <v>28</v>
      </c>
      <c r="AJ230">
        <v>0.67</v>
      </c>
      <c r="AK230" s="1" t="s">
        <v>2489</v>
      </c>
      <c r="AL230">
        <v>-0.42909999999999998</v>
      </c>
      <c r="AM230">
        <v>-0.2132</v>
      </c>
      <c r="AN230">
        <v>-0.10970000000000001</v>
      </c>
      <c r="AO230">
        <v>-7.8200000000000006E-2</v>
      </c>
      <c r="AP230" s="1" t="s">
        <v>2490</v>
      </c>
      <c r="AQ230" s="1" t="s">
        <v>2491</v>
      </c>
      <c r="AR230" s="1" t="s">
        <v>2492</v>
      </c>
      <c r="AS230" s="1" t="s">
        <v>2493</v>
      </c>
    </row>
    <row r="231" spans="1:45" x14ac:dyDescent="0.25">
      <c r="A231" s="1" t="s">
        <v>4463</v>
      </c>
      <c r="B231">
        <v>2799.83</v>
      </c>
      <c r="C231" s="2" t="s">
        <v>4464</v>
      </c>
      <c r="D231" s="1" t="s">
        <v>3567</v>
      </c>
      <c r="E231">
        <v>0</v>
      </c>
      <c r="F231" s="1" t="s">
        <v>96</v>
      </c>
      <c r="G231" s="1" t="s">
        <v>96</v>
      </c>
      <c r="H231" s="1" t="s">
        <v>22</v>
      </c>
      <c r="I231" s="1" t="str">
        <f>_xlfn.CONCAT(Merge1[[#This Row],[Rating técnicoVender]],",",Merge1[[#This Row],[Valoración de medias móvilesStrong Sell]],",",Merge1[[#This Row],[Valoración de los osciladoresNeutro]])</f>
        <v>Neutro,Neutro,Sell</v>
      </c>
      <c r="J231">
        <v>52.53</v>
      </c>
      <c r="K231" s="3">
        <v>9.1999999999999998E-3</v>
      </c>
      <c r="L231" s="1" t="s">
        <v>28</v>
      </c>
      <c r="M231">
        <v>0.18</v>
      </c>
      <c r="N231" s="1" t="s">
        <v>4465</v>
      </c>
      <c r="O231" s="7">
        <f>IFERROR(LEFT(Merge1[[#This Row],[Volumen*Precio4 – 750M]],LEN(Merge1[[#This Row],[Volumen*Precio4 – 750M]])-1)*10^(SEARCH(RIGHT(Merge1[[#This Row],[Volumen*Precio4 – 750M]]),"kmbt")*3),Merge1[[#This Row],[Volumen*Precio4 – 750M]])</f>
        <v>285583</v>
      </c>
      <c r="P231" s="3">
        <v>-0.36409999999999998</v>
      </c>
      <c r="Q231" s="3">
        <v>-0.22869999999999999</v>
      </c>
      <c r="R231" s="3">
        <v>-0.14069999999999999</v>
      </c>
      <c r="S231" s="3">
        <v>-4.99E-2</v>
      </c>
      <c r="T231" s="1" t="s">
        <v>4466</v>
      </c>
      <c r="U231" s="1" t="s">
        <v>4467</v>
      </c>
      <c r="V231" s="1" t="s">
        <v>4468</v>
      </c>
      <c r="W231" s="1" t="s">
        <v>4469</v>
      </c>
      <c r="X231" s="1" t="s">
        <v>4463</v>
      </c>
      <c r="Y231">
        <v>2842.8</v>
      </c>
      <c r="Z231" s="4">
        <v>1.5299999999999999E-2</v>
      </c>
      <c r="AA231" s="1" t="s">
        <v>2516</v>
      </c>
      <c r="AB231" s="5" t="str">
        <f>IFERROR(LEFT(Merge1[[#This Row],[2022-10-24.Vol.]],LEN(Merge1[[#This Row],[2022-10-24.Vol.]])-1)*10^(SEARCH(RIGHT(Merge1[[#This Row],[2022-10-24.Vol.]]),"kmbt")*3),Merge1[[#This Row],[2022-10-24.Vol.]])</f>
        <v>8</v>
      </c>
      <c r="AC231">
        <v>0</v>
      </c>
      <c r="AD231" s="1" t="s">
        <v>38</v>
      </c>
      <c r="AE231" s="1" t="s">
        <v>96</v>
      </c>
      <c r="AF231" s="1" t="s">
        <v>38</v>
      </c>
      <c r="AG231">
        <v>55.35</v>
      </c>
      <c r="AH231">
        <v>2.2000000000000001E-3</v>
      </c>
      <c r="AI231" s="1" t="s">
        <v>28</v>
      </c>
      <c r="AJ231">
        <v>0.02</v>
      </c>
      <c r="AK231" s="1" t="s">
        <v>8645</v>
      </c>
      <c r="AL231">
        <v>-0.34570000000000001</v>
      </c>
      <c r="AM231">
        <v>-0.16139999999999999</v>
      </c>
      <c r="AN231">
        <v>-0.106</v>
      </c>
      <c r="AO231">
        <v>0.03</v>
      </c>
      <c r="AP231" s="1" t="s">
        <v>8646</v>
      </c>
      <c r="AQ231" s="1" t="s">
        <v>8647</v>
      </c>
      <c r="AR231" s="1" t="s">
        <v>8648</v>
      </c>
      <c r="AS231" s="1" t="s">
        <v>8649</v>
      </c>
    </row>
    <row r="232" spans="1:45" x14ac:dyDescent="0.25">
      <c r="A232" s="1" t="s">
        <v>4394</v>
      </c>
      <c r="B232">
        <v>79.58</v>
      </c>
      <c r="C232" s="2" t="s">
        <v>4395</v>
      </c>
      <c r="D232" s="1" t="s">
        <v>4396</v>
      </c>
      <c r="E232">
        <v>-1.36</v>
      </c>
      <c r="F232" s="1" t="s">
        <v>22</v>
      </c>
      <c r="G232" s="1" t="s">
        <v>27</v>
      </c>
      <c r="H232" s="1" t="s">
        <v>96</v>
      </c>
      <c r="I23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32">
        <v>33.700000000000003</v>
      </c>
      <c r="K232" s="3">
        <v>2.2700000000000001E-2</v>
      </c>
      <c r="L232" s="1" t="s">
        <v>28</v>
      </c>
      <c r="M232">
        <v>0.19</v>
      </c>
      <c r="N232" s="1" t="s">
        <v>4397</v>
      </c>
      <c r="O232" s="7">
        <f>IFERROR(LEFT(Merge1[[#This Row],[Volumen*Precio4 – 750M]],LEN(Merge1[[#This Row],[Volumen*Precio4 – 750M]])-1)*10^(SEARCH(RIGHT(Merge1[[#This Row],[Volumen*Precio4 – 750M]]),"kmbt")*3),Merge1[[#This Row],[Volumen*Precio4 – 750M]])</f>
        <v>13928000</v>
      </c>
      <c r="P232" s="3">
        <v>-0.2039</v>
      </c>
      <c r="Q232" s="3">
        <v>-0.30330000000000001</v>
      </c>
      <c r="R232" s="3">
        <v>-4.2599999999999999E-2</v>
      </c>
      <c r="S232" s="3">
        <v>-7.3800000000000004E-2</v>
      </c>
      <c r="T232" s="1" t="s">
        <v>4398</v>
      </c>
      <c r="U232" s="1" t="s">
        <v>4399</v>
      </c>
      <c r="V232" s="1" t="s">
        <v>4400</v>
      </c>
      <c r="W232" s="1" t="s">
        <v>4401</v>
      </c>
      <c r="X232" s="1" t="s">
        <v>4394</v>
      </c>
      <c r="Y232">
        <v>80.400000000000006</v>
      </c>
      <c r="Z232" s="4">
        <v>1.4999999999999999E-2</v>
      </c>
      <c r="AA232" s="1" t="s">
        <v>7453</v>
      </c>
      <c r="AB232" s="5">
        <f>IFERROR(LEFT(Merge1[[#This Row],[2022-10-24.Vol.]],LEN(Merge1[[#This Row],[2022-10-24.Vol.]])-1)*10^(SEARCH(RIGHT(Merge1[[#This Row],[2022-10-24.Vol.]]),"kmbt")*3),Merge1[[#This Row],[2022-10-24.Vol.]])</f>
        <v>832806</v>
      </c>
      <c r="AC232">
        <v>1.4</v>
      </c>
      <c r="AD232" s="1" t="s">
        <v>22</v>
      </c>
      <c r="AE232" s="1" t="s">
        <v>27</v>
      </c>
      <c r="AF232" s="1" t="s">
        <v>96</v>
      </c>
      <c r="AG232">
        <v>39.22</v>
      </c>
      <c r="AH232">
        <v>2.5399999999999999E-2</v>
      </c>
      <c r="AI232" s="1" t="s">
        <v>28</v>
      </c>
      <c r="AJ232">
        <v>0.98</v>
      </c>
      <c r="AK232" s="1" t="s">
        <v>7454</v>
      </c>
      <c r="AL232">
        <v>-0.18940000000000001</v>
      </c>
      <c r="AM232">
        <v>-0.26369999999999999</v>
      </c>
      <c r="AN232">
        <v>-7.1800000000000003E-2</v>
      </c>
      <c r="AO232">
        <v>-5.16E-2</v>
      </c>
      <c r="AP232" s="1" t="s">
        <v>7455</v>
      </c>
      <c r="AQ232" s="1" t="s">
        <v>7456</v>
      </c>
      <c r="AR232" s="1" t="s">
        <v>7457</v>
      </c>
      <c r="AS232" s="1" t="s">
        <v>7458</v>
      </c>
    </row>
    <row r="233" spans="1:45" x14ac:dyDescent="0.25">
      <c r="A233" s="1" t="s">
        <v>6122</v>
      </c>
      <c r="B233">
        <v>2425.71</v>
      </c>
      <c r="C233" s="1" t="s">
        <v>6123</v>
      </c>
      <c r="D233" s="1" t="s">
        <v>3504</v>
      </c>
      <c r="E233">
        <v>0</v>
      </c>
      <c r="F233" s="1" t="s">
        <v>22</v>
      </c>
      <c r="G233" s="1" t="s">
        <v>22</v>
      </c>
      <c r="H233" s="1" t="s">
        <v>96</v>
      </c>
      <c r="I233" s="1" t="str">
        <f>_xlfn.CONCAT(Merge1[[#This Row],[Rating técnicoVender]],",",Merge1[[#This Row],[Valoración de medias móvilesStrong Sell]],",",Merge1[[#This Row],[Valoración de los osciladoresNeutro]])</f>
        <v>Sell,Sell,Neutro</v>
      </c>
      <c r="J233">
        <v>42.21</v>
      </c>
      <c r="K233" s="3">
        <v>0</v>
      </c>
      <c r="L233" s="1" t="s">
        <v>28</v>
      </c>
      <c r="M233">
        <v>0.01</v>
      </c>
      <c r="N233" s="1" t="s">
        <v>6124</v>
      </c>
      <c r="O233" s="7">
        <f>IFERROR(LEFT(Merge1[[#This Row],[Volumen*Precio4 – 750M]],LEN(Merge1[[#This Row],[Volumen*Precio4 – 750M]])-1)*10^(SEARCH(RIGHT(Merge1[[#This Row],[Volumen*Precio4 – 750M]]),"kmbt")*3),Merge1[[#This Row],[Volumen*Precio4 – 750M]])</f>
        <v>16980</v>
      </c>
      <c r="P233" s="3">
        <v>0.1356</v>
      </c>
      <c r="Q233" s="3">
        <v>0.60860000000000003</v>
      </c>
      <c r="R233" s="3">
        <v>0.60640000000000005</v>
      </c>
      <c r="S233" s="3">
        <v>-0.1182</v>
      </c>
      <c r="T233" s="1" t="s">
        <v>6125</v>
      </c>
      <c r="U233" s="1" t="s">
        <v>6126</v>
      </c>
      <c r="V233" s="1" t="s">
        <v>6127</v>
      </c>
      <c r="W233" s="1" t="s">
        <v>6128</v>
      </c>
      <c r="X233" s="1" t="s">
        <v>6122</v>
      </c>
      <c r="Y233">
        <v>2425.71</v>
      </c>
      <c r="Z233" s="4">
        <v>1.4500000000000001E-2</v>
      </c>
      <c r="AA233" s="1" t="s">
        <v>3504</v>
      </c>
      <c r="AB233" s="5" t="str">
        <f>IFERROR(LEFT(Merge1[[#This Row],[2022-10-24.Vol.]],LEN(Merge1[[#This Row],[2022-10-24.Vol.]])-1)*10^(SEARCH(RIGHT(Merge1[[#This Row],[2022-10-24.Vol.]]),"kmbt")*3),Merge1[[#This Row],[2022-10-24.Vol.]])</f>
        <v>7</v>
      </c>
      <c r="AC233">
        <v>0</v>
      </c>
      <c r="AD233" s="1" t="s">
        <v>22</v>
      </c>
      <c r="AE233" s="1" t="s">
        <v>22</v>
      </c>
      <c r="AF233" s="1" t="s">
        <v>96</v>
      </c>
      <c r="AG233">
        <v>42.21</v>
      </c>
      <c r="AH233">
        <v>0</v>
      </c>
      <c r="AI233" s="1" t="s">
        <v>28</v>
      </c>
      <c r="AJ233">
        <v>0.01</v>
      </c>
      <c r="AK233" s="1" t="s">
        <v>6124</v>
      </c>
      <c r="AL233">
        <v>0.1356</v>
      </c>
      <c r="AM233">
        <v>0.60860000000000003</v>
      </c>
      <c r="AN233">
        <v>0.60640000000000005</v>
      </c>
      <c r="AO233">
        <v>-0.1182</v>
      </c>
      <c r="AP233" s="1" t="s">
        <v>6125</v>
      </c>
      <c r="AQ233" s="1" t="s">
        <v>6126</v>
      </c>
      <c r="AR233" s="1" t="s">
        <v>6127</v>
      </c>
      <c r="AS233" s="1" t="s">
        <v>6128</v>
      </c>
    </row>
    <row r="234" spans="1:45" x14ac:dyDescent="0.25">
      <c r="A234" s="1" t="s">
        <v>4758</v>
      </c>
      <c r="B234">
        <v>4804.5</v>
      </c>
      <c r="C234" s="1" t="s">
        <v>4759</v>
      </c>
      <c r="D234" s="1" t="s">
        <v>4760</v>
      </c>
      <c r="E234">
        <v>90.5</v>
      </c>
      <c r="F234" s="1" t="s">
        <v>96</v>
      </c>
      <c r="G234" s="1" t="s">
        <v>22</v>
      </c>
      <c r="H234" s="1" t="s">
        <v>96</v>
      </c>
      <c r="I234" s="1" t="str">
        <f>_xlfn.CONCAT(Merge1[[#This Row],[Rating técnicoVender]],",",Merge1[[#This Row],[Valoración de medias móvilesStrong Sell]],",",Merge1[[#This Row],[Valoración de los osciladoresNeutro]])</f>
        <v>Neutro,Sell,Neutro</v>
      </c>
      <c r="J234">
        <v>48.21</v>
      </c>
      <c r="K234" s="3">
        <v>1.9599999999999999E-2</v>
      </c>
      <c r="L234" s="1" t="s">
        <v>23</v>
      </c>
      <c r="M234">
        <v>0.13</v>
      </c>
      <c r="N234" s="1" t="s">
        <v>4761</v>
      </c>
      <c r="O234" s="7">
        <f>IFERROR(LEFT(Merge1[[#This Row],[Volumen*Precio4 – 750M]],LEN(Merge1[[#This Row],[Volumen*Precio4 – 750M]])-1)*10^(SEARCH(RIGHT(Merge1[[#This Row],[Volumen*Precio4 – 750M]]),"kmbt")*3),Merge1[[#This Row],[Volumen*Precio4 – 750M]])</f>
        <v>3868000</v>
      </c>
      <c r="P234" s="3">
        <v>-0.22509999999999999</v>
      </c>
      <c r="Q234" s="3">
        <v>-0.1593</v>
      </c>
      <c r="R234" s="3">
        <v>-0.1128</v>
      </c>
      <c r="S234" s="3">
        <v>-1.4500000000000001E-2</v>
      </c>
      <c r="T234" s="1" t="s">
        <v>4762</v>
      </c>
      <c r="U234" s="1" t="s">
        <v>4763</v>
      </c>
      <c r="V234" s="1" t="s">
        <v>4764</v>
      </c>
      <c r="W234" s="1" t="s">
        <v>4765</v>
      </c>
      <c r="X234" s="1" t="s">
        <v>4758</v>
      </c>
      <c r="Y234">
        <v>4895.76</v>
      </c>
      <c r="Z234" s="4">
        <v>1.4200000000000001E-2</v>
      </c>
      <c r="AA234" s="1" t="s">
        <v>112</v>
      </c>
      <c r="AB234" s="5">
        <f>IFERROR(LEFT(Merge1[[#This Row],[2022-10-24.Vol.]],LEN(Merge1[[#This Row],[2022-10-24.Vol.]])-1)*10^(SEARCH(RIGHT(Merge1[[#This Row],[2022-10-24.Vol.]]),"kmbt")*3),Merge1[[#This Row],[2022-10-24.Vol.]])</f>
        <v>2125</v>
      </c>
      <c r="AC234">
        <v>14.76</v>
      </c>
      <c r="AD234" s="1" t="s">
        <v>38</v>
      </c>
      <c r="AE234" s="1" t="s">
        <v>38</v>
      </c>
      <c r="AF234" s="1" t="s">
        <v>38</v>
      </c>
      <c r="AG234">
        <v>52.63</v>
      </c>
      <c r="AH234">
        <v>2.0400000000000001E-2</v>
      </c>
      <c r="AI234" s="1" t="s">
        <v>28</v>
      </c>
      <c r="AJ234">
        <v>0.42</v>
      </c>
      <c r="AK234" s="1" t="s">
        <v>7808</v>
      </c>
      <c r="AL234">
        <v>-0.21629999999999999</v>
      </c>
      <c r="AM234">
        <v>-0.15210000000000001</v>
      </c>
      <c r="AN234">
        <v>-6.3100000000000003E-2</v>
      </c>
      <c r="AO234">
        <v>0.02</v>
      </c>
      <c r="AP234" s="1" t="s">
        <v>7809</v>
      </c>
      <c r="AQ234" s="1" t="s">
        <v>7810</v>
      </c>
      <c r="AR234" s="1" t="s">
        <v>7811</v>
      </c>
      <c r="AS234" s="1" t="s">
        <v>7812</v>
      </c>
    </row>
    <row r="235" spans="1:45" x14ac:dyDescent="0.25">
      <c r="A235" s="1" t="s">
        <v>4895</v>
      </c>
      <c r="B235">
        <v>2722</v>
      </c>
      <c r="C235" s="1" t="s">
        <v>4896</v>
      </c>
      <c r="D235" s="1" t="s">
        <v>4174</v>
      </c>
      <c r="E235">
        <v>71.900000000000006</v>
      </c>
      <c r="F235" s="1" t="s">
        <v>96</v>
      </c>
      <c r="G235" s="1" t="s">
        <v>22</v>
      </c>
      <c r="H235" s="1" t="s">
        <v>96</v>
      </c>
      <c r="I235" s="1" t="str">
        <f>_xlfn.CONCAT(Merge1[[#This Row],[Rating técnicoVender]],",",Merge1[[#This Row],[Valoración de medias móvilesStrong Sell]],",",Merge1[[#This Row],[Valoración de los osciladoresNeutro]])</f>
        <v>Neutro,Sell,Neutro</v>
      </c>
      <c r="J235">
        <v>46.91</v>
      </c>
      <c r="K235" s="3">
        <v>1.3599999999999999E-2</v>
      </c>
      <c r="L235" s="1" t="s">
        <v>23</v>
      </c>
      <c r="M235">
        <v>0.1</v>
      </c>
      <c r="N235" s="1" t="s">
        <v>4897</v>
      </c>
      <c r="O235" s="7">
        <f>IFERROR(LEFT(Merge1[[#This Row],[Volumen*Precio4 – 750M]],LEN(Merge1[[#This Row],[Volumen*Precio4 – 750M]])-1)*10^(SEARCH(RIGHT(Merge1[[#This Row],[Volumen*Precio4 – 750M]]),"kmbt")*3),Merge1[[#This Row],[Volumen*Precio4 – 750M]])</f>
        <v>84382</v>
      </c>
      <c r="P235" s="3">
        <v>0.1173</v>
      </c>
      <c r="Q235" s="3">
        <v>0.01</v>
      </c>
      <c r="R235" s="3">
        <v>-2.75E-2</v>
      </c>
      <c r="S235" s="3">
        <v>-2.9600000000000001E-2</v>
      </c>
      <c r="T235" s="1" t="s">
        <v>4898</v>
      </c>
      <c r="U235" s="1" t="s">
        <v>4899</v>
      </c>
      <c r="V235" s="1" t="s">
        <v>4900</v>
      </c>
      <c r="W235" s="1" t="s">
        <v>4901</v>
      </c>
      <c r="X235" s="1" t="s">
        <v>4895</v>
      </c>
      <c r="Y235">
        <v>2760</v>
      </c>
      <c r="Z235" s="4">
        <v>1.4E-2</v>
      </c>
      <c r="AA235" s="1" t="s">
        <v>7034</v>
      </c>
      <c r="AB235" s="5" t="str">
        <f>IFERROR(LEFT(Merge1[[#This Row],[2022-10-24.Vol.]],LEN(Merge1[[#This Row],[2022-10-24.Vol.]])-1)*10^(SEARCH(RIGHT(Merge1[[#This Row],[2022-10-24.Vol.]]),"kmbt")*3),Merge1[[#This Row],[2022-10-24.Vol.]])</f>
        <v>211</v>
      </c>
      <c r="AC235">
        <v>0</v>
      </c>
      <c r="AD235" s="1" t="s">
        <v>38</v>
      </c>
      <c r="AE235" s="1" t="s">
        <v>37</v>
      </c>
      <c r="AF235" s="1" t="s">
        <v>38</v>
      </c>
      <c r="AG235">
        <v>50.54</v>
      </c>
      <c r="AH235">
        <v>1.3599999999999999E-2</v>
      </c>
      <c r="AI235" s="1" t="s">
        <v>28</v>
      </c>
      <c r="AJ235">
        <v>4.0199999999999996</v>
      </c>
      <c r="AK235" s="1" t="s">
        <v>7035</v>
      </c>
      <c r="AL235">
        <v>0.16439999999999999</v>
      </c>
      <c r="AM235">
        <v>4.8399999999999999E-2</v>
      </c>
      <c r="AN235">
        <v>8.3999999999999995E-3</v>
      </c>
      <c r="AO235">
        <v>3.9899999999999998E-2</v>
      </c>
      <c r="AP235" s="1" t="s">
        <v>7036</v>
      </c>
      <c r="AQ235" s="1" t="s">
        <v>7037</v>
      </c>
      <c r="AR235" s="1" t="s">
        <v>7038</v>
      </c>
      <c r="AS235" s="1" t="s">
        <v>7039</v>
      </c>
    </row>
    <row r="236" spans="1:45" x14ac:dyDescent="0.25">
      <c r="A236" s="1" t="s">
        <v>5200</v>
      </c>
      <c r="B236">
        <v>3356.55</v>
      </c>
      <c r="C236" s="1" t="s">
        <v>5201</v>
      </c>
      <c r="D236" s="1" t="s">
        <v>2321</v>
      </c>
      <c r="E236">
        <v>0</v>
      </c>
      <c r="F236" s="1" t="s">
        <v>22</v>
      </c>
      <c r="G236" s="1" t="s">
        <v>27</v>
      </c>
      <c r="H236" s="1" t="s">
        <v>96</v>
      </c>
      <c r="I23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36">
        <v>29.85</v>
      </c>
      <c r="K236" s="3">
        <v>0</v>
      </c>
      <c r="L236" s="1" t="s">
        <v>28</v>
      </c>
      <c r="M236">
        <v>7.0000000000000007E-2</v>
      </c>
      <c r="N236" s="1" t="s">
        <v>5202</v>
      </c>
      <c r="O236" s="7">
        <f>IFERROR(LEFT(Merge1[[#This Row],[Volumen*Precio4 – 750M]],LEN(Merge1[[#This Row],[Volumen*Precio4 – 750M]])-1)*10^(SEARCH(RIGHT(Merge1[[#This Row],[Volumen*Precio4 – 750M]]),"kmbt")*3),Merge1[[#This Row],[Volumen*Precio4 – 750M]])</f>
        <v>83914</v>
      </c>
      <c r="P236" s="3">
        <v>-0.16520000000000001</v>
      </c>
      <c r="Q236" s="3">
        <v>-0.1777</v>
      </c>
      <c r="R236" s="3">
        <v>-6.2399999999999997E-2</v>
      </c>
      <c r="S236" s="3">
        <v>-4.4999999999999998E-2</v>
      </c>
      <c r="T236" s="1" t="s">
        <v>5203</v>
      </c>
      <c r="U236" s="1" t="s">
        <v>5204</v>
      </c>
      <c r="V236" s="1" t="s">
        <v>5205</v>
      </c>
      <c r="W236" s="1" t="s">
        <v>5206</v>
      </c>
      <c r="X236" s="1" t="s">
        <v>5200</v>
      </c>
      <c r="Y236">
        <v>3356.55</v>
      </c>
      <c r="Z236" s="4">
        <v>1.4E-2</v>
      </c>
      <c r="AA236" s="1" t="s">
        <v>2321</v>
      </c>
      <c r="AB236" s="5" t="str">
        <f>IFERROR(LEFT(Merge1[[#This Row],[2022-10-24.Vol.]],LEN(Merge1[[#This Row],[2022-10-24.Vol.]])-1)*10^(SEARCH(RIGHT(Merge1[[#This Row],[2022-10-24.Vol.]]),"kmbt")*3),Merge1[[#This Row],[2022-10-24.Vol.]])</f>
        <v>25</v>
      </c>
      <c r="AC236">
        <v>0</v>
      </c>
      <c r="AD236" s="1" t="s">
        <v>22</v>
      </c>
      <c r="AE236" s="1" t="s">
        <v>27</v>
      </c>
      <c r="AF236" s="1" t="s">
        <v>96</v>
      </c>
      <c r="AG236">
        <v>29.85</v>
      </c>
      <c r="AH236">
        <v>0</v>
      </c>
      <c r="AI236" s="1" t="s">
        <v>28</v>
      </c>
      <c r="AJ236">
        <v>7.0000000000000007E-2</v>
      </c>
      <c r="AK236" s="1" t="s">
        <v>5202</v>
      </c>
      <c r="AL236">
        <v>-0.16520000000000001</v>
      </c>
      <c r="AM236">
        <v>-0.1777</v>
      </c>
      <c r="AN236">
        <v>-6.2399999999999997E-2</v>
      </c>
      <c r="AO236">
        <v>-4.4999999999999998E-2</v>
      </c>
      <c r="AP236" s="1" t="s">
        <v>5203</v>
      </c>
      <c r="AQ236" s="1" t="s">
        <v>5204</v>
      </c>
      <c r="AR236" s="1" t="s">
        <v>5205</v>
      </c>
      <c r="AS236" s="1" t="s">
        <v>5206</v>
      </c>
    </row>
    <row r="237" spans="1:45" x14ac:dyDescent="0.25">
      <c r="A237" s="1" t="s">
        <v>6069</v>
      </c>
      <c r="B237">
        <v>3196.11</v>
      </c>
      <c r="C237" s="1" t="s">
        <v>5201</v>
      </c>
      <c r="D237" s="1" t="s">
        <v>3526</v>
      </c>
      <c r="E237">
        <v>0</v>
      </c>
      <c r="F237" s="1" t="s">
        <v>37</v>
      </c>
      <c r="G237" s="1" t="s">
        <v>37</v>
      </c>
      <c r="H237" s="1" t="s">
        <v>38</v>
      </c>
      <c r="I237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237">
        <v>59.88</v>
      </c>
      <c r="K237" s="3">
        <v>7.9000000000000008E-3</v>
      </c>
      <c r="L237" s="1" t="s">
        <v>28</v>
      </c>
      <c r="M237">
        <v>0.01</v>
      </c>
      <c r="N237" s="1" t="s">
        <v>6070</v>
      </c>
      <c r="O237" s="7">
        <f>IFERROR(LEFT(Merge1[[#This Row],[Volumen*Precio4 – 750M]],LEN(Merge1[[#This Row],[Volumen*Precio4 – 750M]])-1)*10^(SEARCH(RIGHT(Merge1[[#This Row],[Volumen*Precio4 – 750M]]),"kmbt")*3),Merge1[[#This Row],[Volumen*Precio4 – 750M]])</f>
        <v>15981</v>
      </c>
      <c r="P237" s="3">
        <v>0.18729999999999999</v>
      </c>
      <c r="Q237" s="3">
        <v>0.18729999999999999</v>
      </c>
      <c r="R237" s="3">
        <v>7.9799999999999996E-2</v>
      </c>
      <c r="S237" s="3">
        <v>7.1000000000000004E-3</v>
      </c>
      <c r="T237" s="1" t="s">
        <v>6071</v>
      </c>
      <c r="U237" s="1" t="s">
        <v>6072</v>
      </c>
      <c r="V237" s="1" t="s">
        <v>6073</v>
      </c>
      <c r="W237" s="1" t="s">
        <v>6074</v>
      </c>
      <c r="X237" s="1" t="s">
        <v>6069</v>
      </c>
      <c r="Y237">
        <v>3196.11</v>
      </c>
      <c r="Z237" s="4">
        <v>1.4E-2</v>
      </c>
      <c r="AA237" s="1" t="s">
        <v>3526</v>
      </c>
      <c r="AB237" s="5" t="str">
        <f>IFERROR(LEFT(Merge1[[#This Row],[2022-10-24.Vol.]],LEN(Merge1[[#This Row],[2022-10-24.Vol.]])-1)*10^(SEARCH(RIGHT(Merge1[[#This Row],[2022-10-24.Vol.]]),"kmbt")*3),Merge1[[#This Row],[2022-10-24.Vol.]])</f>
        <v>5</v>
      </c>
      <c r="AC237">
        <v>0</v>
      </c>
      <c r="AD237" s="1" t="s">
        <v>37</v>
      </c>
      <c r="AE237" s="1" t="s">
        <v>37</v>
      </c>
      <c r="AF237" s="1" t="s">
        <v>38</v>
      </c>
      <c r="AG237">
        <v>59.88</v>
      </c>
      <c r="AH237">
        <v>7.9000000000000008E-3</v>
      </c>
      <c r="AI237" s="1" t="s">
        <v>28</v>
      </c>
      <c r="AJ237">
        <v>0.01</v>
      </c>
      <c r="AK237" s="1" t="s">
        <v>6070</v>
      </c>
      <c r="AL237">
        <v>0.18729999999999999</v>
      </c>
      <c r="AM237">
        <v>0.18729999999999999</v>
      </c>
      <c r="AN237">
        <v>7.9799999999999996E-2</v>
      </c>
      <c r="AO237">
        <v>7.1000000000000004E-3</v>
      </c>
      <c r="AP237" s="1" t="s">
        <v>8744</v>
      </c>
      <c r="AQ237" s="1" t="s">
        <v>8745</v>
      </c>
      <c r="AR237" s="1" t="s">
        <v>8746</v>
      </c>
      <c r="AS237" s="1" t="s">
        <v>8747</v>
      </c>
    </row>
    <row r="238" spans="1:45" x14ac:dyDescent="0.25">
      <c r="A238" s="1" t="s">
        <v>4039</v>
      </c>
      <c r="B238">
        <v>36.56</v>
      </c>
      <c r="C238" s="1" t="s">
        <v>4040</v>
      </c>
      <c r="D238" s="1" t="s">
        <v>4041</v>
      </c>
      <c r="E238">
        <v>-0.03</v>
      </c>
      <c r="F238" s="1" t="s">
        <v>96</v>
      </c>
      <c r="G238" s="1" t="s">
        <v>22</v>
      </c>
      <c r="H238" s="1" t="s">
        <v>38</v>
      </c>
      <c r="I238" s="1" t="str">
        <f>_xlfn.CONCAT(Merge1[[#This Row],[Rating técnicoVender]],",",Merge1[[#This Row],[Valoración de medias móvilesStrong Sell]],",",Merge1[[#This Row],[Valoración de los osciladoresNeutro]])</f>
        <v>Neutro,Sell,Buy</v>
      </c>
      <c r="J238">
        <v>49.49</v>
      </c>
      <c r="K238" s="3">
        <v>3.0800000000000001E-2</v>
      </c>
      <c r="L238" s="1" t="s">
        <v>23</v>
      </c>
      <c r="M238">
        <v>0.25</v>
      </c>
      <c r="N238" s="1" t="s">
        <v>4042</v>
      </c>
      <c r="O238" s="7">
        <f>IFERROR(LEFT(Merge1[[#This Row],[Volumen*Precio4 – 750M]],LEN(Merge1[[#This Row],[Volumen*Precio4 – 750M]])-1)*10^(SEARCH(RIGHT(Merge1[[#This Row],[Volumen*Precio4 – 750M]]),"kmbt")*3),Merge1[[#This Row],[Volumen*Precio4 – 750M]])</f>
        <v>18679000</v>
      </c>
      <c r="P238" s="3">
        <v>-0.2248</v>
      </c>
      <c r="Q238" s="3">
        <v>-0.18590000000000001</v>
      </c>
      <c r="R238" s="3">
        <v>-3.7900000000000003E-2</v>
      </c>
      <c r="S238" s="3">
        <v>-4.5199999999999997E-2</v>
      </c>
      <c r="T238" s="1" t="s">
        <v>4043</v>
      </c>
      <c r="U238" s="1" t="s">
        <v>4044</v>
      </c>
      <c r="V238" s="1" t="s">
        <v>4045</v>
      </c>
      <c r="W238" s="1" t="s">
        <v>4046</v>
      </c>
      <c r="X238" s="1" t="s">
        <v>4039</v>
      </c>
      <c r="Y238">
        <v>37.07</v>
      </c>
      <c r="Z238" s="4">
        <v>1.3899999999999999E-2</v>
      </c>
      <c r="AA238" s="1" t="s">
        <v>8295</v>
      </c>
      <c r="AB238" s="5">
        <f>IFERROR(LEFT(Merge1[[#This Row],[2022-10-24.Vol.]],LEN(Merge1[[#This Row],[2022-10-24.Vol.]])-1)*10^(SEARCH(RIGHT(Merge1[[#This Row],[2022-10-24.Vol.]]),"kmbt")*3),Merge1[[#This Row],[2022-10-24.Vol.]])</f>
        <v>169899</v>
      </c>
      <c r="AC238">
        <v>0.37</v>
      </c>
      <c r="AD238" s="1" t="s">
        <v>38</v>
      </c>
      <c r="AE238" s="1" t="s">
        <v>38</v>
      </c>
      <c r="AF238" s="1" t="s">
        <v>96</v>
      </c>
      <c r="AG238">
        <v>53.06</v>
      </c>
      <c r="AH238">
        <v>2.76E-2</v>
      </c>
      <c r="AI238" s="1" t="s">
        <v>28</v>
      </c>
      <c r="AJ238">
        <v>0.09</v>
      </c>
      <c r="AK238" s="1" t="s">
        <v>8296</v>
      </c>
      <c r="AL238">
        <v>-0.20569999999999999</v>
      </c>
      <c r="AM238">
        <v>-0.15939999999999999</v>
      </c>
      <c r="AN238">
        <v>-4.6600000000000003E-2</v>
      </c>
      <c r="AO238">
        <v>1.2800000000000001E-2</v>
      </c>
      <c r="AP238" s="1" t="s">
        <v>8297</v>
      </c>
      <c r="AQ238" s="1" t="s">
        <v>8298</v>
      </c>
      <c r="AR238" s="1" t="s">
        <v>8299</v>
      </c>
      <c r="AS238" s="1" t="s">
        <v>8300</v>
      </c>
    </row>
    <row r="239" spans="1:45" x14ac:dyDescent="0.25">
      <c r="A239" s="1" t="s">
        <v>5386</v>
      </c>
      <c r="B239">
        <v>101.59</v>
      </c>
      <c r="C239" s="1" t="s">
        <v>3055</v>
      </c>
      <c r="D239" s="1" t="s">
        <v>4529</v>
      </c>
      <c r="E239">
        <v>2.59</v>
      </c>
      <c r="F239" s="1" t="s">
        <v>22</v>
      </c>
      <c r="G239" s="1" t="s">
        <v>27</v>
      </c>
      <c r="H239" s="1" t="s">
        <v>38</v>
      </c>
      <c r="I239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239">
        <v>43.73</v>
      </c>
      <c r="K239" s="3">
        <v>3.09E-2</v>
      </c>
      <c r="L239" s="1" t="s">
        <v>28</v>
      </c>
      <c r="M239">
        <v>0.05</v>
      </c>
      <c r="N239" s="1" t="s">
        <v>5387</v>
      </c>
      <c r="O239" s="7">
        <f>IFERROR(LEFT(Merge1[[#This Row],[Volumen*Precio4 – 750M]],LEN(Merge1[[#This Row],[Volumen*Precio4 – 750M]])-1)*10^(SEARCH(RIGHT(Merge1[[#This Row],[Volumen*Precio4 – 750M]]),"kmbt")*3),Merge1[[#This Row],[Volumen*Precio4 – 750M]])</f>
        <v>6197</v>
      </c>
      <c r="P239" s="3">
        <v>-0.77170000000000005</v>
      </c>
      <c r="Q239" s="3">
        <v>-0.2407</v>
      </c>
      <c r="R239" s="3">
        <v>-0.2994</v>
      </c>
      <c r="S239" s="3">
        <v>-0.13170000000000001</v>
      </c>
      <c r="T239" s="1" t="s">
        <v>5388</v>
      </c>
      <c r="U239" s="1" t="s">
        <v>5389</v>
      </c>
      <c r="V239" s="1" t="s">
        <v>5390</v>
      </c>
      <c r="W239" s="1" t="s">
        <v>5391</v>
      </c>
      <c r="X239" s="1" t="s">
        <v>5386</v>
      </c>
      <c r="Y239">
        <v>103</v>
      </c>
      <c r="Z239" s="4">
        <v>1.3899999999999999E-2</v>
      </c>
      <c r="AA239" s="1" t="s">
        <v>624</v>
      </c>
      <c r="AB239" s="5" t="str">
        <f>IFERROR(LEFT(Merge1[[#This Row],[2022-10-24.Vol.]],LEN(Merge1[[#This Row],[2022-10-24.Vol.]])-1)*10^(SEARCH(RIGHT(Merge1[[#This Row],[2022-10-24.Vol.]]),"kmbt")*3),Merge1[[#This Row],[2022-10-24.Vol.]])</f>
        <v>239</v>
      </c>
      <c r="AC239">
        <v>0.76</v>
      </c>
      <c r="AD239" s="1" t="s">
        <v>96</v>
      </c>
      <c r="AE239" s="1" t="s">
        <v>22</v>
      </c>
      <c r="AF239" s="1" t="s">
        <v>38</v>
      </c>
      <c r="AG239">
        <v>45.67</v>
      </c>
      <c r="AH239">
        <v>2.5999999999999999E-2</v>
      </c>
      <c r="AI239" s="1" t="s">
        <v>28</v>
      </c>
      <c r="AJ239">
        <v>0.19</v>
      </c>
      <c r="AK239" s="1" t="s">
        <v>8109</v>
      </c>
      <c r="AL239">
        <v>-0.75180000000000002</v>
      </c>
      <c r="AM239">
        <v>-0.2077</v>
      </c>
      <c r="AN239">
        <v>-0.23710000000000001</v>
      </c>
      <c r="AO239">
        <v>-2.1899999999999999E-2</v>
      </c>
      <c r="AP239" s="1" t="s">
        <v>8110</v>
      </c>
      <c r="AQ239" s="1" t="s">
        <v>8111</v>
      </c>
      <c r="AR239" s="1" t="s">
        <v>8112</v>
      </c>
      <c r="AS239" s="1" t="s">
        <v>8113</v>
      </c>
    </row>
    <row r="240" spans="1:45" x14ac:dyDescent="0.25">
      <c r="A240" s="1" t="s">
        <v>5924</v>
      </c>
      <c r="B240">
        <v>14880</v>
      </c>
      <c r="C240" s="1" t="s">
        <v>3055</v>
      </c>
      <c r="D240" s="1" t="s">
        <v>4744</v>
      </c>
      <c r="E240">
        <v>0</v>
      </c>
      <c r="F240" s="1" t="s">
        <v>38</v>
      </c>
      <c r="G240" s="1" t="s">
        <v>37</v>
      </c>
      <c r="H240" s="1" t="s">
        <v>96</v>
      </c>
      <c r="I240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240">
        <v>71.83</v>
      </c>
      <c r="K240" s="3">
        <v>0</v>
      </c>
      <c r="L240" s="1" t="s">
        <v>28</v>
      </c>
      <c r="M240">
        <v>0.02</v>
      </c>
      <c r="N240" s="1" t="s">
        <v>5925</v>
      </c>
      <c r="O240" s="7">
        <f>IFERROR(LEFT(Merge1[[#This Row],[Volumen*Precio4 – 750M]],LEN(Merge1[[#This Row],[Volumen*Precio4 – 750M]])-1)*10^(SEARCH(RIGHT(Merge1[[#This Row],[Volumen*Precio4 – 750M]]),"kmbt")*3),Merge1[[#This Row],[Volumen*Precio4 – 750M]])</f>
        <v>148800</v>
      </c>
      <c r="P240" s="3">
        <v>0.30009999999999998</v>
      </c>
      <c r="Q240" s="3">
        <v>2.41E-2</v>
      </c>
      <c r="R240" s="3">
        <v>0.19889999999999999</v>
      </c>
      <c r="S240" s="3">
        <v>5.5100000000000003E-2</v>
      </c>
      <c r="T240" s="1" t="s">
        <v>5926</v>
      </c>
      <c r="U240" s="1" t="s">
        <v>5927</v>
      </c>
      <c r="V240" s="1" t="s">
        <v>5928</v>
      </c>
      <c r="W240" s="1" t="s">
        <v>5929</v>
      </c>
      <c r="X240" s="1" t="s">
        <v>5924</v>
      </c>
      <c r="Y240">
        <v>14880</v>
      </c>
      <c r="Z240" s="4">
        <v>1.29E-2</v>
      </c>
      <c r="AA240" s="1" t="s">
        <v>4744</v>
      </c>
      <c r="AB240" s="5" t="str">
        <f>IFERROR(LEFT(Merge1[[#This Row],[2022-10-24.Vol.]],LEN(Merge1[[#This Row],[2022-10-24.Vol.]])-1)*10^(SEARCH(RIGHT(Merge1[[#This Row],[2022-10-24.Vol.]]),"kmbt")*3),Merge1[[#This Row],[2022-10-24.Vol.]])</f>
        <v>10</v>
      </c>
      <c r="AC240">
        <v>0</v>
      </c>
      <c r="AD240" s="1" t="s">
        <v>38</v>
      </c>
      <c r="AE240" s="1" t="s">
        <v>37</v>
      </c>
      <c r="AF240" s="1" t="s">
        <v>96</v>
      </c>
      <c r="AG240">
        <v>71.83</v>
      </c>
      <c r="AH240">
        <v>0</v>
      </c>
      <c r="AI240" s="1" t="s">
        <v>28</v>
      </c>
      <c r="AJ240">
        <v>0.02</v>
      </c>
      <c r="AK240" s="1" t="s">
        <v>5925</v>
      </c>
      <c r="AL240">
        <v>0.30059999999999998</v>
      </c>
      <c r="AM240">
        <v>2.41E-2</v>
      </c>
      <c r="AN240">
        <v>0.21879999999999999</v>
      </c>
      <c r="AO240">
        <v>5.5100000000000003E-2</v>
      </c>
      <c r="AP240" s="1" t="s">
        <v>5926</v>
      </c>
      <c r="AQ240" s="1" t="s">
        <v>5927</v>
      </c>
      <c r="AR240" s="1" t="s">
        <v>5928</v>
      </c>
      <c r="AS240" s="1" t="s">
        <v>5929</v>
      </c>
    </row>
    <row r="241" spans="1:45" x14ac:dyDescent="0.25">
      <c r="A241" s="1" t="s">
        <v>2288</v>
      </c>
      <c r="B241">
        <v>162</v>
      </c>
      <c r="C241" s="1" t="s">
        <v>2289</v>
      </c>
      <c r="D241" s="1" t="s">
        <v>2290</v>
      </c>
      <c r="E241">
        <v>-1</v>
      </c>
      <c r="F241" s="1" t="s">
        <v>22</v>
      </c>
      <c r="G241" s="1" t="s">
        <v>27</v>
      </c>
      <c r="H241" s="1" t="s">
        <v>96</v>
      </c>
      <c r="I241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41">
        <v>15.54</v>
      </c>
      <c r="K241" s="3">
        <v>4.6800000000000001E-2</v>
      </c>
      <c r="L241" s="1" t="s">
        <v>28</v>
      </c>
      <c r="M241">
        <v>0.75</v>
      </c>
      <c r="N241" s="1" t="s">
        <v>2291</v>
      </c>
      <c r="O241" s="7">
        <f>IFERROR(LEFT(Merge1[[#This Row],[Volumen*Precio4 – 750M]],LEN(Merge1[[#This Row],[Volumen*Precio4 – 750M]])-1)*10^(SEARCH(RIGHT(Merge1[[#This Row],[Volumen*Precio4 – 750M]]),"kmbt")*3),Merge1[[#This Row],[Volumen*Precio4 – 750M]])</f>
        <v>43902</v>
      </c>
      <c r="P241" s="3">
        <v>-0.81589999999999996</v>
      </c>
      <c r="Q241" s="3">
        <v>-0.57920000000000005</v>
      </c>
      <c r="R241" s="3">
        <v>-0.39329999999999998</v>
      </c>
      <c r="S241" s="3">
        <v>-0.18179999999999999</v>
      </c>
      <c r="T241" s="1" t="s">
        <v>2292</v>
      </c>
      <c r="U241" s="1" t="s">
        <v>2293</v>
      </c>
      <c r="V241" s="1" t="s">
        <v>2294</v>
      </c>
      <c r="W241" s="1" t="s">
        <v>2295</v>
      </c>
      <c r="X241" s="1" t="s">
        <v>2288</v>
      </c>
      <c r="Y241">
        <v>162</v>
      </c>
      <c r="Z241" s="4">
        <v>1.2500000000000001E-2</v>
      </c>
      <c r="AA241" s="1" t="s">
        <v>2290</v>
      </c>
      <c r="AB241" s="5" t="str">
        <f>IFERROR(LEFT(Merge1[[#This Row],[2022-10-24.Vol.]],LEN(Merge1[[#This Row],[2022-10-24.Vol.]])-1)*10^(SEARCH(RIGHT(Merge1[[#This Row],[2022-10-24.Vol.]]),"kmbt")*3),Merge1[[#This Row],[2022-10-24.Vol.]])</f>
        <v>271</v>
      </c>
      <c r="AC241">
        <v>-1</v>
      </c>
      <c r="AD241" s="1" t="s">
        <v>22</v>
      </c>
      <c r="AE241" s="1" t="s">
        <v>27</v>
      </c>
      <c r="AF241" s="1" t="s">
        <v>96</v>
      </c>
      <c r="AG241">
        <v>15.54</v>
      </c>
      <c r="AH241">
        <v>4.6800000000000001E-2</v>
      </c>
      <c r="AI241" s="1" t="s">
        <v>28</v>
      </c>
      <c r="AJ241">
        <v>0.75</v>
      </c>
      <c r="AK241" s="1" t="s">
        <v>2291</v>
      </c>
      <c r="AL241">
        <v>-0.81589999999999996</v>
      </c>
      <c r="AM241">
        <v>-0.57920000000000005</v>
      </c>
      <c r="AN241">
        <v>-0.41089999999999999</v>
      </c>
      <c r="AO241">
        <v>-0.18179999999999999</v>
      </c>
      <c r="AP241" s="1" t="s">
        <v>2292</v>
      </c>
      <c r="AQ241" s="1" t="s">
        <v>2293</v>
      </c>
      <c r="AR241" s="1" t="s">
        <v>2294</v>
      </c>
      <c r="AS241" s="1" t="s">
        <v>2295</v>
      </c>
    </row>
    <row r="242" spans="1:45" x14ac:dyDescent="0.25">
      <c r="A242" s="1" t="s">
        <v>3846</v>
      </c>
      <c r="B242">
        <v>41.31</v>
      </c>
      <c r="C242" s="2" t="s">
        <v>3847</v>
      </c>
      <c r="D242" s="1" t="s">
        <v>3848</v>
      </c>
      <c r="E242">
        <v>-1.43</v>
      </c>
      <c r="F242" s="1" t="s">
        <v>27</v>
      </c>
      <c r="G242" s="1" t="s">
        <v>27</v>
      </c>
      <c r="H242" s="1" t="s">
        <v>96</v>
      </c>
      <c r="I242" s="1" t="str">
        <f>_xlfn.CONCAT(Merge1[[#This Row],[Rating técnicoVender]],",",Merge1[[#This Row],[Valoración de medias móvilesStrong Sell]],",",Merge1[[#This Row],[Valoración de los osciladoresNeutro]])</f>
        <v>Strong Sell,Strong Sell,Neutro</v>
      </c>
      <c r="J242">
        <v>44.53</v>
      </c>
      <c r="K242" s="3">
        <v>3.85E-2</v>
      </c>
      <c r="L242" s="1" t="s">
        <v>28</v>
      </c>
      <c r="M242">
        <v>0.3</v>
      </c>
      <c r="N242" s="1" t="s">
        <v>3849</v>
      </c>
      <c r="O242" s="7">
        <f>IFERROR(LEFT(Merge1[[#This Row],[Volumen*Precio4 – 750M]],LEN(Merge1[[#This Row],[Volumen*Precio4 – 750M]])-1)*10^(SEARCH(RIGHT(Merge1[[#This Row],[Volumen*Precio4 – 750M]]),"kmbt")*3),Merge1[[#This Row],[Volumen*Precio4 – 750M]])</f>
        <v>25133000</v>
      </c>
      <c r="P242" s="3">
        <v>-0.35299999999999998</v>
      </c>
      <c r="Q242" s="3">
        <v>-0.3196</v>
      </c>
      <c r="R242" s="3">
        <v>-0.13669999999999999</v>
      </c>
      <c r="S242" s="3">
        <v>-6.7299999999999999E-2</v>
      </c>
      <c r="T242" s="1" t="s">
        <v>3850</v>
      </c>
      <c r="U242" s="1" t="s">
        <v>3851</v>
      </c>
      <c r="V242" s="1" t="s">
        <v>3852</v>
      </c>
      <c r="W242" s="1" t="s">
        <v>3853</v>
      </c>
      <c r="X242" s="1" t="s">
        <v>3846</v>
      </c>
      <c r="Y242">
        <v>41.78</v>
      </c>
      <c r="Z242" s="4">
        <v>1.24E-2</v>
      </c>
      <c r="AA242" s="1" t="s">
        <v>8022</v>
      </c>
      <c r="AB242" s="5">
        <f>IFERROR(LEFT(Merge1[[#This Row],[2022-10-24.Vol.]],LEN(Merge1[[#This Row],[2022-10-24.Vol.]])-1)*10^(SEARCH(RIGHT(Merge1[[#This Row],[2022-10-24.Vol.]]),"kmbt")*3),Merge1[[#This Row],[2022-10-24.Vol.]])</f>
        <v>442317</v>
      </c>
      <c r="AC242">
        <v>0.2</v>
      </c>
      <c r="AD242" s="1" t="s">
        <v>22</v>
      </c>
      <c r="AE242" s="1" t="s">
        <v>27</v>
      </c>
      <c r="AF242" s="1" t="s">
        <v>38</v>
      </c>
      <c r="AG242">
        <v>47</v>
      </c>
      <c r="AH242">
        <v>3.1800000000000002E-2</v>
      </c>
      <c r="AI242" s="1" t="s">
        <v>23</v>
      </c>
      <c r="AJ242">
        <v>0.24</v>
      </c>
      <c r="AK242" s="1" t="s">
        <v>8023</v>
      </c>
      <c r="AL242">
        <v>-0.35859999999999997</v>
      </c>
      <c r="AM242">
        <v>-0.3024</v>
      </c>
      <c r="AN242">
        <v>-0.12959999999999999</v>
      </c>
      <c r="AO242">
        <v>-4.3700000000000003E-2</v>
      </c>
      <c r="AP242" s="1" t="s">
        <v>8024</v>
      </c>
      <c r="AQ242" s="1" t="s">
        <v>8025</v>
      </c>
      <c r="AR242" s="1" t="s">
        <v>8026</v>
      </c>
      <c r="AS242" s="1" t="s">
        <v>8027</v>
      </c>
    </row>
    <row r="243" spans="1:45" x14ac:dyDescent="0.25">
      <c r="A243" s="1" t="s">
        <v>3866</v>
      </c>
      <c r="B243">
        <v>420</v>
      </c>
      <c r="C243" s="1" t="s">
        <v>3867</v>
      </c>
      <c r="D243" s="1" t="s">
        <v>2708</v>
      </c>
      <c r="E243">
        <v>0</v>
      </c>
      <c r="F243" s="1" t="s">
        <v>22</v>
      </c>
      <c r="G243" s="1" t="s">
        <v>27</v>
      </c>
      <c r="H243" s="1" t="s">
        <v>96</v>
      </c>
      <c r="I243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43">
        <v>41.97</v>
      </c>
      <c r="K243" s="3">
        <v>0</v>
      </c>
      <c r="L243" s="1" t="s">
        <v>28</v>
      </c>
      <c r="M243">
        <v>0.3</v>
      </c>
      <c r="N243" s="1" t="s">
        <v>3868</v>
      </c>
      <c r="O243" s="7">
        <f>IFERROR(LEFT(Merge1[[#This Row],[Volumen*Precio4 – 750M]],LEN(Merge1[[#This Row],[Volumen*Precio4 – 750M]])-1)*10^(SEARCH(RIGHT(Merge1[[#This Row],[Volumen*Precio4 – 750M]]),"kmbt")*3),Merge1[[#This Row],[Volumen*Precio4 – 750M]])</f>
        <v>7560</v>
      </c>
      <c r="P243" s="3">
        <v>-0.31259999999999999</v>
      </c>
      <c r="Q243" s="3">
        <v>-6.4600000000000005E-2</v>
      </c>
      <c r="R243" s="3">
        <v>-4.5499999999999999E-2</v>
      </c>
      <c r="S243" s="3">
        <v>-3.6700000000000003E-2</v>
      </c>
      <c r="T243" s="1" t="s">
        <v>3869</v>
      </c>
      <c r="U243" s="1" t="s">
        <v>3870</v>
      </c>
      <c r="V243" s="1" t="s">
        <v>3871</v>
      </c>
      <c r="W243" s="1" t="s">
        <v>3872</v>
      </c>
      <c r="X243" s="1" t="s">
        <v>3866</v>
      </c>
      <c r="Y243">
        <v>420</v>
      </c>
      <c r="Z243" s="4">
        <v>1.2E-2</v>
      </c>
      <c r="AA243" s="1" t="s">
        <v>2708</v>
      </c>
      <c r="AB243" s="5" t="str">
        <f>IFERROR(LEFT(Merge1[[#This Row],[2022-10-24.Vol.]],LEN(Merge1[[#This Row],[2022-10-24.Vol.]])-1)*10^(SEARCH(RIGHT(Merge1[[#This Row],[2022-10-24.Vol.]]),"kmbt")*3),Merge1[[#This Row],[2022-10-24.Vol.]])</f>
        <v>18</v>
      </c>
      <c r="AC243">
        <v>0</v>
      </c>
      <c r="AD243" s="1" t="s">
        <v>22</v>
      </c>
      <c r="AE243" s="1" t="s">
        <v>27</v>
      </c>
      <c r="AF243" s="1" t="s">
        <v>96</v>
      </c>
      <c r="AG243">
        <v>41.97</v>
      </c>
      <c r="AH243">
        <v>0</v>
      </c>
      <c r="AI243" s="1" t="s">
        <v>28</v>
      </c>
      <c r="AJ243">
        <v>0.3</v>
      </c>
      <c r="AK243" s="1" t="s">
        <v>3868</v>
      </c>
      <c r="AL243">
        <v>-0.31259999999999999</v>
      </c>
      <c r="AM243">
        <v>-6.4600000000000005E-2</v>
      </c>
      <c r="AN243">
        <v>-4.5499999999999999E-2</v>
      </c>
      <c r="AO243">
        <v>-3.6700000000000003E-2</v>
      </c>
      <c r="AP243" s="1" t="s">
        <v>3869</v>
      </c>
      <c r="AQ243" s="1" t="s">
        <v>3870</v>
      </c>
      <c r="AR243" s="1" t="s">
        <v>3871</v>
      </c>
      <c r="AS243" s="1" t="s">
        <v>3872</v>
      </c>
    </row>
    <row r="244" spans="1:45" x14ac:dyDescent="0.25">
      <c r="A244" s="1" t="s">
        <v>606</v>
      </c>
      <c r="B244">
        <v>4243</v>
      </c>
      <c r="C244" s="1" t="s">
        <v>607</v>
      </c>
      <c r="D244" s="1" t="s">
        <v>608</v>
      </c>
      <c r="E244">
        <v>0</v>
      </c>
      <c r="F244" s="1" t="s">
        <v>22</v>
      </c>
      <c r="G244" s="1" t="s">
        <v>27</v>
      </c>
      <c r="H244" s="1" t="s">
        <v>96</v>
      </c>
      <c r="I24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44">
        <v>36.119999999999997</v>
      </c>
      <c r="K244" s="3">
        <v>0</v>
      </c>
      <c r="L244" s="1" t="s">
        <v>28</v>
      </c>
      <c r="M244">
        <v>3.42</v>
      </c>
      <c r="N244" s="1" t="s">
        <v>609</v>
      </c>
      <c r="O244" s="7">
        <f>IFERROR(LEFT(Merge1[[#This Row],[Volumen*Precio4 – 750M]],LEN(Merge1[[#This Row],[Volumen*Precio4 – 750M]])-1)*10^(SEARCH(RIGHT(Merge1[[#This Row],[Volumen*Precio4 – 750M]]),"kmbt")*3),Merge1[[#This Row],[Volumen*Precio4 – 750M]])</f>
        <v>3025000</v>
      </c>
      <c r="P244" s="3">
        <v>-0.29260000000000003</v>
      </c>
      <c r="Q244" s="3">
        <v>-0.19989999999999999</v>
      </c>
      <c r="R244" s="3">
        <v>-0.16220000000000001</v>
      </c>
      <c r="S244" s="3">
        <v>-0.156</v>
      </c>
      <c r="T244" s="1" t="s">
        <v>610</v>
      </c>
      <c r="U244" s="1" t="s">
        <v>611</v>
      </c>
      <c r="V244" s="1" t="s">
        <v>612</v>
      </c>
      <c r="W244" s="1" t="s">
        <v>613</v>
      </c>
      <c r="X244" s="1" t="s">
        <v>606</v>
      </c>
      <c r="Y244">
        <v>4243</v>
      </c>
      <c r="Z244" s="4">
        <v>1.1900000000000001E-2</v>
      </c>
      <c r="AA244" s="1" t="s">
        <v>608</v>
      </c>
      <c r="AB244" s="5" t="str">
        <f>IFERROR(LEFT(Merge1[[#This Row],[2022-10-24.Vol.]],LEN(Merge1[[#This Row],[2022-10-24.Vol.]])-1)*10^(SEARCH(RIGHT(Merge1[[#This Row],[2022-10-24.Vol.]]),"kmbt")*3),Merge1[[#This Row],[2022-10-24.Vol.]])</f>
        <v>713</v>
      </c>
      <c r="AC244">
        <v>0</v>
      </c>
      <c r="AD244" s="1" t="s">
        <v>22</v>
      </c>
      <c r="AE244" s="1" t="s">
        <v>27</v>
      </c>
      <c r="AF244" s="1" t="s">
        <v>96</v>
      </c>
      <c r="AG244">
        <v>36.119999999999997</v>
      </c>
      <c r="AH244">
        <v>0</v>
      </c>
      <c r="AI244" s="1" t="s">
        <v>28</v>
      </c>
      <c r="AJ244">
        <v>3.42</v>
      </c>
      <c r="AK244" s="1" t="s">
        <v>609</v>
      </c>
      <c r="AL244">
        <v>-0.29260000000000003</v>
      </c>
      <c r="AM244">
        <v>-0.19989999999999999</v>
      </c>
      <c r="AN244">
        <v>-0.16220000000000001</v>
      </c>
      <c r="AO244">
        <v>-0.156</v>
      </c>
      <c r="AP244" s="1" t="s">
        <v>610</v>
      </c>
      <c r="AQ244" s="1" t="s">
        <v>611</v>
      </c>
      <c r="AR244" s="1" t="s">
        <v>612</v>
      </c>
      <c r="AS244" s="1" t="s">
        <v>613</v>
      </c>
    </row>
    <row r="245" spans="1:45" x14ac:dyDescent="0.25">
      <c r="A245" s="1" t="s">
        <v>1084</v>
      </c>
      <c r="B245">
        <v>19470.18</v>
      </c>
      <c r="C245" s="2" t="s">
        <v>1085</v>
      </c>
      <c r="D245" s="1" t="s">
        <v>1086</v>
      </c>
      <c r="E245">
        <v>0</v>
      </c>
      <c r="F245" s="1" t="s">
        <v>22</v>
      </c>
      <c r="G245" s="1" t="s">
        <v>27</v>
      </c>
      <c r="H245" s="1" t="s">
        <v>96</v>
      </c>
      <c r="I24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45">
        <v>37.21</v>
      </c>
      <c r="K245" s="3">
        <v>0</v>
      </c>
      <c r="L245" s="1" t="s">
        <v>28</v>
      </c>
      <c r="M245">
        <v>1.85</v>
      </c>
      <c r="N245" s="1" t="s">
        <v>1087</v>
      </c>
      <c r="O245" s="7">
        <f>IFERROR(LEFT(Merge1[[#This Row],[Volumen*Precio4 – 750M]],LEN(Merge1[[#This Row],[Volumen*Precio4 – 750M]])-1)*10^(SEARCH(RIGHT(Merge1[[#This Row],[Volumen*Precio4 – 750M]]),"kmbt")*3),Merge1[[#This Row],[Volumen*Precio4 – 750M]])</f>
        <v>2142000</v>
      </c>
      <c r="P245" s="3">
        <v>-0.35749999999999998</v>
      </c>
      <c r="Q245" s="3">
        <v>-0.33679999999999999</v>
      </c>
      <c r="R245" s="3">
        <v>-0.18909999999999999</v>
      </c>
      <c r="S245" s="3">
        <v>-2.87E-2</v>
      </c>
      <c r="T245" s="1" t="s">
        <v>1088</v>
      </c>
      <c r="U245" s="1" t="s">
        <v>1089</v>
      </c>
      <c r="V245" s="1" t="s">
        <v>1090</v>
      </c>
      <c r="W245" s="1" t="s">
        <v>1091</v>
      </c>
      <c r="X245" s="1" t="s">
        <v>1084</v>
      </c>
      <c r="Y245">
        <v>19701.48</v>
      </c>
      <c r="Z245" s="4">
        <v>1.1900000000000001E-2</v>
      </c>
      <c r="AA245" s="1" t="s">
        <v>2887</v>
      </c>
      <c r="AB245" s="5" t="str">
        <f>IFERROR(LEFT(Merge1[[#This Row],[2022-10-24.Vol.]],LEN(Merge1[[#This Row],[2022-10-24.Vol.]])-1)*10^(SEARCH(RIGHT(Merge1[[#This Row],[2022-10-24.Vol.]]),"kmbt")*3),Merge1[[#This Row],[2022-10-24.Vol.]])</f>
        <v>165</v>
      </c>
      <c r="AC245">
        <v>191.39</v>
      </c>
      <c r="AD245" s="1" t="s">
        <v>22</v>
      </c>
      <c r="AE245" s="1" t="s">
        <v>27</v>
      </c>
      <c r="AF245" s="1" t="s">
        <v>38</v>
      </c>
      <c r="AG245">
        <v>40.729999999999997</v>
      </c>
      <c r="AH245">
        <v>2.5000000000000001E-3</v>
      </c>
      <c r="AI245" s="1" t="s">
        <v>23</v>
      </c>
      <c r="AJ245">
        <v>2.54</v>
      </c>
      <c r="AK245" s="1" t="s">
        <v>7142</v>
      </c>
      <c r="AL245">
        <v>-0.34989999999999999</v>
      </c>
      <c r="AM245">
        <v>-0.32900000000000001</v>
      </c>
      <c r="AN245">
        <v>-0.17849999999999999</v>
      </c>
      <c r="AO245">
        <v>-1.7100000000000001E-2</v>
      </c>
      <c r="AP245" s="1" t="s">
        <v>7143</v>
      </c>
      <c r="AQ245" s="1" t="s">
        <v>7144</v>
      </c>
      <c r="AR245" s="1" t="s">
        <v>7145</v>
      </c>
      <c r="AS245" s="1" t="s">
        <v>7146</v>
      </c>
    </row>
    <row r="246" spans="1:45" x14ac:dyDescent="0.25">
      <c r="A246" s="1" t="s">
        <v>4484</v>
      </c>
      <c r="B246">
        <v>3130.28</v>
      </c>
      <c r="C246" s="1" t="s">
        <v>607</v>
      </c>
      <c r="D246" s="1" t="s">
        <v>4485</v>
      </c>
      <c r="E246">
        <v>0</v>
      </c>
      <c r="F246" s="1" t="s">
        <v>22</v>
      </c>
      <c r="G246" s="1" t="s">
        <v>27</v>
      </c>
      <c r="H246" s="1" t="s">
        <v>38</v>
      </c>
      <c r="I246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246">
        <v>26.52</v>
      </c>
      <c r="K246" s="3">
        <v>0</v>
      </c>
      <c r="L246" s="1" t="s">
        <v>28</v>
      </c>
      <c r="M246">
        <v>0.18</v>
      </c>
      <c r="N246" s="1" t="s">
        <v>4486</v>
      </c>
      <c r="O246" s="7">
        <f>IFERROR(LEFT(Merge1[[#This Row],[Volumen*Precio4 – 750M]],LEN(Merge1[[#This Row],[Volumen*Precio4 – 750M]])-1)*10^(SEARCH(RIGHT(Merge1[[#This Row],[Volumen*Precio4 – 750M]]),"kmbt")*3),Merge1[[#This Row],[Volumen*Precio4 – 750M]])</f>
        <v>1953000</v>
      </c>
      <c r="P246" s="3">
        <v>-0.2336</v>
      </c>
      <c r="Q246" s="3">
        <v>-0.23649999999999999</v>
      </c>
      <c r="R246" s="3">
        <v>1.1900000000000001E-2</v>
      </c>
      <c r="S246" s="3">
        <v>1.1900000000000001E-2</v>
      </c>
      <c r="T246" s="1" t="s">
        <v>4487</v>
      </c>
      <c r="U246" s="1" t="s">
        <v>4488</v>
      </c>
      <c r="V246" s="1" t="s">
        <v>4489</v>
      </c>
      <c r="W246" s="1" t="s">
        <v>4490</v>
      </c>
      <c r="X246" s="1" t="s">
        <v>4484</v>
      </c>
      <c r="Y246">
        <v>3130.28</v>
      </c>
      <c r="Z246" s="4">
        <v>1.1900000000000001E-2</v>
      </c>
      <c r="AA246" s="1" t="s">
        <v>4485</v>
      </c>
      <c r="AB246" s="5" t="str">
        <f>IFERROR(LEFT(Merge1[[#This Row],[2022-10-24.Vol.]],LEN(Merge1[[#This Row],[2022-10-24.Vol.]])-1)*10^(SEARCH(RIGHT(Merge1[[#This Row],[2022-10-24.Vol.]]),"kmbt")*3),Merge1[[#This Row],[2022-10-24.Vol.]])</f>
        <v>624</v>
      </c>
      <c r="AC246">
        <v>0</v>
      </c>
      <c r="AD246" s="1" t="s">
        <v>22</v>
      </c>
      <c r="AE246" s="1" t="s">
        <v>27</v>
      </c>
      <c r="AF246" s="1" t="s">
        <v>38</v>
      </c>
      <c r="AG246">
        <v>26.52</v>
      </c>
      <c r="AH246">
        <v>0</v>
      </c>
      <c r="AI246" s="1" t="s">
        <v>28</v>
      </c>
      <c r="AJ246">
        <v>0.18</v>
      </c>
      <c r="AK246" s="1" t="s">
        <v>4486</v>
      </c>
      <c r="AL246">
        <v>-0.2336</v>
      </c>
      <c r="AM246">
        <v>-0.23649999999999999</v>
      </c>
      <c r="AN246">
        <v>1.1900000000000001E-2</v>
      </c>
      <c r="AO246">
        <v>1.1900000000000001E-2</v>
      </c>
      <c r="AP246" s="1" t="s">
        <v>4487</v>
      </c>
      <c r="AQ246" s="1" t="s">
        <v>4488</v>
      </c>
      <c r="AR246" s="1" t="s">
        <v>4489</v>
      </c>
      <c r="AS246" s="1" t="s">
        <v>4490</v>
      </c>
    </row>
    <row r="247" spans="1:45" x14ac:dyDescent="0.25">
      <c r="A247" s="1" t="s">
        <v>5550</v>
      </c>
      <c r="B247">
        <v>3114.3</v>
      </c>
      <c r="C247" s="1" t="s">
        <v>5551</v>
      </c>
      <c r="D247" s="1" t="s">
        <v>5552</v>
      </c>
      <c r="E247">
        <v>0</v>
      </c>
      <c r="F247" s="1" t="s">
        <v>96</v>
      </c>
      <c r="G247" s="1" t="s">
        <v>22</v>
      </c>
      <c r="H247" s="1" t="s">
        <v>38</v>
      </c>
      <c r="I247" s="1" t="str">
        <f>_xlfn.CONCAT(Merge1[[#This Row],[Rating técnicoVender]],",",Merge1[[#This Row],[Valoración de medias móvilesStrong Sell]],",",Merge1[[#This Row],[Valoración de los osciladoresNeutro]])</f>
        <v>Neutro,Sell,Buy</v>
      </c>
      <c r="J247">
        <v>35.81</v>
      </c>
      <c r="K247" s="3">
        <v>0</v>
      </c>
      <c r="L247" s="1" t="s">
        <v>28</v>
      </c>
      <c r="M247">
        <v>0.04</v>
      </c>
      <c r="N247" s="1" t="s">
        <v>5553</v>
      </c>
      <c r="O247" s="7">
        <f>IFERROR(LEFT(Merge1[[#This Row],[Volumen*Precio4 – 750M]],LEN(Merge1[[#This Row],[Volumen*Precio4 – 750M]])-1)*10^(SEARCH(RIGHT(Merge1[[#This Row],[Volumen*Precio4 – 750M]]),"kmbt")*3),Merge1[[#This Row],[Volumen*Precio4 – 750M]])</f>
        <v>1844000</v>
      </c>
      <c r="P247" s="3">
        <v>-3.7499999999999999E-2</v>
      </c>
      <c r="Q247" s="3">
        <v>3.3799999999999997E-2</v>
      </c>
      <c r="R247" s="3">
        <v>-1.95E-2</v>
      </c>
      <c r="S247" s="3">
        <v>-0.1807</v>
      </c>
      <c r="T247" s="1" t="s">
        <v>5554</v>
      </c>
      <c r="U247" s="1" t="s">
        <v>5555</v>
      </c>
      <c r="V247" s="1" t="s">
        <v>5556</v>
      </c>
      <c r="W247" s="1" t="s">
        <v>5557</v>
      </c>
      <c r="X247" s="1" t="s">
        <v>5550</v>
      </c>
      <c r="Y247">
        <v>3114.3</v>
      </c>
      <c r="Z247" s="4">
        <v>1.18E-2</v>
      </c>
      <c r="AA247" s="1" t="s">
        <v>5552</v>
      </c>
      <c r="AB247" s="5" t="str">
        <f>IFERROR(LEFT(Merge1[[#This Row],[2022-10-24.Vol.]],LEN(Merge1[[#This Row],[2022-10-24.Vol.]])-1)*10^(SEARCH(RIGHT(Merge1[[#This Row],[2022-10-24.Vol.]]),"kmbt")*3),Merge1[[#This Row],[2022-10-24.Vol.]])</f>
        <v>592</v>
      </c>
      <c r="AC247">
        <v>0</v>
      </c>
      <c r="AD247" s="1" t="s">
        <v>96</v>
      </c>
      <c r="AE247" s="1" t="s">
        <v>22</v>
      </c>
      <c r="AF247" s="1" t="s">
        <v>38</v>
      </c>
      <c r="AG247">
        <v>35.81</v>
      </c>
      <c r="AH247">
        <v>0</v>
      </c>
      <c r="AI247" s="1" t="s">
        <v>28</v>
      </c>
      <c r="AJ247">
        <v>0.04</v>
      </c>
      <c r="AK247" s="1" t="s">
        <v>5553</v>
      </c>
      <c r="AL247">
        <v>-3.7499999999999999E-2</v>
      </c>
      <c r="AM247">
        <v>3.3799999999999997E-2</v>
      </c>
      <c r="AN247">
        <v>-1.95E-2</v>
      </c>
      <c r="AO247">
        <v>-0.1807</v>
      </c>
      <c r="AP247" s="1" t="s">
        <v>5554</v>
      </c>
      <c r="AQ247" s="1" t="s">
        <v>5555</v>
      </c>
      <c r="AR247" s="1" t="s">
        <v>5556</v>
      </c>
      <c r="AS247" s="1" t="s">
        <v>5557</v>
      </c>
    </row>
    <row r="248" spans="1:45" x14ac:dyDescent="0.25">
      <c r="A248" s="1" t="s">
        <v>1564</v>
      </c>
      <c r="B248">
        <v>87.89</v>
      </c>
      <c r="C248" s="1" t="s">
        <v>1477</v>
      </c>
      <c r="D248" s="1" t="s">
        <v>1565</v>
      </c>
      <c r="E248">
        <v>2.89</v>
      </c>
      <c r="F248" s="1" t="s">
        <v>22</v>
      </c>
      <c r="G248" s="1" t="s">
        <v>27</v>
      </c>
      <c r="H248" s="1" t="s">
        <v>96</v>
      </c>
      <c r="I24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48">
        <v>32.67</v>
      </c>
      <c r="K248" s="3">
        <v>5.1900000000000002E-2</v>
      </c>
      <c r="L248" s="1" t="s">
        <v>28</v>
      </c>
      <c r="M248">
        <v>1.22</v>
      </c>
      <c r="N248" s="1" t="s">
        <v>1566</v>
      </c>
      <c r="O248" s="7">
        <f>IFERROR(LEFT(Merge1[[#This Row],[Volumen*Precio4 – 750M]],LEN(Merge1[[#This Row],[Volumen*Precio4 – 750M]])-1)*10^(SEARCH(RIGHT(Merge1[[#This Row],[Volumen*Precio4 – 750M]]),"kmbt")*3),Merge1[[#This Row],[Volumen*Precio4 – 750M]])</f>
        <v>387507</v>
      </c>
      <c r="P248" s="3">
        <v>-0.78559999999999997</v>
      </c>
      <c r="Q248" s="3">
        <v>-0.46279999999999999</v>
      </c>
      <c r="R248" s="3">
        <v>-0.43959999999999999</v>
      </c>
      <c r="S248" s="3">
        <v>-0.13830000000000001</v>
      </c>
      <c r="T248" s="1" t="s">
        <v>1567</v>
      </c>
      <c r="U248" s="1" t="s">
        <v>1568</v>
      </c>
      <c r="V248" s="1" t="s">
        <v>1569</v>
      </c>
      <c r="W248" s="1" t="s">
        <v>1570</v>
      </c>
      <c r="X248" s="1" t="s">
        <v>1564</v>
      </c>
      <c r="Y248">
        <v>88.84</v>
      </c>
      <c r="Z248" s="4">
        <v>1.1599999999999999E-2</v>
      </c>
      <c r="AA248" s="1" t="s">
        <v>7642</v>
      </c>
      <c r="AB248" s="5">
        <f>IFERROR(LEFT(Merge1[[#This Row],[2022-10-24.Vol.]],LEN(Merge1[[#This Row],[2022-10-24.Vol.]])-1)*10^(SEARCH(RIGHT(Merge1[[#This Row],[2022-10-24.Vol.]]),"kmbt")*3),Merge1[[#This Row],[2022-10-24.Vol.]])</f>
        <v>1840</v>
      </c>
      <c r="AC248">
        <v>0.34</v>
      </c>
      <c r="AD248" s="1" t="s">
        <v>22</v>
      </c>
      <c r="AE248" s="1" t="s">
        <v>27</v>
      </c>
      <c r="AF248" s="1" t="s">
        <v>38</v>
      </c>
      <c r="AG248">
        <v>34.520000000000003</v>
      </c>
      <c r="AH248">
        <v>5.2299999999999999E-2</v>
      </c>
      <c r="AI248" s="1" t="s">
        <v>23</v>
      </c>
      <c r="AJ248">
        <v>0.63</v>
      </c>
      <c r="AK248" s="1" t="s">
        <v>7643</v>
      </c>
      <c r="AL248">
        <v>-0.77790000000000004</v>
      </c>
      <c r="AM248">
        <v>-0.443</v>
      </c>
      <c r="AN248">
        <v>-0.38940000000000002</v>
      </c>
      <c r="AO248">
        <v>-9.7900000000000001E-2</v>
      </c>
      <c r="AP248" s="1" t="s">
        <v>7644</v>
      </c>
      <c r="AQ248" s="1" t="s">
        <v>7645</v>
      </c>
      <c r="AR248" s="1" t="s">
        <v>7646</v>
      </c>
      <c r="AS248" s="1" t="s">
        <v>7647</v>
      </c>
    </row>
    <row r="249" spans="1:45" x14ac:dyDescent="0.25">
      <c r="A249" s="1" t="s">
        <v>4626</v>
      </c>
      <c r="B249">
        <v>114.5</v>
      </c>
      <c r="C249" s="1" t="s">
        <v>4521</v>
      </c>
      <c r="D249" s="1" t="s">
        <v>1874</v>
      </c>
      <c r="E249">
        <v>1.5</v>
      </c>
      <c r="F249" s="1" t="s">
        <v>22</v>
      </c>
      <c r="G249" s="1" t="s">
        <v>27</v>
      </c>
      <c r="H249" s="1" t="s">
        <v>96</v>
      </c>
      <c r="I24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49">
        <v>48.66</v>
      </c>
      <c r="K249" s="3">
        <v>4.4000000000000003E-3</v>
      </c>
      <c r="L249" s="1" t="s">
        <v>23</v>
      </c>
      <c r="M249">
        <v>0.15</v>
      </c>
      <c r="N249" s="1" t="s">
        <v>4627</v>
      </c>
      <c r="O249" s="7">
        <f>IFERROR(LEFT(Merge1[[#This Row],[Volumen*Precio4 – 750M]],LEN(Merge1[[#This Row],[Volumen*Precio4 – 750M]])-1)*10^(SEARCH(RIGHT(Merge1[[#This Row],[Volumen*Precio4 – 750M]]),"kmbt")*3),Merge1[[#This Row],[Volumen*Precio4 – 750M]])</f>
        <v>114500</v>
      </c>
      <c r="P249" s="3">
        <v>0.60360000000000003</v>
      </c>
      <c r="Q249" s="3">
        <v>-2.1399999999999999E-2</v>
      </c>
      <c r="R249" s="3">
        <v>-2.12E-2</v>
      </c>
      <c r="S249" s="3">
        <v>-4.3E-3</v>
      </c>
      <c r="T249" s="1" t="s">
        <v>4628</v>
      </c>
      <c r="U249" s="1" t="s">
        <v>4629</v>
      </c>
      <c r="V249" s="1" t="s">
        <v>4630</v>
      </c>
      <c r="W249" s="1" t="s">
        <v>4631</v>
      </c>
      <c r="X249" s="1" t="s">
        <v>4626</v>
      </c>
      <c r="Y249">
        <v>114.5</v>
      </c>
      <c r="Z249" s="4">
        <v>1.1599999999999999E-2</v>
      </c>
      <c r="AA249" s="1" t="s">
        <v>1874</v>
      </c>
      <c r="AB249" s="5">
        <f>IFERROR(LEFT(Merge1[[#This Row],[2022-10-24.Vol.]],LEN(Merge1[[#This Row],[2022-10-24.Vol.]])-1)*10^(SEARCH(RIGHT(Merge1[[#This Row],[2022-10-24.Vol.]]),"kmbt")*3),Merge1[[#This Row],[2022-10-24.Vol.]])</f>
        <v>1000</v>
      </c>
      <c r="AC249">
        <v>1.5</v>
      </c>
      <c r="AD249" s="1" t="s">
        <v>22</v>
      </c>
      <c r="AE249" s="1" t="s">
        <v>27</v>
      </c>
      <c r="AF249" s="1" t="s">
        <v>96</v>
      </c>
      <c r="AG249">
        <v>48.66</v>
      </c>
      <c r="AH249">
        <v>4.4000000000000003E-3</v>
      </c>
      <c r="AI249" s="1" t="s">
        <v>23</v>
      </c>
      <c r="AJ249">
        <v>0.15</v>
      </c>
      <c r="AK249" s="1" t="s">
        <v>4627</v>
      </c>
      <c r="AL249">
        <v>0.60360000000000003</v>
      </c>
      <c r="AM249">
        <v>-2.1399999999999999E-2</v>
      </c>
      <c r="AN249">
        <v>-2.12E-2</v>
      </c>
      <c r="AO249">
        <v>-4.3E-3</v>
      </c>
      <c r="AP249" s="1" t="s">
        <v>4628</v>
      </c>
      <c r="AQ249" s="1" t="s">
        <v>4629</v>
      </c>
      <c r="AR249" s="1" t="s">
        <v>4630</v>
      </c>
      <c r="AS249" s="1" t="s">
        <v>4631</v>
      </c>
    </row>
    <row r="250" spans="1:45" x14ac:dyDescent="0.25">
      <c r="A250" s="1" t="s">
        <v>4887</v>
      </c>
      <c r="B250">
        <v>3069</v>
      </c>
      <c r="C250" s="2" t="s">
        <v>4888</v>
      </c>
      <c r="D250" s="1" t="s">
        <v>4889</v>
      </c>
      <c r="E250">
        <v>-3</v>
      </c>
      <c r="F250" s="1" t="s">
        <v>27</v>
      </c>
      <c r="G250" s="1" t="s">
        <v>27</v>
      </c>
      <c r="H250" s="1" t="s">
        <v>22</v>
      </c>
      <c r="I250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250">
        <v>40.35</v>
      </c>
      <c r="K250" s="3">
        <v>2.1899999999999999E-2</v>
      </c>
      <c r="L250" s="1" t="s">
        <v>3818</v>
      </c>
      <c r="M250">
        <v>0.1</v>
      </c>
      <c r="N250" s="1" t="s">
        <v>4890</v>
      </c>
      <c r="O250" s="7">
        <f>IFERROR(LEFT(Merge1[[#This Row],[Volumen*Precio4 – 750M]],LEN(Merge1[[#This Row],[Volumen*Precio4 – 750M]])-1)*10^(SEARCH(RIGHT(Merge1[[#This Row],[Volumen*Precio4 – 750M]]),"kmbt")*3),Merge1[[#This Row],[Volumen*Precio4 – 750M]])</f>
        <v>328383</v>
      </c>
      <c r="P250" s="3">
        <v>-0.46110000000000001</v>
      </c>
      <c r="Q250" s="3">
        <v>-0.29010000000000002</v>
      </c>
      <c r="R250" s="3">
        <v>-0.2261</v>
      </c>
      <c r="S250" s="3">
        <v>-0.12479999999999999</v>
      </c>
      <c r="T250" s="1" t="s">
        <v>4891</v>
      </c>
      <c r="U250" s="1" t="s">
        <v>4892</v>
      </c>
      <c r="V250" s="1" t="s">
        <v>4893</v>
      </c>
      <c r="W250" s="1" t="s">
        <v>4894</v>
      </c>
      <c r="X250" s="1" t="s">
        <v>4887</v>
      </c>
      <c r="Y250">
        <v>3146</v>
      </c>
      <c r="Z250" s="4">
        <v>1.1599999999999999E-2</v>
      </c>
      <c r="AA250" s="1" t="s">
        <v>5194</v>
      </c>
      <c r="AB250" s="5" t="str">
        <f>IFERROR(LEFT(Merge1[[#This Row],[2022-10-24.Vol.]],LEN(Merge1[[#This Row],[2022-10-24.Vol.]])-1)*10^(SEARCH(RIGHT(Merge1[[#This Row],[2022-10-24.Vol.]]),"kmbt")*3),Merge1[[#This Row],[2022-10-24.Vol.]])</f>
        <v>19</v>
      </c>
      <c r="AC250">
        <v>8</v>
      </c>
      <c r="AD250" s="1" t="s">
        <v>22</v>
      </c>
      <c r="AE250" s="1" t="s">
        <v>27</v>
      </c>
      <c r="AF250" s="1" t="s">
        <v>38</v>
      </c>
      <c r="AG250">
        <v>43.92</v>
      </c>
      <c r="AH250">
        <v>1.2800000000000001E-2</v>
      </c>
      <c r="AI250" s="1" t="s">
        <v>28</v>
      </c>
      <c r="AJ250">
        <v>0.02</v>
      </c>
      <c r="AK250" s="1" t="s">
        <v>8660</v>
      </c>
      <c r="AL250">
        <v>-0.4481</v>
      </c>
      <c r="AM250">
        <v>-0.251</v>
      </c>
      <c r="AN250">
        <v>-0.12609999999999999</v>
      </c>
      <c r="AO250">
        <v>-2.1499999999999998E-2</v>
      </c>
      <c r="AP250" s="1" t="s">
        <v>8661</v>
      </c>
      <c r="AQ250" s="1" t="s">
        <v>8662</v>
      </c>
      <c r="AR250" s="1" t="s">
        <v>8663</v>
      </c>
      <c r="AS250" s="1" t="s">
        <v>8664</v>
      </c>
    </row>
    <row r="251" spans="1:45" x14ac:dyDescent="0.25">
      <c r="A251" s="1" t="s">
        <v>1976</v>
      </c>
      <c r="B251">
        <v>156.06</v>
      </c>
      <c r="C251" s="1" t="s">
        <v>1977</v>
      </c>
      <c r="D251" s="1" t="s">
        <v>1978</v>
      </c>
      <c r="E251">
        <v>3.06</v>
      </c>
      <c r="F251" s="1" t="s">
        <v>37</v>
      </c>
      <c r="G251" s="1" t="s">
        <v>37</v>
      </c>
      <c r="H251" s="1" t="s">
        <v>96</v>
      </c>
      <c r="I251" s="1" t="str">
        <f>_xlfn.CONCAT(Merge1[[#This Row],[Rating técnicoVender]],",",Merge1[[#This Row],[Valoración de medias móvilesStrong Sell]],",",Merge1[[#This Row],[Valoración de los osciladoresNeutro]])</f>
        <v>Strong Buy,Strong Buy,Neutro</v>
      </c>
      <c r="J251">
        <v>77.3</v>
      </c>
      <c r="K251" s="3">
        <v>2.52E-2</v>
      </c>
      <c r="L251" s="1" t="s">
        <v>28</v>
      </c>
      <c r="M251">
        <v>0.92</v>
      </c>
      <c r="N251" s="1" t="s">
        <v>1979</v>
      </c>
      <c r="O251" s="7">
        <f>IFERROR(LEFT(Merge1[[#This Row],[Volumen*Precio4 – 750M]],LEN(Merge1[[#This Row],[Volumen*Precio4 – 750M]])-1)*10^(SEARCH(RIGHT(Merge1[[#This Row],[Volumen*Precio4 – 750M]]),"kmbt")*3),Merge1[[#This Row],[Volumen*Precio4 – 750M]])</f>
        <v>1304000000</v>
      </c>
      <c r="P251" s="3">
        <v>0.1159</v>
      </c>
      <c r="Q251" s="3">
        <v>0.1318</v>
      </c>
      <c r="R251" s="3">
        <v>0.30170000000000002</v>
      </c>
      <c r="S251" s="3">
        <v>0.14749999999999999</v>
      </c>
      <c r="T251" s="1" t="s">
        <v>1980</v>
      </c>
      <c r="U251" s="1" t="s">
        <v>1981</v>
      </c>
      <c r="V251" s="1" t="s">
        <v>1982</v>
      </c>
      <c r="W251" s="1" t="s">
        <v>1983</v>
      </c>
      <c r="X251" s="1" t="s">
        <v>1976</v>
      </c>
      <c r="Y251">
        <v>158.1</v>
      </c>
      <c r="Z251" s="4">
        <v>1.15E-2</v>
      </c>
      <c r="AA251" s="1" t="s">
        <v>7693</v>
      </c>
      <c r="AB251" s="5">
        <f>IFERROR(LEFT(Merge1[[#This Row],[2022-10-24.Vol.]],LEN(Merge1[[#This Row],[2022-10-24.Vol.]])-1)*10^(SEARCH(RIGHT(Merge1[[#This Row],[2022-10-24.Vol.]]),"kmbt")*3),Merge1[[#This Row],[2022-10-24.Vol.]])</f>
        <v>5336000</v>
      </c>
      <c r="AC251">
        <v>2.59</v>
      </c>
      <c r="AD251" s="1" t="s">
        <v>37</v>
      </c>
      <c r="AE251" s="1" t="s">
        <v>37</v>
      </c>
      <c r="AF251" s="1" t="s">
        <v>96</v>
      </c>
      <c r="AG251">
        <v>78.8</v>
      </c>
      <c r="AH251">
        <v>2.1899999999999999E-2</v>
      </c>
      <c r="AI251" s="1" t="s">
        <v>28</v>
      </c>
      <c r="AJ251">
        <v>0.55000000000000004</v>
      </c>
      <c r="AK251" s="1" t="s">
        <v>7694</v>
      </c>
      <c r="AL251">
        <v>0.13100000000000001</v>
      </c>
      <c r="AM251">
        <v>0.14000000000000001</v>
      </c>
      <c r="AN251">
        <v>0.35560000000000003</v>
      </c>
      <c r="AO251">
        <v>0.18329999999999999</v>
      </c>
      <c r="AP251" s="1" t="s">
        <v>7695</v>
      </c>
      <c r="AQ251" s="1" t="s">
        <v>7696</v>
      </c>
      <c r="AR251" s="1" t="s">
        <v>7697</v>
      </c>
      <c r="AS251" s="1" t="s">
        <v>7698</v>
      </c>
    </row>
    <row r="252" spans="1:45" x14ac:dyDescent="0.25">
      <c r="A252" s="1" t="s">
        <v>6022</v>
      </c>
      <c r="B252">
        <v>693.11</v>
      </c>
      <c r="C252" s="2" t="s">
        <v>4226</v>
      </c>
      <c r="D252" s="1" t="s">
        <v>6023</v>
      </c>
      <c r="E252">
        <v>0</v>
      </c>
      <c r="F252" s="1" t="s">
        <v>22</v>
      </c>
      <c r="G252" s="1" t="s">
        <v>22</v>
      </c>
      <c r="H252" s="1" t="s">
        <v>22</v>
      </c>
      <c r="I252" s="1" t="str">
        <f>_xlfn.CONCAT(Merge1[[#This Row],[Rating técnicoVender]],",",Merge1[[#This Row],[Valoración de medias móvilesStrong Sell]],",",Merge1[[#This Row],[Valoración de los osciladoresNeutro]])</f>
        <v>Sell,Sell,Sell</v>
      </c>
      <c r="J252">
        <v>49.73</v>
      </c>
      <c r="K252" s="3">
        <v>0</v>
      </c>
      <c r="L252" s="1" t="s">
        <v>28</v>
      </c>
      <c r="M252">
        <v>0.02</v>
      </c>
      <c r="N252" s="1" t="s">
        <v>6024</v>
      </c>
      <c r="O252" s="7">
        <f>IFERROR(LEFT(Merge1[[#This Row],[Volumen*Precio4 – 750M]],LEN(Merge1[[#This Row],[Volumen*Precio4 – 750M]])-1)*10^(SEARCH(RIGHT(Merge1[[#This Row],[Volumen*Precio4 – 750M]]),"kmbt")*3),Merge1[[#This Row],[Volumen*Precio4 – 750M]])</f>
        <v>65152</v>
      </c>
      <c r="P252" s="3">
        <v>-9.0899999999999995E-2</v>
      </c>
      <c r="Q252" s="3">
        <v>-0.1295</v>
      </c>
      <c r="R252" s="3">
        <v>0.11600000000000001</v>
      </c>
      <c r="S252" s="3">
        <v>-8.5699999999999998E-2</v>
      </c>
      <c r="T252" s="1" t="s">
        <v>6025</v>
      </c>
      <c r="U252" s="1" t="s">
        <v>6026</v>
      </c>
      <c r="V252" s="1" t="s">
        <v>6027</v>
      </c>
      <c r="W252" s="1" t="s">
        <v>6028</v>
      </c>
      <c r="X252" s="1" t="s">
        <v>6022</v>
      </c>
      <c r="Y252">
        <v>701.11</v>
      </c>
      <c r="Z252" s="4">
        <v>1.15E-2</v>
      </c>
      <c r="AA252" s="1" t="s">
        <v>2708</v>
      </c>
      <c r="AB252" s="5" t="str">
        <f>IFERROR(LEFT(Merge1[[#This Row],[2022-10-24.Vol.]],LEN(Merge1[[#This Row],[2022-10-24.Vol.]])-1)*10^(SEARCH(RIGHT(Merge1[[#This Row],[2022-10-24.Vol.]]),"kmbt")*3),Merge1[[#This Row],[2022-10-24.Vol.]])</f>
        <v>18</v>
      </c>
      <c r="AC252">
        <v>0</v>
      </c>
      <c r="AD252" s="1" t="s">
        <v>38</v>
      </c>
      <c r="AE252" s="1" t="s">
        <v>38</v>
      </c>
      <c r="AF252" s="1" t="s">
        <v>96</v>
      </c>
      <c r="AG252">
        <v>50.89</v>
      </c>
      <c r="AH252">
        <v>0</v>
      </c>
      <c r="AI252" s="1" t="s">
        <v>28</v>
      </c>
      <c r="AJ252">
        <v>0</v>
      </c>
      <c r="AK252" s="1" t="s">
        <v>8886</v>
      </c>
      <c r="AL252">
        <v>-7.1999999999999995E-2</v>
      </c>
      <c r="AM252">
        <v>-7.0300000000000001E-2</v>
      </c>
      <c r="AN252">
        <v>7.6899999999999996E-2</v>
      </c>
      <c r="AO252">
        <v>1.2999999999999999E-2</v>
      </c>
      <c r="AP252" s="1" t="s">
        <v>8887</v>
      </c>
      <c r="AQ252" s="1" t="s">
        <v>8888</v>
      </c>
      <c r="AR252" s="1" t="s">
        <v>8889</v>
      </c>
      <c r="AS252" s="1" t="s">
        <v>8890</v>
      </c>
    </row>
    <row r="253" spans="1:45" x14ac:dyDescent="0.25">
      <c r="A253" s="1" t="s">
        <v>3539</v>
      </c>
      <c r="B253">
        <v>1470.77</v>
      </c>
      <c r="C253" s="1" t="s">
        <v>3540</v>
      </c>
      <c r="D253" s="1" t="s">
        <v>3541</v>
      </c>
      <c r="E253">
        <v>0</v>
      </c>
      <c r="F253" s="1" t="s">
        <v>22</v>
      </c>
      <c r="G253" s="1" t="s">
        <v>27</v>
      </c>
      <c r="H253" s="1" t="s">
        <v>96</v>
      </c>
      <c r="I253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53">
        <v>38.770000000000003</v>
      </c>
      <c r="K253" s="3">
        <v>0</v>
      </c>
      <c r="L253" s="1" t="s">
        <v>28</v>
      </c>
      <c r="M253">
        <v>0.38</v>
      </c>
      <c r="N253" s="1" t="s">
        <v>3542</v>
      </c>
      <c r="O253" s="7">
        <f>IFERROR(LEFT(Merge1[[#This Row],[Volumen*Precio4 – 750M]],LEN(Merge1[[#This Row],[Volumen*Precio4 – 750M]])-1)*10^(SEARCH(RIGHT(Merge1[[#This Row],[Volumen*Precio4 – 750M]]),"kmbt")*3),Merge1[[#This Row],[Volumen*Precio4 – 750M]])</f>
        <v>169139</v>
      </c>
      <c r="P253" s="3">
        <v>-0.37230000000000002</v>
      </c>
      <c r="Q253" s="3">
        <v>-0.3226</v>
      </c>
      <c r="R253" s="3">
        <v>-9.7500000000000003E-2</v>
      </c>
      <c r="S253" s="3">
        <v>-0.20580000000000001</v>
      </c>
      <c r="T253" s="1" t="s">
        <v>3543</v>
      </c>
      <c r="U253" s="1" t="s">
        <v>3544</v>
      </c>
      <c r="V253" s="1" t="s">
        <v>28</v>
      </c>
      <c r="W253" s="1" t="s">
        <v>28</v>
      </c>
      <c r="X253" s="1" t="s">
        <v>3539</v>
      </c>
      <c r="Y253">
        <v>1470.77</v>
      </c>
      <c r="Z253" s="4">
        <v>1.1299999999999999E-2</v>
      </c>
      <c r="AA253" s="1" t="s">
        <v>3541</v>
      </c>
      <c r="AB253" s="5" t="str">
        <f>IFERROR(LEFT(Merge1[[#This Row],[2022-10-24.Vol.]],LEN(Merge1[[#This Row],[2022-10-24.Vol.]])-1)*10^(SEARCH(RIGHT(Merge1[[#This Row],[2022-10-24.Vol.]]),"kmbt")*3),Merge1[[#This Row],[2022-10-24.Vol.]])</f>
        <v>115</v>
      </c>
      <c r="AC253">
        <v>0</v>
      </c>
      <c r="AD253" s="1" t="s">
        <v>22</v>
      </c>
      <c r="AE253" s="1" t="s">
        <v>27</v>
      </c>
      <c r="AF253" s="1" t="s">
        <v>96</v>
      </c>
      <c r="AG253">
        <v>38.770000000000003</v>
      </c>
      <c r="AH253">
        <v>0</v>
      </c>
      <c r="AI253" s="1" t="s">
        <v>28</v>
      </c>
      <c r="AJ253">
        <v>0.38</v>
      </c>
      <c r="AK253" s="1" t="s">
        <v>3542</v>
      </c>
      <c r="AL253">
        <v>-0.37230000000000002</v>
      </c>
      <c r="AM253">
        <v>-0.3226</v>
      </c>
      <c r="AN253">
        <v>-9.7500000000000003E-2</v>
      </c>
      <c r="AO253">
        <v>-0.20580000000000001</v>
      </c>
      <c r="AP253" s="1" t="s">
        <v>3543</v>
      </c>
      <c r="AQ253" s="1" t="s">
        <v>3544</v>
      </c>
      <c r="AR253" s="1" t="s">
        <v>28</v>
      </c>
      <c r="AS253" s="1" t="s">
        <v>28</v>
      </c>
    </row>
    <row r="254" spans="1:45" x14ac:dyDescent="0.25">
      <c r="A254" s="1" t="s">
        <v>4301</v>
      </c>
      <c r="B254">
        <v>536</v>
      </c>
      <c r="C254" s="1" t="s">
        <v>1477</v>
      </c>
      <c r="D254" s="1" t="s">
        <v>3489</v>
      </c>
      <c r="E254">
        <v>13</v>
      </c>
      <c r="F254" s="1" t="s">
        <v>96</v>
      </c>
      <c r="G254" s="1" t="s">
        <v>22</v>
      </c>
      <c r="H254" s="1" t="s">
        <v>96</v>
      </c>
      <c r="I254" s="1" t="str">
        <f>_xlfn.CONCAT(Merge1[[#This Row],[Rating técnicoVender]],",",Merge1[[#This Row],[Valoración de medias móvilesStrong Sell]],",",Merge1[[#This Row],[Valoración de los osciladoresNeutro]])</f>
        <v>Neutro,Sell,Neutro</v>
      </c>
      <c r="J254">
        <v>44.77</v>
      </c>
      <c r="K254" s="3">
        <v>2.63E-2</v>
      </c>
      <c r="L254" s="1" t="s">
        <v>23</v>
      </c>
      <c r="M254">
        <v>0.2</v>
      </c>
      <c r="N254" s="1" t="s">
        <v>4302</v>
      </c>
      <c r="O254" s="7">
        <f>IFERROR(LEFT(Merge1[[#This Row],[Volumen*Precio4 – 750M]],LEN(Merge1[[#This Row],[Volumen*Precio4 – 750M]])-1)*10^(SEARCH(RIGHT(Merge1[[#This Row],[Volumen*Precio4 – 750M]]),"kmbt")*3),Merge1[[#This Row],[Volumen*Precio4 – 750M]])</f>
        <v>251920</v>
      </c>
      <c r="P254" s="3">
        <v>-0.52139999999999997</v>
      </c>
      <c r="Q254" s="3">
        <v>-0.44169999999999998</v>
      </c>
      <c r="R254" s="3">
        <v>-0.34789999999999999</v>
      </c>
      <c r="S254" s="3">
        <v>-7.5899999999999995E-2</v>
      </c>
      <c r="T254" s="1" t="s">
        <v>4303</v>
      </c>
      <c r="U254" s="1" t="s">
        <v>4304</v>
      </c>
      <c r="V254" s="1" t="s">
        <v>4305</v>
      </c>
      <c r="W254" s="1" t="s">
        <v>4306</v>
      </c>
      <c r="X254" s="1" t="s">
        <v>4301</v>
      </c>
      <c r="Y254">
        <v>543</v>
      </c>
      <c r="Z254" s="4">
        <v>1.12E-2</v>
      </c>
      <c r="AA254" s="1" t="s">
        <v>7196</v>
      </c>
      <c r="AB254" s="5">
        <f>IFERROR(LEFT(Merge1[[#This Row],[2022-10-24.Vol.]],LEN(Merge1[[#This Row],[2022-10-24.Vol.]])-1)*10^(SEARCH(RIGHT(Merge1[[#This Row],[2022-10-24.Vol.]]),"kmbt")*3),Merge1[[#This Row],[2022-10-24.Vol.]])</f>
        <v>3983</v>
      </c>
      <c r="AC254">
        <v>11</v>
      </c>
      <c r="AD254" s="1" t="s">
        <v>96</v>
      </c>
      <c r="AE254" s="1" t="s">
        <v>22</v>
      </c>
      <c r="AF254" s="1" t="s">
        <v>38</v>
      </c>
      <c r="AG254">
        <v>47.55</v>
      </c>
      <c r="AH254">
        <v>2.9399999999999999E-2</v>
      </c>
      <c r="AI254" s="1" t="s">
        <v>28</v>
      </c>
      <c r="AJ254">
        <v>2.06</v>
      </c>
      <c r="AK254" s="1" t="s">
        <v>7197</v>
      </c>
      <c r="AL254">
        <v>-0.48039999999999999</v>
      </c>
      <c r="AM254">
        <v>-0.42230000000000001</v>
      </c>
      <c r="AN254">
        <v>-0.3271</v>
      </c>
      <c r="AO254">
        <v>-2.1600000000000001E-2</v>
      </c>
      <c r="AP254" s="1" t="s">
        <v>7198</v>
      </c>
      <c r="AQ254" s="1" t="s">
        <v>7199</v>
      </c>
      <c r="AR254" s="1" t="s">
        <v>7200</v>
      </c>
      <c r="AS254" s="1" t="s">
        <v>7201</v>
      </c>
    </row>
    <row r="255" spans="1:45" x14ac:dyDescent="0.25">
      <c r="A255" s="1" t="s">
        <v>956</v>
      </c>
      <c r="B255">
        <v>29.65</v>
      </c>
      <c r="C255" s="1" t="s">
        <v>957</v>
      </c>
      <c r="D255" s="1" t="s">
        <v>958</v>
      </c>
      <c r="E255">
        <v>1.1499999999999999</v>
      </c>
      <c r="F255" s="1" t="s">
        <v>38</v>
      </c>
      <c r="G255" s="1" t="s">
        <v>38</v>
      </c>
      <c r="H255" s="1" t="s">
        <v>96</v>
      </c>
      <c r="I255" s="1" t="str">
        <f>_xlfn.CONCAT(Merge1[[#This Row],[Rating técnicoVender]],",",Merge1[[#This Row],[Valoración de medias móvilesStrong Sell]],",",Merge1[[#This Row],[Valoración de los osciladoresNeutro]])</f>
        <v>Buy,Buy,Neutro</v>
      </c>
      <c r="J255">
        <v>49.26</v>
      </c>
      <c r="K255" s="3">
        <v>5.0900000000000001E-2</v>
      </c>
      <c r="L255" s="1" t="s">
        <v>28</v>
      </c>
      <c r="M255">
        <v>2.09</v>
      </c>
      <c r="N255" s="1" t="s">
        <v>959</v>
      </c>
      <c r="O255" s="7">
        <f>IFERROR(LEFT(Merge1[[#This Row],[Volumen*Precio4 – 750M]],LEN(Merge1[[#This Row],[Volumen*Precio4 – 750M]])-1)*10^(SEARCH(RIGHT(Merge1[[#This Row],[Volumen*Precio4 – 750M]]),"kmbt")*3),Merge1[[#This Row],[Volumen*Precio4 – 750M]])</f>
        <v>14271000</v>
      </c>
      <c r="P255" s="3">
        <v>0.35099999999999998</v>
      </c>
      <c r="Q255" s="3">
        <v>0.186</v>
      </c>
      <c r="R255" s="3">
        <v>0.19409999999999999</v>
      </c>
      <c r="S255" s="3">
        <v>2.07E-2</v>
      </c>
      <c r="T255" s="1" t="s">
        <v>960</v>
      </c>
      <c r="U255" s="1" t="s">
        <v>961</v>
      </c>
      <c r="V255" s="1" t="s">
        <v>962</v>
      </c>
      <c r="W255" s="1" t="s">
        <v>963</v>
      </c>
      <c r="X255" s="1" t="s">
        <v>956</v>
      </c>
      <c r="Y255">
        <v>30</v>
      </c>
      <c r="Z255" s="4">
        <v>1.11E-2</v>
      </c>
      <c r="AA255" s="1" t="s">
        <v>7332</v>
      </c>
      <c r="AB255" s="5">
        <f>IFERROR(LEFT(Merge1[[#This Row],[2022-10-24.Vol.]],LEN(Merge1[[#This Row],[2022-10-24.Vol.]])-1)*10^(SEARCH(RIGHT(Merge1[[#This Row],[2022-10-24.Vol.]]),"kmbt")*3),Merge1[[#This Row],[2022-10-24.Vol.]])</f>
        <v>312623</v>
      </c>
      <c r="AC255">
        <v>0.24</v>
      </c>
      <c r="AD255" s="1" t="s">
        <v>38</v>
      </c>
      <c r="AE255" s="1" t="s">
        <v>37</v>
      </c>
      <c r="AF255" s="1" t="s">
        <v>96</v>
      </c>
      <c r="AG255">
        <v>50.85</v>
      </c>
      <c r="AH255">
        <v>4.4900000000000002E-2</v>
      </c>
      <c r="AI255" s="1" t="s">
        <v>28</v>
      </c>
      <c r="AJ255">
        <v>1.23</v>
      </c>
      <c r="AK255" s="1" t="s">
        <v>7333</v>
      </c>
      <c r="AL255">
        <v>0.25</v>
      </c>
      <c r="AM255">
        <v>0.24740000000000001</v>
      </c>
      <c r="AN255">
        <v>0.16550000000000001</v>
      </c>
      <c r="AO255">
        <v>2.7400000000000001E-2</v>
      </c>
      <c r="AP255" s="1" t="s">
        <v>7334</v>
      </c>
      <c r="AQ255" s="1" t="s">
        <v>7335</v>
      </c>
      <c r="AR255" s="1" t="s">
        <v>7336</v>
      </c>
      <c r="AS255" s="1" t="s">
        <v>7337</v>
      </c>
    </row>
    <row r="256" spans="1:45" x14ac:dyDescent="0.25">
      <c r="A256" s="1" t="s">
        <v>3394</v>
      </c>
      <c r="B256">
        <v>12.73</v>
      </c>
      <c r="C256" s="2" t="s">
        <v>3395</v>
      </c>
      <c r="D256" s="1" t="s">
        <v>3396</v>
      </c>
      <c r="E256">
        <v>-0.17</v>
      </c>
      <c r="F256" s="1" t="s">
        <v>96</v>
      </c>
      <c r="G256" s="1" t="s">
        <v>22</v>
      </c>
      <c r="H256" s="1" t="s">
        <v>96</v>
      </c>
      <c r="I256" s="1" t="str">
        <f>_xlfn.CONCAT(Merge1[[#This Row],[Rating técnicoVender]],",",Merge1[[#This Row],[Valoración de medias móvilesStrong Sell]],",",Merge1[[#This Row],[Valoración de los osciladoresNeutro]])</f>
        <v>Neutro,Sell,Neutro</v>
      </c>
      <c r="J256">
        <v>51.26</v>
      </c>
      <c r="K256" s="3">
        <v>3.7699999999999997E-2</v>
      </c>
      <c r="L256" s="1" t="s">
        <v>28</v>
      </c>
      <c r="M256">
        <v>0.41</v>
      </c>
      <c r="N256" s="1" t="s">
        <v>3397</v>
      </c>
      <c r="O256" s="7">
        <f>IFERROR(LEFT(Merge1[[#This Row],[Volumen*Precio4 – 750M]],LEN(Merge1[[#This Row],[Volumen*Precio4 – 750M]])-1)*10^(SEARCH(RIGHT(Merge1[[#This Row],[Volumen*Precio4 – 750M]]),"kmbt")*3),Merge1[[#This Row],[Volumen*Precio4 – 750M]])</f>
        <v>23360000</v>
      </c>
      <c r="P256" s="3">
        <v>-0.14510000000000001</v>
      </c>
      <c r="Q256" s="3">
        <v>-0.1227</v>
      </c>
      <c r="R256" s="3">
        <v>-0.13339999999999999</v>
      </c>
      <c r="S256" s="3">
        <v>-4.07E-2</v>
      </c>
      <c r="T256" s="1" t="s">
        <v>3398</v>
      </c>
      <c r="U256" s="1" t="s">
        <v>3399</v>
      </c>
      <c r="V256" s="1" t="s">
        <v>3400</v>
      </c>
      <c r="W256" s="1" t="s">
        <v>3401</v>
      </c>
      <c r="X256" s="1" t="s">
        <v>3394</v>
      </c>
      <c r="Y256">
        <v>12.81</v>
      </c>
      <c r="Z256" s="4">
        <v>1.0999999999999999E-2</v>
      </c>
      <c r="AA256" s="1" t="s">
        <v>4681</v>
      </c>
      <c r="AB256" s="5">
        <f>IFERROR(LEFT(Merge1[[#This Row],[2022-10-24.Vol.]],LEN(Merge1[[#This Row],[2022-10-24.Vol.]])-1)*10^(SEARCH(RIGHT(Merge1[[#This Row],[2022-10-24.Vol.]]),"kmbt")*3),Merge1[[#This Row],[2022-10-24.Vol.]])</f>
        <v>1310000</v>
      </c>
      <c r="AC256">
        <v>0.18</v>
      </c>
      <c r="AD256" s="1" t="s">
        <v>96</v>
      </c>
      <c r="AE256" s="1" t="s">
        <v>96</v>
      </c>
      <c r="AF256" s="1" t="s">
        <v>96</v>
      </c>
      <c r="AG256">
        <v>52.9</v>
      </c>
      <c r="AH256">
        <v>3.6799999999999999E-2</v>
      </c>
      <c r="AI256" s="1" t="s">
        <v>28</v>
      </c>
      <c r="AJ256">
        <v>0.28999999999999998</v>
      </c>
      <c r="AK256" s="1" t="s">
        <v>7917</v>
      </c>
      <c r="AL256">
        <v>-0.16109999999999999</v>
      </c>
      <c r="AM256">
        <v>-8.3000000000000004E-2</v>
      </c>
      <c r="AN256">
        <v>-9.6000000000000002E-2</v>
      </c>
      <c r="AO256">
        <v>-2.5100000000000001E-2</v>
      </c>
      <c r="AP256" s="1" t="s">
        <v>7918</v>
      </c>
      <c r="AQ256" s="1" t="s">
        <v>7919</v>
      </c>
      <c r="AR256" s="1" t="s">
        <v>7920</v>
      </c>
      <c r="AS256" s="1" t="s">
        <v>7921</v>
      </c>
    </row>
    <row r="257" spans="1:45" x14ac:dyDescent="0.25">
      <c r="A257" s="1" t="s">
        <v>45</v>
      </c>
      <c r="B257">
        <v>672</v>
      </c>
      <c r="C257" s="1" t="s">
        <v>46</v>
      </c>
      <c r="D257" s="1" t="s">
        <v>47</v>
      </c>
      <c r="E257">
        <v>20</v>
      </c>
      <c r="F257" s="1" t="s">
        <v>37</v>
      </c>
      <c r="G257" s="1" t="s">
        <v>37</v>
      </c>
      <c r="H257" s="1" t="s">
        <v>38</v>
      </c>
      <c r="I257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257">
        <v>65.739999999999995</v>
      </c>
      <c r="K257" s="3">
        <v>1.6199999999999999E-2</v>
      </c>
      <c r="L257" s="1" t="s">
        <v>23</v>
      </c>
      <c r="M257">
        <v>110.89</v>
      </c>
      <c r="N257" s="1" t="s">
        <v>48</v>
      </c>
      <c r="O257" s="7">
        <f>IFERROR(LEFT(Merge1[[#This Row],[Volumen*Precio4 – 750M]],LEN(Merge1[[#This Row],[Volumen*Precio4 – 750M]])-1)*10^(SEARCH(RIGHT(Merge1[[#This Row],[Volumen*Precio4 – 750M]]),"kmbt")*3),Merge1[[#This Row],[Volumen*Precio4 – 750M]])</f>
        <v>20716000</v>
      </c>
      <c r="P257" s="3">
        <v>0.31509999999999999</v>
      </c>
      <c r="Q257" s="3">
        <v>-0.13850000000000001</v>
      </c>
      <c r="R257" s="3">
        <v>0.1769</v>
      </c>
      <c r="S257" s="3">
        <v>0.21299999999999999</v>
      </c>
      <c r="T257" s="1" t="s">
        <v>49</v>
      </c>
      <c r="U257" s="1" t="s">
        <v>50</v>
      </c>
      <c r="V257" s="1" t="s">
        <v>51</v>
      </c>
      <c r="W257" s="1" t="s">
        <v>52</v>
      </c>
      <c r="X257" s="1" t="s">
        <v>45</v>
      </c>
      <c r="Y257">
        <v>679.31</v>
      </c>
      <c r="Z257" s="4">
        <v>1.09E-2</v>
      </c>
      <c r="AA257" s="1" t="s">
        <v>1528</v>
      </c>
      <c r="AB257" s="5" t="str">
        <f>IFERROR(LEFT(Merge1[[#This Row],[2022-10-24.Vol.]],LEN(Merge1[[#This Row],[2022-10-24.Vol.]])-1)*10^(SEARCH(RIGHT(Merge1[[#This Row],[2022-10-24.Vol.]]),"kmbt")*3),Merge1[[#This Row],[2022-10-24.Vol.]])</f>
        <v>500</v>
      </c>
      <c r="AC257">
        <v>0</v>
      </c>
      <c r="AD257" s="1" t="s">
        <v>38</v>
      </c>
      <c r="AE257" s="1" t="s">
        <v>37</v>
      </c>
      <c r="AF257" s="1" t="s">
        <v>96</v>
      </c>
      <c r="AG257">
        <v>66.77</v>
      </c>
      <c r="AH257">
        <v>1.6199999999999999E-2</v>
      </c>
      <c r="AI257" s="1" t="s">
        <v>28</v>
      </c>
      <c r="AJ257">
        <v>0.15</v>
      </c>
      <c r="AK257" s="1" t="s">
        <v>8169</v>
      </c>
      <c r="AL257">
        <v>0.31580000000000003</v>
      </c>
      <c r="AM257">
        <v>-0.1178</v>
      </c>
      <c r="AN257">
        <v>0.18740000000000001</v>
      </c>
      <c r="AO257">
        <v>0.35870000000000002</v>
      </c>
      <c r="AP257" s="1" t="s">
        <v>8170</v>
      </c>
      <c r="AQ257" s="1" t="s">
        <v>8171</v>
      </c>
      <c r="AR257" s="1" t="s">
        <v>8172</v>
      </c>
      <c r="AS257" s="1" t="s">
        <v>8173</v>
      </c>
    </row>
    <row r="258" spans="1:45" x14ac:dyDescent="0.25">
      <c r="A258" s="1" t="s">
        <v>1033</v>
      </c>
      <c r="B258">
        <v>14.95</v>
      </c>
      <c r="C258" s="1" t="s">
        <v>1034</v>
      </c>
      <c r="D258" s="1" t="s">
        <v>1035</v>
      </c>
      <c r="E258">
        <v>0.55000000000000004</v>
      </c>
      <c r="F258" s="1" t="s">
        <v>37</v>
      </c>
      <c r="G258" s="1" t="s">
        <v>37</v>
      </c>
      <c r="H258" s="1" t="s">
        <v>96</v>
      </c>
      <c r="I258" s="1" t="str">
        <f>_xlfn.CONCAT(Merge1[[#This Row],[Rating técnicoVender]],",",Merge1[[#This Row],[Valoración de medias móvilesStrong Sell]],",",Merge1[[#This Row],[Valoración de los osciladoresNeutro]])</f>
        <v>Strong Buy,Strong Buy,Neutro</v>
      </c>
      <c r="J258">
        <v>72.63</v>
      </c>
      <c r="K258" s="3">
        <v>1.2699999999999999E-2</v>
      </c>
      <c r="L258" s="1" t="s">
        <v>23</v>
      </c>
      <c r="M258">
        <v>1.93</v>
      </c>
      <c r="N258" s="1" t="s">
        <v>1036</v>
      </c>
      <c r="O258" s="7">
        <f>IFERROR(LEFT(Merge1[[#This Row],[Volumen*Precio4 – 750M]],LEN(Merge1[[#This Row],[Volumen*Precio4 – 750M]])-1)*10^(SEARCH(RIGHT(Merge1[[#This Row],[Volumen*Precio4 – 750M]]),"kmbt")*3),Merge1[[#This Row],[Volumen*Precio4 – 750M]])</f>
        <v>93019</v>
      </c>
      <c r="P258" s="3">
        <v>0.24690000000000001</v>
      </c>
      <c r="Q258" s="3">
        <v>0.31140000000000001</v>
      </c>
      <c r="R258" s="3">
        <v>0.1241</v>
      </c>
      <c r="S258" s="3">
        <v>1.01E-2</v>
      </c>
      <c r="T258" s="1" t="s">
        <v>1037</v>
      </c>
      <c r="U258" s="1" t="s">
        <v>1038</v>
      </c>
      <c r="V258" s="1" t="s">
        <v>1039</v>
      </c>
      <c r="W258" s="1" t="s">
        <v>1040</v>
      </c>
      <c r="X258" s="1" t="s">
        <v>1033</v>
      </c>
      <c r="Y258">
        <v>14.95</v>
      </c>
      <c r="Z258" s="4">
        <v>1.01E-2</v>
      </c>
      <c r="AA258" s="1" t="s">
        <v>1035</v>
      </c>
      <c r="AB258" s="5">
        <f>IFERROR(LEFT(Merge1[[#This Row],[2022-10-24.Vol.]],LEN(Merge1[[#This Row],[2022-10-24.Vol.]])-1)*10^(SEARCH(RIGHT(Merge1[[#This Row],[2022-10-24.Vol.]]),"kmbt")*3),Merge1[[#This Row],[2022-10-24.Vol.]])</f>
        <v>6222</v>
      </c>
      <c r="AC258">
        <v>0.55000000000000004</v>
      </c>
      <c r="AD258" s="1" t="s">
        <v>37</v>
      </c>
      <c r="AE258" s="1" t="s">
        <v>37</v>
      </c>
      <c r="AF258" s="1" t="s">
        <v>96</v>
      </c>
      <c r="AG258">
        <v>72.63</v>
      </c>
      <c r="AH258">
        <v>1.2699999999999999E-2</v>
      </c>
      <c r="AI258" s="1" t="s">
        <v>23</v>
      </c>
      <c r="AJ258">
        <v>1.93</v>
      </c>
      <c r="AK258" s="1" t="s">
        <v>1036</v>
      </c>
      <c r="AL258">
        <v>0.24690000000000001</v>
      </c>
      <c r="AM258">
        <v>0.31140000000000001</v>
      </c>
      <c r="AN258">
        <v>0.1241</v>
      </c>
      <c r="AO258">
        <v>1.01E-2</v>
      </c>
      <c r="AP258" s="1" t="s">
        <v>1037</v>
      </c>
      <c r="AQ258" s="1" t="s">
        <v>1038</v>
      </c>
      <c r="AR258" s="1" t="s">
        <v>1039</v>
      </c>
      <c r="AS258" s="1" t="s">
        <v>1040</v>
      </c>
    </row>
    <row r="259" spans="1:45" x14ac:dyDescent="0.25">
      <c r="A259" s="1" t="s">
        <v>1938</v>
      </c>
      <c r="B259">
        <v>4307.55</v>
      </c>
      <c r="C259" s="1" t="s">
        <v>1939</v>
      </c>
      <c r="D259" s="1" t="s">
        <v>656</v>
      </c>
      <c r="E259">
        <v>0</v>
      </c>
      <c r="F259" s="1" t="s">
        <v>22</v>
      </c>
      <c r="G259" s="1" t="s">
        <v>27</v>
      </c>
      <c r="H259" s="1" t="s">
        <v>96</v>
      </c>
      <c r="I25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59">
        <v>35.799999999999997</v>
      </c>
      <c r="K259" s="3">
        <v>0</v>
      </c>
      <c r="L259" s="1" t="s">
        <v>28</v>
      </c>
      <c r="M259">
        <v>0.94</v>
      </c>
      <c r="N259" s="1" t="s">
        <v>1940</v>
      </c>
      <c r="O259" s="7">
        <f>IFERROR(LEFT(Merge1[[#This Row],[Volumen*Precio4 – 750M]],LEN(Merge1[[#This Row],[Volumen*Precio4 – 750M]])-1)*10^(SEARCH(RIGHT(Merge1[[#This Row],[Volumen*Precio4 – 750M]]),"kmbt")*3),Merge1[[#This Row],[Volumen*Precio4 – 750M]])</f>
        <v>1292000</v>
      </c>
      <c r="P259" s="3">
        <v>-0.1946</v>
      </c>
      <c r="Q259" s="3">
        <v>-0.2001</v>
      </c>
      <c r="R259" s="3">
        <v>8.1799999999999998E-2</v>
      </c>
      <c r="S259" s="3">
        <v>-1.6199999999999999E-2</v>
      </c>
      <c r="T259" s="1" t="s">
        <v>1941</v>
      </c>
      <c r="U259" s="1" t="s">
        <v>1942</v>
      </c>
      <c r="V259" s="1" t="s">
        <v>1943</v>
      </c>
      <c r="W259" s="1" t="s">
        <v>1944</v>
      </c>
      <c r="X259" s="1" t="s">
        <v>1938</v>
      </c>
      <c r="Y259">
        <v>4307.55</v>
      </c>
      <c r="Z259" s="4">
        <v>0.01</v>
      </c>
      <c r="AA259" s="1" t="s">
        <v>656</v>
      </c>
      <c r="AB259" s="5" t="str">
        <f>IFERROR(LEFT(Merge1[[#This Row],[2022-10-24.Vol.]],LEN(Merge1[[#This Row],[2022-10-24.Vol.]])-1)*10^(SEARCH(RIGHT(Merge1[[#This Row],[2022-10-24.Vol.]]),"kmbt")*3),Merge1[[#This Row],[2022-10-24.Vol.]])</f>
        <v>300</v>
      </c>
      <c r="AC259">
        <v>0</v>
      </c>
      <c r="AD259" s="1" t="s">
        <v>22</v>
      </c>
      <c r="AE259" s="1" t="s">
        <v>27</v>
      </c>
      <c r="AF259" s="1" t="s">
        <v>96</v>
      </c>
      <c r="AG259">
        <v>35.799999999999997</v>
      </c>
      <c r="AH259">
        <v>0</v>
      </c>
      <c r="AI259" s="1" t="s">
        <v>28</v>
      </c>
      <c r="AJ259">
        <v>0.94</v>
      </c>
      <c r="AK259" s="1" t="s">
        <v>1940</v>
      </c>
      <c r="AL259">
        <v>-0.1946</v>
      </c>
      <c r="AM259">
        <v>-0.2001</v>
      </c>
      <c r="AN259">
        <v>8.1799999999999998E-2</v>
      </c>
      <c r="AO259">
        <v>-1.6199999999999999E-2</v>
      </c>
      <c r="AP259" s="1" t="s">
        <v>1941</v>
      </c>
      <c r="AQ259" s="1" t="s">
        <v>1942</v>
      </c>
      <c r="AR259" s="1" t="s">
        <v>1943</v>
      </c>
      <c r="AS259" s="1" t="s">
        <v>1944</v>
      </c>
    </row>
    <row r="260" spans="1:45" x14ac:dyDescent="0.25">
      <c r="A260" s="1" t="s">
        <v>4267</v>
      </c>
      <c r="B260">
        <v>3912</v>
      </c>
      <c r="C260" s="1" t="s">
        <v>3162</v>
      </c>
      <c r="D260" s="1" t="s">
        <v>4268</v>
      </c>
      <c r="E260">
        <v>0</v>
      </c>
      <c r="F260" s="1" t="s">
        <v>22</v>
      </c>
      <c r="G260" s="1" t="s">
        <v>27</v>
      </c>
      <c r="H260" s="1" t="s">
        <v>96</v>
      </c>
      <c r="I260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60">
        <v>47.11</v>
      </c>
      <c r="K260" s="3">
        <v>1.0800000000000001E-2</v>
      </c>
      <c r="L260" s="1" t="s">
        <v>28</v>
      </c>
      <c r="M260">
        <v>0.21</v>
      </c>
      <c r="N260" s="1" t="s">
        <v>4269</v>
      </c>
      <c r="O260" s="7">
        <f>IFERROR(LEFT(Merge1[[#This Row],[Volumen*Precio4 – 750M]],LEN(Merge1[[#This Row],[Volumen*Precio4 – 750M]])-1)*10^(SEARCH(RIGHT(Merge1[[#This Row],[Volumen*Precio4 – 750M]]),"kmbt")*3),Merge1[[#This Row],[Volumen*Precio4 – 750M]])</f>
        <v>262103.99999999997</v>
      </c>
      <c r="P260" s="3">
        <v>-0.1103</v>
      </c>
      <c r="Q260" s="3">
        <v>-5.4800000000000001E-2</v>
      </c>
      <c r="R260" s="3">
        <v>3.6299999999999999E-2</v>
      </c>
      <c r="S260" s="3">
        <v>-4.4200000000000003E-2</v>
      </c>
      <c r="T260" s="1" t="s">
        <v>4270</v>
      </c>
      <c r="U260" s="1" t="s">
        <v>4271</v>
      </c>
      <c r="V260" s="1" t="s">
        <v>4272</v>
      </c>
      <c r="W260" s="1" t="s">
        <v>4273</v>
      </c>
      <c r="X260" s="1" t="s">
        <v>4267</v>
      </c>
      <c r="Y260">
        <v>3912</v>
      </c>
      <c r="Z260" s="4">
        <v>9.7999999999999997E-3</v>
      </c>
      <c r="AA260" s="1" t="s">
        <v>4268</v>
      </c>
      <c r="AB260" s="5" t="str">
        <f>IFERROR(LEFT(Merge1[[#This Row],[2022-10-24.Vol.]],LEN(Merge1[[#This Row],[2022-10-24.Vol.]])-1)*10^(SEARCH(RIGHT(Merge1[[#This Row],[2022-10-24.Vol.]]),"kmbt")*3),Merge1[[#This Row],[2022-10-24.Vol.]])</f>
        <v>67</v>
      </c>
      <c r="AC260">
        <v>0</v>
      </c>
      <c r="AD260" s="1" t="s">
        <v>22</v>
      </c>
      <c r="AE260" s="1" t="s">
        <v>27</v>
      </c>
      <c r="AF260" s="1" t="s">
        <v>96</v>
      </c>
      <c r="AG260">
        <v>47.11</v>
      </c>
      <c r="AH260">
        <v>1.0800000000000001E-2</v>
      </c>
      <c r="AI260" s="1" t="s">
        <v>28</v>
      </c>
      <c r="AJ260">
        <v>0.21</v>
      </c>
      <c r="AK260" s="1" t="s">
        <v>4269</v>
      </c>
      <c r="AL260">
        <v>-0.1103</v>
      </c>
      <c r="AM260">
        <v>-5.4800000000000001E-2</v>
      </c>
      <c r="AN260">
        <v>2.3300000000000001E-2</v>
      </c>
      <c r="AO260">
        <v>-4.4200000000000003E-2</v>
      </c>
      <c r="AP260" s="1" t="s">
        <v>4270</v>
      </c>
      <c r="AQ260" s="1" t="s">
        <v>4271</v>
      </c>
      <c r="AR260" s="1" t="s">
        <v>4272</v>
      </c>
      <c r="AS260" s="1" t="s">
        <v>4273</v>
      </c>
    </row>
    <row r="261" spans="1:45" x14ac:dyDescent="0.25">
      <c r="A261" s="1" t="s">
        <v>3106</v>
      </c>
      <c r="B261">
        <v>4245.55</v>
      </c>
      <c r="C261" s="1" t="s">
        <v>94</v>
      </c>
      <c r="D261" s="1" t="s">
        <v>899</v>
      </c>
      <c r="E261">
        <v>0</v>
      </c>
      <c r="F261" s="1" t="s">
        <v>22</v>
      </c>
      <c r="G261" s="1" t="s">
        <v>27</v>
      </c>
      <c r="H261" s="1" t="s">
        <v>96</v>
      </c>
      <c r="I261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61">
        <v>32.590000000000003</v>
      </c>
      <c r="K261" s="3">
        <v>0</v>
      </c>
      <c r="L261" s="1" t="s">
        <v>28</v>
      </c>
      <c r="M261">
        <v>0.5</v>
      </c>
      <c r="N261" s="1" t="s">
        <v>3107</v>
      </c>
      <c r="O261" s="7">
        <f>IFERROR(LEFT(Merge1[[#This Row],[Volumen*Precio4 – 750M]],LEN(Merge1[[#This Row],[Volumen*Precio4 – 750M]])-1)*10^(SEARCH(RIGHT(Merge1[[#This Row],[Volumen*Precio4 – 750M]]),"kmbt")*3),Merge1[[#This Row],[Volumen*Precio4 – 750M]])</f>
        <v>1210000</v>
      </c>
      <c r="P261" s="3">
        <v>-0.2455</v>
      </c>
      <c r="Q261" s="3">
        <v>-0.22009999999999999</v>
      </c>
      <c r="R261" s="3">
        <v>-0.1081</v>
      </c>
      <c r="S261" s="3">
        <v>-6.0999999999999999E-2</v>
      </c>
      <c r="T261" s="1" t="s">
        <v>3108</v>
      </c>
      <c r="U261" s="1" t="s">
        <v>3109</v>
      </c>
      <c r="V261" s="1" t="s">
        <v>3110</v>
      </c>
      <c r="W261" s="1" t="s">
        <v>3111</v>
      </c>
      <c r="X261" s="1" t="s">
        <v>3106</v>
      </c>
      <c r="Y261">
        <v>4286.8999999999996</v>
      </c>
      <c r="Z261" s="4">
        <v>9.7000000000000003E-3</v>
      </c>
      <c r="AA261" s="1" t="s">
        <v>7432</v>
      </c>
      <c r="AB261" s="5" t="str">
        <f>IFERROR(LEFT(Merge1[[#This Row],[2022-10-24.Vol.]],LEN(Merge1[[#This Row],[2022-10-24.Vol.]])-1)*10^(SEARCH(RIGHT(Merge1[[#This Row],[2022-10-24.Vol.]]),"kmbt")*3),Merge1[[#This Row],[2022-10-24.Vol.]])</f>
        <v>585</v>
      </c>
      <c r="AC261">
        <v>0</v>
      </c>
      <c r="AD261" s="1" t="s">
        <v>22</v>
      </c>
      <c r="AE261" s="1" t="s">
        <v>22</v>
      </c>
      <c r="AF261" s="1" t="s">
        <v>38</v>
      </c>
      <c r="AG261">
        <v>34.770000000000003</v>
      </c>
      <c r="AH261">
        <v>0</v>
      </c>
      <c r="AI261" s="1" t="s">
        <v>28</v>
      </c>
      <c r="AJ261">
        <v>0.99</v>
      </c>
      <c r="AK261" s="1" t="s">
        <v>2001</v>
      </c>
      <c r="AL261">
        <v>-0.2382</v>
      </c>
      <c r="AM261">
        <v>-0.21249999999999999</v>
      </c>
      <c r="AN261">
        <v>-9.9400000000000002E-2</v>
      </c>
      <c r="AO261">
        <v>-5.1799999999999999E-2</v>
      </c>
      <c r="AP261" s="1" t="s">
        <v>7433</v>
      </c>
      <c r="AQ261" s="1" t="s">
        <v>7434</v>
      </c>
      <c r="AR261" s="1" t="s">
        <v>7435</v>
      </c>
      <c r="AS261" s="1" t="s">
        <v>7436</v>
      </c>
    </row>
    <row r="262" spans="1:45" x14ac:dyDescent="0.25">
      <c r="A262" s="1" t="s">
        <v>1323</v>
      </c>
      <c r="B262">
        <v>8.5</v>
      </c>
      <c r="C262" s="1" t="s">
        <v>94</v>
      </c>
      <c r="D262" s="1" t="s">
        <v>1324</v>
      </c>
      <c r="E262">
        <v>0</v>
      </c>
      <c r="F262" s="1" t="s">
        <v>96</v>
      </c>
      <c r="G262" s="1" t="s">
        <v>96</v>
      </c>
      <c r="H262" s="1" t="s">
        <v>96</v>
      </c>
      <c r="I262" s="1" t="str">
        <f>_xlfn.CONCAT(Merge1[[#This Row],[Rating técnicoVender]],",",Merge1[[#This Row],[Valoración de medias móvilesStrong Sell]],",",Merge1[[#This Row],[Valoración de los osciladoresNeutro]])</f>
        <v>Neutro,Neutro,Neutro</v>
      </c>
      <c r="J262">
        <v>46.04</v>
      </c>
      <c r="K262" s="3">
        <v>3.2399999999999998E-2</v>
      </c>
      <c r="L262" s="1" t="s">
        <v>28</v>
      </c>
      <c r="M262">
        <v>1.46</v>
      </c>
      <c r="N262" s="1" t="s">
        <v>1325</v>
      </c>
      <c r="O262" s="7">
        <f>IFERROR(LEFT(Merge1[[#This Row],[Volumen*Precio4 – 750M]],LEN(Merge1[[#This Row],[Volumen*Precio4 – 750M]])-1)*10^(SEARCH(RIGHT(Merge1[[#This Row],[Volumen*Precio4 – 750M]]),"kmbt")*3),Merge1[[#This Row],[Volumen*Precio4 – 750M]])</f>
        <v>91851</v>
      </c>
      <c r="P262" s="3">
        <v>0.18379999999999999</v>
      </c>
      <c r="Q262" s="3">
        <v>0.2248</v>
      </c>
      <c r="R262" s="3">
        <v>-2.52E-2</v>
      </c>
      <c r="S262" s="3">
        <v>0</v>
      </c>
      <c r="T262" s="1" t="s">
        <v>1326</v>
      </c>
      <c r="U262" s="1" t="s">
        <v>1327</v>
      </c>
      <c r="V262" s="1" t="s">
        <v>1328</v>
      </c>
      <c r="W262" s="1" t="s">
        <v>1329</v>
      </c>
      <c r="X262" s="1" t="s">
        <v>1323</v>
      </c>
      <c r="Y262">
        <v>8.5</v>
      </c>
      <c r="Z262" s="4">
        <v>9.4999999999999998E-3</v>
      </c>
      <c r="AA262" s="1" t="s">
        <v>8610</v>
      </c>
      <c r="AB262" s="5" t="str">
        <f>IFERROR(LEFT(Merge1[[#This Row],[2022-10-24.Vol.]],LEN(Merge1[[#This Row],[2022-10-24.Vol.]])-1)*10^(SEARCH(RIGHT(Merge1[[#This Row],[2022-10-24.Vol.]]),"kmbt")*3),Merge1[[#This Row],[2022-10-24.Vol.]])</f>
        <v>216</v>
      </c>
      <c r="AC262">
        <v>0</v>
      </c>
      <c r="AD262" s="1" t="s">
        <v>96</v>
      </c>
      <c r="AE262" s="1" t="s">
        <v>96</v>
      </c>
      <c r="AF262" s="1" t="s">
        <v>96</v>
      </c>
      <c r="AG262">
        <v>46.66</v>
      </c>
      <c r="AH262">
        <v>6.0000000000000001E-3</v>
      </c>
      <c r="AI262" s="1" t="s">
        <v>28</v>
      </c>
      <c r="AJ262">
        <v>0.03</v>
      </c>
      <c r="AK262" s="1" t="s">
        <v>8611</v>
      </c>
      <c r="AL262">
        <v>9.6799999999999997E-2</v>
      </c>
      <c r="AM262">
        <v>0.21429999999999999</v>
      </c>
      <c r="AN262">
        <v>-2.3E-2</v>
      </c>
      <c r="AO262">
        <v>-2.1899999999999999E-2</v>
      </c>
      <c r="AP262" s="1" t="s">
        <v>8612</v>
      </c>
      <c r="AQ262" s="1" t="s">
        <v>8613</v>
      </c>
      <c r="AR262" s="1" t="s">
        <v>8614</v>
      </c>
      <c r="AS262" s="1" t="s">
        <v>8615</v>
      </c>
    </row>
    <row r="263" spans="1:45" x14ac:dyDescent="0.25">
      <c r="A263" s="1" t="s">
        <v>2364</v>
      </c>
      <c r="B263">
        <v>3699.42</v>
      </c>
      <c r="C263" s="1" t="s">
        <v>2365</v>
      </c>
      <c r="D263" s="1" t="s">
        <v>2366</v>
      </c>
      <c r="E263">
        <v>0</v>
      </c>
      <c r="F263" s="1" t="s">
        <v>22</v>
      </c>
      <c r="G263" s="1" t="s">
        <v>27</v>
      </c>
      <c r="H263" s="1" t="s">
        <v>38</v>
      </c>
      <c r="I263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263">
        <v>32.43</v>
      </c>
      <c r="K263" s="3">
        <v>0</v>
      </c>
      <c r="L263" s="1" t="s">
        <v>28</v>
      </c>
      <c r="M263">
        <v>0.73</v>
      </c>
      <c r="N263" s="1" t="s">
        <v>2367</v>
      </c>
      <c r="O263" s="7">
        <f>IFERROR(LEFT(Merge1[[#This Row],[Volumen*Precio4 – 750M]],LEN(Merge1[[#This Row],[Volumen*Precio4 – 750M]])-1)*10^(SEARCH(RIGHT(Merge1[[#This Row],[Volumen*Precio4 – 750M]]),"kmbt")*3),Merge1[[#This Row],[Volumen*Precio4 – 750M]])</f>
        <v>625202</v>
      </c>
      <c r="P263" s="3">
        <v>-0.13550000000000001</v>
      </c>
      <c r="Q263" s="3">
        <v>-0.13550000000000001</v>
      </c>
      <c r="R263" s="3">
        <v>-3.7000000000000002E-3</v>
      </c>
      <c r="S263" s="3">
        <v>-4.4600000000000001E-2</v>
      </c>
      <c r="T263" s="1" t="s">
        <v>2368</v>
      </c>
      <c r="U263" s="1" t="s">
        <v>2369</v>
      </c>
      <c r="V263" s="1" t="s">
        <v>28</v>
      </c>
      <c r="W263" s="1" t="s">
        <v>28</v>
      </c>
      <c r="X263" s="1" t="s">
        <v>2364</v>
      </c>
      <c r="Y263">
        <v>3699.42</v>
      </c>
      <c r="Z263" s="4">
        <v>9.2999999999999992E-3</v>
      </c>
      <c r="AA263" s="1" t="s">
        <v>2366</v>
      </c>
      <c r="AB263" s="5" t="str">
        <f>IFERROR(LEFT(Merge1[[#This Row],[2022-10-24.Vol.]],LEN(Merge1[[#This Row],[2022-10-24.Vol.]])-1)*10^(SEARCH(RIGHT(Merge1[[#This Row],[2022-10-24.Vol.]]),"kmbt")*3),Merge1[[#This Row],[2022-10-24.Vol.]])</f>
        <v>169</v>
      </c>
      <c r="AC263">
        <v>0</v>
      </c>
      <c r="AD263" s="1" t="s">
        <v>22</v>
      </c>
      <c r="AE263" s="1" t="s">
        <v>27</v>
      </c>
      <c r="AF263" s="1" t="s">
        <v>38</v>
      </c>
      <c r="AG263">
        <v>32.43</v>
      </c>
      <c r="AH263">
        <v>0</v>
      </c>
      <c r="AI263" s="1" t="s">
        <v>28</v>
      </c>
      <c r="AJ263">
        <v>0.73</v>
      </c>
      <c r="AK263" s="1" t="s">
        <v>2367</v>
      </c>
      <c r="AL263">
        <v>-0.13550000000000001</v>
      </c>
      <c r="AM263">
        <v>-0.13550000000000001</v>
      </c>
      <c r="AN263">
        <v>-3.7000000000000002E-3</v>
      </c>
      <c r="AO263">
        <v>-4.4600000000000001E-2</v>
      </c>
      <c r="AP263" s="1" t="s">
        <v>2368</v>
      </c>
      <c r="AQ263" s="1" t="s">
        <v>2369</v>
      </c>
      <c r="AR263" s="1" t="s">
        <v>28</v>
      </c>
      <c r="AS263" s="1" t="s">
        <v>28</v>
      </c>
    </row>
    <row r="264" spans="1:45" x14ac:dyDescent="0.25">
      <c r="A264" s="1" t="s">
        <v>2901</v>
      </c>
      <c r="B264">
        <v>93.62</v>
      </c>
      <c r="C264" s="2" t="s">
        <v>1085</v>
      </c>
      <c r="D264" s="1" t="s">
        <v>2902</v>
      </c>
      <c r="E264">
        <v>0.22</v>
      </c>
      <c r="F264" s="1" t="s">
        <v>38</v>
      </c>
      <c r="G264" s="1" t="s">
        <v>37</v>
      </c>
      <c r="H264" s="1" t="s">
        <v>22</v>
      </c>
      <c r="I264" s="1" t="str">
        <f>_xlfn.CONCAT(Merge1[[#This Row],[Rating técnicoVender]],",",Merge1[[#This Row],[Valoración de medias móvilesStrong Sell]],",",Merge1[[#This Row],[Valoración de los osciladoresNeutro]])</f>
        <v>Buy,Strong Buy,Sell</v>
      </c>
      <c r="J264">
        <v>59.98</v>
      </c>
      <c r="K264" s="3">
        <v>2.3099999999999999E-2</v>
      </c>
      <c r="L264" s="1" t="s">
        <v>28</v>
      </c>
      <c r="M264">
        <v>0.54</v>
      </c>
      <c r="N264" s="1" t="s">
        <v>2903</v>
      </c>
      <c r="O264" s="7">
        <f>IFERROR(LEFT(Merge1[[#This Row],[Volumen*Precio4 – 750M]],LEN(Merge1[[#This Row],[Volumen*Precio4 – 750M]])-1)*10^(SEARCH(RIGHT(Merge1[[#This Row],[Volumen*Precio4 – 750M]]),"kmbt")*3),Merge1[[#This Row],[Volumen*Precio4 – 750M]])</f>
        <v>34508000</v>
      </c>
      <c r="P264" s="3">
        <v>4.8599999999999997E-2</v>
      </c>
      <c r="Q264" s="3">
        <v>-0.13070000000000001</v>
      </c>
      <c r="R264" s="3">
        <v>4.1599999999999998E-2</v>
      </c>
      <c r="S264" s="3">
        <v>2.5899999999999999E-2</v>
      </c>
      <c r="T264" s="1" t="s">
        <v>2904</v>
      </c>
      <c r="U264" s="1" t="s">
        <v>2905</v>
      </c>
      <c r="V264" s="1" t="s">
        <v>2906</v>
      </c>
      <c r="W264" s="1" t="s">
        <v>2907</v>
      </c>
      <c r="X264" s="1" t="s">
        <v>2901</v>
      </c>
      <c r="Y264">
        <v>94.53</v>
      </c>
      <c r="Z264" s="4">
        <v>9.2999999999999992E-3</v>
      </c>
      <c r="AA264" s="1" t="s">
        <v>7728</v>
      </c>
      <c r="AB264" s="5">
        <f>IFERROR(LEFT(Merge1[[#This Row],[2022-10-24.Vol.]],LEN(Merge1[[#This Row],[2022-10-24.Vol.]])-1)*10^(SEARCH(RIGHT(Merge1[[#This Row],[2022-10-24.Vol.]]),"kmbt")*3),Merge1[[#This Row],[2022-10-24.Vol.]])</f>
        <v>292598</v>
      </c>
      <c r="AC264">
        <v>0.93</v>
      </c>
      <c r="AD264" s="1" t="s">
        <v>38</v>
      </c>
      <c r="AE264" s="1" t="s">
        <v>37</v>
      </c>
      <c r="AF264" s="1" t="s">
        <v>38</v>
      </c>
      <c r="AG264">
        <v>63.1</v>
      </c>
      <c r="AH264">
        <v>2.1700000000000001E-2</v>
      </c>
      <c r="AI264" s="1" t="s">
        <v>28</v>
      </c>
      <c r="AJ264">
        <v>0.51</v>
      </c>
      <c r="AK264" s="1" t="s">
        <v>7729</v>
      </c>
      <c r="AL264">
        <v>5.0099999999999999E-2</v>
      </c>
      <c r="AM264">
        <v>-9.5000000000000001E-2</v>
      </c>
      <c r="AN264">
        <v>6.13E-2</v>
      </c>
      <c r="AO264">
        <v>3.0300000000000001E-2</v>
      </c>
      <c r="AP264" s="1" t="s">
        <v>7730</v>
      </c>
      <c r="AQ264" s="1" t="s">
        <v>7731</v>
      </c>
      <c r="AR264" s="1" t="s">
        <v>7732</v>
      </c>
      <c r="AS264" s="1" t="s">
        <v>7733</v>
      </c>
    </row>
    <row r="265" spans="1:45" x14ac:dyDescent="0.25">
      <c r="A265" s="1" t="s">
        <v>34</v>
      </c>
      <c r="B265">
        <v>2113.5</v>
      </c>
      <c r="C265" s="1" t="s">
        <v>35</v>
      </c>
      <c r="D265" s="1" t="s">
        <v>36</v>
      </c>
      <c r="E265">
        <v>8.5</v>
      </c>
      <c r="F265" s="1" t="s">
        <v>37</v>
      </c>
      <c r="G265" s="1" t="s">
        <v>37</v>
      </c>
      <c r="H265" s="1" t="s">
        <v>38</v>
      </c>
      <c r="I265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265">
        <v>66.290000000000006</v>
      </c>
      <c r="K265" s="3">
        <v>1.29E-2</v>
      </c>
      <c r="L265" s="1" t="s">
        <v>39</v>
      </c>
      <c r="M265">
        <v>133.85</v>
      </c>
      <c r="N265" s="1" t="s">
        <v>40</v>
      </c>
      <c r="O265" s="7">
        <f>IFERROR(LEFT(Merge1[[#This Row],[Volumen*Precio4 – 750M]],LEN(Merge1[[#This Row],[Volumen*Precio4 – 750M]])-1)*10^(SEARCH(RIGHT(Merge1[[#This Row],[Volumen*Precio4 – 750M]]),"kmbt")*3),Merge1[[#This Row],[Volumen*Precio4 – 750M]])</f>
        <v>193614000</v>
      </c>
      <c r="P265" s="3">
        <v>0.65890000000000004</v>
      </c>
      <c r="Q265" s="3">
        <v>0.1847</v>
      </c>
      <c r="R265" s="3">
        <v>0.17219999999999999</v>
      </c>
      <c r="S265" s="3">
        <v>0.1474</v>
      </c>
      <c r="T265" s="1" t="s">
        <v>41</v>
      </c>
      <c r="U265" s="1" t="s">
        <v>42</v>
      </c>
      <c r="V265" s="1" t="s">
        <v>43</v>
      </c>
      <c r="W265" s="1" t="s">
        <v>44</v>
      </c>
      <c r="X265" s="1" t="s">
        <v>34</v>
      </c>
      <c r="Y265">
        <v>2108.27</v>
      </c>
      <c r="Z265" s="4">
        <v>9.1999999999999998E-3</v>
      </c>
      <c r="AA265" s="1" t="s">
        <v>6864</v>
      </c>
      <c r="AB265" s="5">
        <f>IFERROR(LEFT(Merge1[[#This Row],[2022-10-24.Vol.]],LEN(Merge1[[#This Row],[2022-10-24.Vol.]])-1)*10^(SEARCH(RIGHT(Merge1[[#This Row],[2022-10-24.Vol.]]),"kmbt")*3),Merge1[[#This Row],[2022-10-24.Vol.]])</f>
        <v>91627</v>
      </c>
      <c r="AC265">
        <v>3.27</v>
      </c>
      <c r="AD265" s="1" t="s">
        <v>38</v>
      </c>
      <c r="AE265" s="1" t="s">
        <v>37</v>
      </c>
      <c r="AF265" s="1" t="s">
        <v>96</v>
      </c>
      <c r="AG265">
        <v>65.930000000000007</v>
      </c>
      <c r="AH265">
        <v>1.29E-2</v>
      </c>
      <c r="AI265" s="1" t="s">
        <v>23</v>
      </c>
      <c r="AJ265">
        <v>133.88</v>
      </c>
      <c r="AK265" s="1" t="s">
        <v>6865</v>
      </c>
      <c r="AL265">
        <v>0.65480000000000005</v>
      </c>
      <c r="AM265">
        <v>0.18179999999999999</v>
      </c>
      <c r="AN265">
        <v>0.16930000000000001</v>
      </c>
      <c r="AO265">
        <v>0.14460000000000001</v>
      </c>
      <c r="AP265" s="1" t="s">
        <v>6866</v>
      </c>
      <c r="AQ265" s="1" t="s">
        <v>6867</v>
      </c>
      <c r="AR265" s="1" t="s">
        <v>6868</v>
      </c>
      <c r="AS265" s="1" t="s">
        <v>6869</v>
      </c>
    </row>
    <row r="266" spans="1:45" x14ac:dyDescent="0.25">
      <c r="A266" s="1" t="s">
        <v>165</v>
      </c>
      <c r="B266">
        <v>23.5</v>
      </c>
      <c r="C266" s="1" t="s">
        <v>166</v>
      </c>
      <c r="D266" s="1" t="s">
        <v>167</v>
      </c>
      <c r="E266">
        <v>1.7</v>
      </c>
      <c r="F266" s="1" t="s">
        <v>37</v>
      </c>
      <c r="G266" s="1" t="s">
        <v>37</v>
      </c>
      <c r="H266" s="1" t="s">
        <v>38</v>
      </c>
      <c r="I266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266">
        <v>75.650000000000006</v>
      </c>
      <c r="K266" s="3">
        <v>4.7899999999999998E-2</v>
      </c>
      <c r="L266" s="1" t="s">
        <v>23</v>
      </c>
      <c r="M266">
        <v>17.2</v>
      </c>
      <c r="N266" s="1" t="s">
        <v>168</v>
      </c>
      <c r="O266" s="7">
        <f>IFERROR(LEFT(Merge1[[#This Row],[Volumen*Precio4 – 750M]],LEN(Merge1[[#This Row],[Volumen*Precio4 – 750M]])-1)*10^(SEARCH(RIGHT(Merge1[[#This Row],[Volumen*Precio4 – 750M]]),"kmbt")*3),Merge1[[#This Row],[Volumen*Precio4 – 750M]])</f>
        <v>2248000</v>
      </c>
      <c r="P266" s="3">
        <v>1.29E-2</v>
      </c>
      <c r="Q266" s="3">
        <v>8.2900000000000001E-2</v>
      </c>
      <c r="R266" s="3">
        <v>0.19900000000000001</v>
      </c>
      <c r="S266" s="3">
        <v>0.1069</v>
      </c>
      <c r="T266" s="1" t="s">
        <v>169</v>
      </c>
      <c r="U266" s="1" t="s">
        <v>170</v>
      </c>
      <c r="V266" s="1" t="s">
        <v>171</v>
      </c>
      <c r="W266" s="1" t="s">
        <v>172</v>
      </c>
      <c r="X266" s="1" t="s">
        <v>165</v>
      </c>
      <c r="Y266">
        <v>23</v>
      </c>
      <c r="Z266" s="4">
        <v>9.1999999999999998E-3</v>
      </c>
      <c r="AA266" s="1" t="s">
        <v>7552</v>
      </c>
      <c r="AB266" s="5">
        <f>IFERROR(LEFT(Merge1[[#This Row],[2022-10-24.Vol.]],LEN(Merge1[[#This Row],[2022-10-24.Vol.]])-1)*10^(SEARCH(RIGHT(Merge1[[#This Row],[2022-10-24.Vol.]]),"kmbt")*3),Merge1[[#This Row],[2022-10-24.Vol.]])</f>
        <v>11550</v>
      </c>
      <c r="AC266">
        <v>0.2</v>
      </c>
      <c r="AD266" s="1" t="s">
        <v>37</v>
      </c>
      <c r="AE266" s="1" t="s">
        <v>37</v>
      </c>
      <c r="AF266" s="1" t="s">
        <v>38</v>
      </c>
      <c r="AG266">
        <v>72.7</v>
      </c>
      <c r="AH266">
        <v>4.65E-2</v>
      </c>
      <c r="AI266" s="1" t="s">
        <v>28</v>
      </c>
      <c r="AJ266">
        <v>0.75</v>
      </c>
      <c r="AK266" s="1" t="s">
        <v>7553</v>
      </c>
      <c r="AL266">
        <v>-1.67E-2</v>
      </c>
      <c r="AM266">
        <v>5.9400000000000001E-2</v>
      </c>
      <c r="AN266">
        <v>9.6299999999999997E-2</v>
      </c>
      <c r="AO266">
        <v>0.1095</v>
      </c>
      <c r="AP266" s="1" t="s">
        <v>7554</v>
      </c>
      <c r="AQ266" s="1" t="s">
        <v>7555</v>
      </c>
      <c r="AR266" s="1" t="s">
        <v>7556</v>
      </c>
      <c r="AS266" s="1" t="s">
        <v>7557</v>
      </c>
    </row>
    <row r="267" spans="1:45" x14ac:dyDescent="0.25">
      <c r="A267" s="1" t="s">
        <v>4996</v>
      </c>
      <c r="B267">
        <v>218</v>
      </c>
      <c r="C267" s="1" t="s">
        <v>3140</v>
      </c>
      <c r="D267" s="1" t="s">
        <v>4997</v>
      </c>
      <c r="E267">
        <v>0</v>
      </c>
      <c r="F267" s="1" t="s">
        <v>22</v>
      </c>
      <c r="G267" s="1" t="s">
        <v>22</v>
      </c>
      <c r="H267" s="1" t="s">
        <v>96</v>
      </c>
      <c r="I267" s="1" t="str">
        <f>_xlfn.CONCAT(Merge1[[#This Row],[Rating técnicoVender]],",",Merge1[[#This Row],[Valoración de medias móvilesStrong Sell]],",",Merge1[[#This Row],[Valoración de los osciladoresNeutro]])</f>
        <v>Sell,Sell,Neutro</v>
      </c>
      <c r="J267">
        <v>41.27</v>
      </c>
      <c r="K267" s="3">
        <v>3.6600000000000001E-2</v>
      </c>
      <c r="L267" s="1" t="s">
        <v>39</v>
      </c>
      <c r="M267">
        <v>0.09</v>
      </c>
      <c r="N267" s="1" t="s">
        <v>4998</v>
      </c>
      <c r="O267" s="7">
        <f>IFERROR(LEFT(Merge1[[#This Row],[Volumen*Precio4 – 750M]],LEN(Merge1[[#This Row],[Volumen*Precio4 – 750M]])-1)*10^(SEARCH(RIGHT(Merge1[[#This Row],[Volumen*Precio4 – 750M]]),"kmbt")*3),Merge1[[#This Row],[Volumen*Precio4 – 750M]])</f>
        <v>228246</v>
      </c>
      <c r="P267" s="3">
        <v>0.25640000000000002</v>
      </c>
      <c r="Q267" s="3">
        <v>7.0699999999999999E-2</v>
      </c>
      <c r="R267" s="3">
        <v>4.5999999999999999E-3</v>
      </c>
      <c r="S267" s="3">
        <v>-7.6E-3</v>
      </c>
      <c r="T267" s="1" t="s">
        <v>4999</v>
      </c>
      <c r="U267" s="1" t="s">
        <v>5000</v>
      </c>
      <c r="V267" s="1" t="s">
        <v>5001</v>
      </c>
      <c r="W267" s="1" t="s">
        <v>5002</v>
      </c>
      <c r="X267" s="1" t="s">
        <v>4996</v>
      </c>
      <c r="Y267">
        <v>219.71</v>
      </c>
      <c r="Z267" s="4">
        <v>8.9999999999999993E-3</v>
      </c>
      <c r="AA267" s="1" t="s">
        <v>7613</v>
      </c>
      <c r="AB267" s="5">
        <f>IFERROR(LEFT(Merge1[[#This Row],[2022-10-24.Vol.]],LEN(Merge1[[#This Row],[2022-10-24.Vol.]])-1)*10^(SEARCH(RIGHT(Merge1[[#This Row],[2022-10-24.Vol.]]),"kmbt")*3),Merge1[[#This Row],[2022-10-24.Vol.]])</f>
        <v>7603</v>
      </c>
      <c r="AC267">
        <v>1.71</v>
      </c>
      <c r="AD267" s="1" t="s">
        <v>22</v>
      </c>
      <c r="AE267" s="1" t="s">
        <v>22</v>
      </c>
      <c r="AF267" s="1" t="s">
        <v>96</v>
      </c>
      <c r="AG267">
        <v>45.2</v>
      </c>
      <c r="AH267">
        <v>3.7499999999999999E-2</v>
      </c>
      <c r="AI267" s="1" t="s">
        <v>28</v>
      </c>
      <c r="AJ267">
        <v>0.67</v>
      </c>
      <c r="AK267" s="1" t="s">
        <v>7614</v>
      </c>
      <c r="AL267">
        <v>0.26629999999999998</v>
      </c>
      <c r="AM267">
        <v>7.9100000000000004E-2</v>
      </c>
      <c r="AN267">
        <v>1.2500000000000001E-2</v>
      </c>
      <c r="AO267">
        <v>2.0000000000000001E-4</v>
      </c>
      <c r="AP267" s="1" t="s">
        <v>7615</v>
      </c>
      <c r="AQ267" s="1" t="s">
        <v>7616</v>
      </c>
      <c r="AR267" s="1" t="s">
        <v>7617</v>
      </c>
      <c r="AS267" s="1" t="s">
        <v>7618</v>
      </c>
    </row>
    <row r="268" spans="1:45" x14ac:dyDescent="0.25">
      <c r="A268" s="1" t="s">
        <v>5255</v>
      </c>
      <c r="B268">
        <v>1119.99</v>
      </c>
      <c r="C268" s="1" t="s">
        <v>35</v>
      </c>
      <c r="D268" s="1" t="s">
        <v>5256</v>
      </c>
      <c r="E268">
        <v>50.99</v>
      </c>
      <c r="F268" s="1" t="s">
        <v>22</v>
      </c>
      <c r="G268" s="1" t="s">
        <v>27</v>
      </c>
      <c r="H268" s="1" t="s">
        <v>38</v>
      </c>
      <c r="I268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268">
        <v>44.95</v>
      </c>
      <c r="K268" s="3">
        <v>5.3699999999999998E-2</v>
      </c>
      <c r="L268" s="1" t="s">
        <v>28</v>
      </c>
      <c r="M268">
        <v>0.06</v>
      </c>
      <c r="N268" s="1" t="s">
        <v>5257</v>
      </c>
      <c r="O268" s="7">
        <f>IFERROR(LEFT(Merge1[[#This Row],[Volumen*Precio4 – 750M]],LEN(Merge1[[#This Row],[Volumen*Precio4 – 750M]])-1)*10^(SEARCH(RIGHT(Merge1[[#This Row],[Volumen*Precio4 – 750M]]),"kmbt")*3),Merge1[[#This Row],[Volumen*Precio4 – 750M]])</f>
        <v>125439</v>
      </c>
      <c r="P268" s="3">
        <v>-0.78239999999999998</v>
      </c>
      <c r="Q268" s="3">
        <v>-0.48270000000000002</v>
      </c>
      <c r="R268" s="3">
        <v>-0.27529999999999999</v>
      </c>
      <c r="S268" s="3">
        <v>-9.3100000000000002E-2</v>
      </c>
      <c r="T268" s="1" t="s">
        <v>5258</v>
      </c>
      <c r="U268" s="1" t="s">
        <v>5259</v>
      </c>
      <c r="V268" s="1" t="s">
        <v>5260</v>
      </c>
      <c r="W268" s="1" t="s">
        <v>5261</v>
      </c>
      <c r="X268" s="1" t="s">
        <v>5255</v>
      </c>
      <c r="Y268">
        <v>1130</v>
      </c>
      <c r="Z268" s="4">
        <v>8.8999999999999999E-3</v>
      </c>
      <c r="AA268" s="1" t="s">
        <v>8163</v>
      </c>
      <c r="AB268" s="5" t="str">
        <f>IFERROR(LEFT(Merge1[[#This Row],[2022-10-24.Vol.]],LEN(Merge1[[#This Row],[2022-10-24.Vol.]])-1)*10^(SEARCH(RIGHT(Merge1[[#This Row],[2022-10-24.Vol.]]),"kmbt")*3),Merge1[[#This Row],[2022-10-24.Vol.]])</f>
        <v>261</v>
      </c>
      <c r="AC268">
        <v>0</v>
      </c>
      <c r="AD268" s="1" t="s">
        <v>22</v>
      </c>
      <c r="AE268" s="1" t="s">
        <v>22</v>
      </c>
      <c r="AF268" s="1" t="s">
        <v>38</v>
      </c>
      <c r="AG268">
        <v>45.78</v>
      </c>
      <c r="AH268">
        <v>4.8300000000000003E-2</v>
      </c>
      <c r="AI268" s="1" t="s">
        <v>28</v>
      </c>
      <c r="AJ268">
        <v>0.15</v>
      </c>
      <c r="AK268" s="1" t="s">
        <v>8164</v>
      </c>
      <c r="AL268">
        <v>-0.78249999999999997</v>
      </c>
      <c r="AM268">
        <v>-0.46289999999999998</v>
      </c>
      <c r="AN268">
        <v>-0.1782</v>
      </c>
      <c r="AO268">
        <v>-1.8E-3</v>
      </c>
      <c r="AP268" s="1" t="s">
        <v>8165</v>
      </c>
      <c r="AQ268" s="1" t="s">
        <v>8166</v>
      </c>
      <c r="AR268" s="1" t="s">
        <v>8167</v>
      </c>
      <c r="AS268" s="1" t="s">
        <v>8168</v>
      </c>
    </row>
    <row r="269" spans="1:45" x14ac:dyDescent="0.25">
      <c r="A269" s="1" t="s">
        <v>2467</v>
      </c>
      <c r="B269">
        <v>2310</v>
      </c>
      <c r="C269" s="1" t="s">
        <v>2371</v>
      </c>
      <c r="D269" s="1" t="s">
        <v>2468</v>
      </c>
      <c r="E269">
        <v>5</v>
      </c>
      <c r="F269" s="1" t="s">
        <v>96</v>
      </c>
      <c r="G269" s="1" t="s">
        <v>22</v>
      </c>
      <c r="H269" s="1" t="s">
        <v>38</v>
      </c>
      <c r="I269" s="1" t="str">
        <f>_xlfn.CONCAT(Merge1[[#This Row],[Rating técnicoVender]],",",Merge1[[#This Row],[Valoración de medias móvilesStrong Sell]],",",Merge1[[#This Row],[Valoración de los osciladoresNeutro]])</f>
        <v>Neutro,Sell,Buy</v>
      </c>
      <c r="J269">
        <v>47.02</v>
      </c>
      <c r="K269" s="3">
        <v>4.3E-3</v>
      </c>
      <c r="L269" s="1" t="s">
        <v>28</v>
      </c>
      <c r="M269">
        <v>0.67</v>
      </c>
      <c r="N269" s="1" t="s">
        <v>2469</v>
      </c>
      <c r="O269" s="7">
        <f>IFERROR(LEFT(Merge1[[#This Row],[Volumen*Precio4 – 750M]],LEN(Merge1[[#This Row],[Volumen*Precio4 – 750M]])-1)*10^(SEARCH(RIGHT(Merge1[[#This Row],[Volumen*Precio4 – 750M]]),"kmbt")*3),Merge1[[#This Row],[Volumen*Precio4 – 750M]])</f>
        <v>157080</v>
      </c>
      <c r="P269" s="3">
        <v>-0.37159999999999999</v>
      </c>
      <c r="Q269" s="3">
        <v>-0.24929999999999999</v>
      </c>
      <c r="R269" s="3">
        <v>-0.16239999999999999</v>
      </c>
      <c r="S269" s="3">
        <v>-1.2800000000000001E-2</v>
      </c>
      <c r="T269" s="1" t="s">
        <v>2470</v>
      </c>
      <c r="U269" s="1" t="s">
        <v>2471</v>
      </c>
      <c r="V269" s="1" t="s">
        <v>2472</v>
      </c>
      <c r="W269" s="1" t="s">
        <v>2473</v>
      </c>
      <c r="X269" s="1" t="s">
        <v>2467</v>
      </c>
      <c r="Y269">
        <v>2335.3000000000002</v>
      </c>
      <c r="Z269" s="4">
        <v>8.8000000000000005E-3</v>
      </c>
      <c r="AA269" s="1" t="s">
        <v>4673</v>
      </c>
      <c r="AB269" s="5" t="str">
        <f>IFERROR(LEFT(Merge1[[#This Row],[2022-10-24.Vol.]],LEN(Merge1[[#This Row],[2022-10-24.Vol.]])-1)*10^(SEARCH(RIGHT(Merge1[[#This Row],[2022-10-24.Vol.]]),"kmbt")*3),Merge1[[#This Row],[2022-10-24.Vol.]])</f>
        <v>11</v>
      </c>
      <c r="AC269">
        <v>0</v>
      </c>
      <c r="AD269" s="1" t="s">
        <v>96</v>
      </c>
      <c r="AE269" s="1" t="s">
        <v>96</v>
      </c>
      <c r="AF269" s="1" t="s">
        <v>96</v>
      </c>
      <c r="AG269">
        <v>50.05</v>
      </c>
      <c r="AH269">
        <v>1.1000000000000001E-3</v>
      </c>
      <c r="AI269" s="1" t="s">
        <v>28</v>
      </c>
      <c r="AJ269">
        <v>0.1</v>
      </c>
      <c r="AK269" s="1" t="s">
        <v>8258</v>
      </c>
      <c r="AL269">
        <v>-0.36470000000000002</v>
      </c>
      <c r="AM269">
        <v>-0.20319999999999999</v>
      </c>
      <c r="AN269">
        <v>-0.18129999999999999</v>
      </c>
      <c r="AO269">
        <v>2.8799999999999999E-2</v>
      </c>
      <c r="AP269" s="1" t="s">
        <v>8259</v>
      </c>
      <c r="AQ269" s="1" t="s">
        <v>8260</v>
      </c>
      <c r="AR269" s="1" t="s">
        <v>8261</v>
      </c>
      <c r="AS269" s="1" t="s">
        <v>8262</v>
      </c>
    </row>
    <row r="270" spans="1:45" x14ac:dyDescent="0.25">
      <c r="A270" s="1" t="s">
        <v>477</v>
      </c>
      <c r="B270">
        <v>242.1</v>
      </c>
      <c r="C270" s="1" t="s">
        <v>478</v>
      </c>
      <c r="D270" s="1" t="s">
        <v>479</v>
      </c>
      <c r="E270">
        <v>7.05</v>
      </c>
      <c r="F270" s="1" t="s">
        <v>22</v>
      </c>
      <c r="G270" s="1" t="s">
        <v>22</v>
      </c>
      <c r="H270" s="1" t="s">
        <v>96</v>
      </c>
      <c r="I270" s="1" t="str">
        <f>_xlfn.CONCAT(Merge1[[#This Row],[Rating técnicoVender]],",",Merge1[[#This Row],[Valoración de medias móvilesStrong Sell]],",",Merge1[[#This Row],[Valoración de los osciladoresNeutro]])</f>
        <v>Sell,Sell,Neutro</v>
      </c>
      <c r="J270">
        <v>42.68</v>
      </c>
      <c r="K270" s="3">
        <v>1.5599999999999999E-2</v>
      </c>
      <c r="L270" s="1" t="s">
        <v>23</v>
      </c>
      <c r="M270">
        <v>4.72</v>
      </c>
      <c r="N270" s="1" t="s">
        <v>480</v>
      </c>
      <c r="O270" s="7">
        <f>IFERROR(LEFT(Merge1[[#This Row],[Volumen*Precio4 – 750M]],LEN(Merge1[[#This Row],[Volumen*Precio4 – 750M]])-1)*10^(SEARCH(RIGHT(Merge1[[#This Row],[Volumen*Precio4 – 750M]]),"kmbt")*3),Merge1[[#This Row],[Volumen*Precio4 – 750M]])</f>
        <v>878339</v>
      </c>
      <c r="P270" s="3">
        <v>-0.25280000000000002</v>
      </c>
      <c r="Q270" s="3">
        <v>-0.24340000000000001</v>
      </c>
      <c r="R270" s="3">
        <v>-9.9500000000000005E-2</v>
      </c>
      <c r="S270" s="3">
        <v>-9.11E-2</v>
      </c>
      <c r="T270" s="1" t="s">
        <v>481</v>
      </c>
      <c r="U270" s="1" t="s">
        <v>482</v>
      </c>
      <c r="V270" s="1" t="s">
        <v>483</v>
      </c>
      <c r="W270" s="1" t="s">
        <v>484</v>
      </c>
      <c r="X270" s="1" t="s">
        <v>477</v>
      </c>
      <c r="Y270">
        <v>245.07</v>
      </c>
      <c r="Z270" s="4">
        <v>8.5000000000000006E-3</v>
      </c>
      <c r="AA270" s="1" t="s">
        <v>7501</v>
      </c>
      <c r="AB270" s="5" t="str">
        <f>IFERROR(LEFT(Merge1[[#This Row],[2022-10-24.Vol.]],LEN(Merge1[[#This Row],[2022-10-24.Vol.]])-1)*10^(SEARCH(RIGHT(Merge1[[#This Row],[2022-10-24.Vol.]]),"kmbt")*3),Merge1[[#This Row],[2022-10-24.Vol.]])</f>
        <v>888</v>
      </c>
      <c r="AC270">
        <v>2.92</v>
      </c>
      <c r="AD270" s="1" t="s">
        <v>96</v>
      </c>
      <c r="AE270" s="1" t="s">
        <v>22</v>
      </c>
      <c r="AF270" s="1" t="s">
        <v>38</v>
      </c>
      <c r="AG270">
        <v>45.35</v>
      </c>
      <c r="AH270">
        <v>2.1499999999999998E-2</v>
      </c>
      <c r="AI270" s="1" t="s">
        <v>28</v>
      </c>
      <c r="AJ270">
        <v>0.81</v>
      </c>
      <c r="AK270" s="1" t="s">
        <v>7502</v>
      </c>
      <c r="AL270">
        <v>-0.26929999999999998</v>
      </c>
      <c r="AM270">
        <v>-0.17899999999999999</v>
      </c>
      <c r="AN270">
        <v>-6.0999999999999999E-2</v>
      </c>
      <c r="AO270">
        <v>-3.9100000000000003E-2</v>
      </c>
      <c r="AP270" s="1" t="s">
        <v>7503</v>
      </c>
      <c r="AQ270" s="1" t="s">
        <v>7504</v>
      </c>
      <c r="AR270" s="1" t="s">
        <v>7505</v>
      </c>
      <c r="AS270" s="1" t="s">
        <v>7506</v>
      </c>
    </row>
    <row r="271" spans="1:45" x14ac:dyDescent="0.25">
      <c r="A271" s="1" t="s">
        <v>1610</v>
      </c>
      <c r="B271">
        <v>71.7</v>
      </c>
      <c r="C271" s="1" t="s">
        <v>1611</v>
      </c>
      <c r="D271" s="1" t="s">
        <v>1612</v>
      </c>
      <c r="E271">
        <v>0.98</v>
      </c>
      <c r="F271" s="1" t="s">
        <v>38</v>
      </c>
      <c r="G271" s="1" t="s">
        <v>37</v>
      </c>
      <c r="H271" s="1" t="s">
        <v>22</v>
      </c>
      <c r="I271" s="1" t="str">
        <f>_xlfn.CONCAT(Merge1[[#This Row],[Rating técnicoVender]],",",Merge1[[#This Row],[Valoración de medias móvilesStrong Sell]],",",Merge1[[#This Row],[Valoración de los osciladoresNeutro]])</f>
        <v>Buy,Strong Buy,Sell</v>
      </c>
      <c r="J271">
        <v>49.95</v>
      </c>
      <c r="K271" s="3">
        <v>4.1700000000000001E-2</v>
      </c>
      <c r="L271" s="1" t="s">
        <v>28</v>
      </c>
      <c r="M271">
        <v>1.17</v>
      </c>
      <c r="N271" s="1" t="s">
        <v>1613</v>
      </c>
      <c r="O271" s="7">
        <f>IFERROR(LEFT(Merge1[[#This Row],[Volumen*Precio4 – 750M]],LEN(Merge1[[#This Row],[Volumen*Precio4 – 750M]])-1)*10^(SEARCH(RIGHT(Merge1[[#This Row],[Volumen*Precio4 – 750M]]),"kmbt")*3),Merge1[[#This Row],[Volumen*Precio4 – 750M]])</f>
        <v>140851000</v>
      </c>
      <c r="P271" s="3">
        <v>0.24479999999999999</v>
      </c>
      <c r="Q271" s="3">
        <v>0.27779999999999999</v>
      </c>
      <c r="R271" s="3">
        <v>-1.9699999999999999E-2</v>
      </c>
      <c r="S271" s="3">
        <v>-1.78E-2</v>
      </c>
      <c r="T271" s="1" t="s">
        <v>1614</v>
      </c>
      <c r="U271" s="1" t="s">
        <v>1615</v>
      </c>
      <c r="V271" s="1" t="s">
        <v>1616</v>
      </c>
      <c r="W271" s="1" t="s">
        <v>1617</v>
      </c>
      <c r="X271" s="1" t="s">
        <v>1610</v>
      </c>
      <c r="Y271">
        <v>72.75</v>
      </c>
      <c r="Z271" s="4">
        <v>8.5000000000000006E-3</v>
      </c>
      <c r="AA271" s="1" t="s">
        <v>7933</v>
      </c>
      <c r="AB271" s="5">
        <f>IFERROR(LEFT(Merge1[[#This Row],[2022-10-24.Vol.]],LEN(Merge1[[#This Row],[2022-10-24.Vol.]])-1)*10^(SEARCH(RIGHT(Merge1[[#This Row],[2022-10-24.Vol.]]),"kmbt")*3),Merge1[[#This Row],[2022-10-24.Vol.]])</f>
        <v>507113</v>
      </c>
      <c r="AC271">
        <v>0.6</v>
      </c>
      <c r="AD271" s="1" t="s">
        <v>37</v>
      </c>
      <c r="AE271" s="1" t="s">
        <v>37</v>
      </c>
      <c r="AF271" s="1" t="s">
        <v>96</v>
      </c>
      <c r="AG271">
        <v>53.26</v>
      </c>
      <c r="AH271">
        <v>3.5099999999999999E-2</v>
      </c>
      <c r="AI271" s="1" t="s">
        <v>28</v>
      </c>
      <c r="AJ271">
        <v>0.28000000000000003</v>
      </c>
      <c r="AK271" s="1" t="s">
        <v>7934</v>
      </c>
      <c r="AL271">
        <v>0.26300000000000001</v>
      </c>
      <c r="AM271">
        <v>0.2833</v>
      </c>
      <c r="AN271">
        <v>-2.3900000000000001E-2</v>
      </c>
      <c r="AO271">
        <v>-3.2300000000000002E-2</v>
      </c>
      <c r="AP271" s="1" t="s">
        <v>7935</v>
      </c>
      <c r="AQ271" s="1" t="s">
        <v>7936</v>
      </c>
      <c r="AR271" s="1" t="s">
        <v>7937</v>
      </c>
      <c r="AS271" s="1" t="s">
        <v>7938</v>
      </c>
    </row>
    <row r="272" spans="1:45" x14ac:dyDescent="0.25">
      <c r="A272" s="1" t="s">
        <v>6574</v>
      </c>
      <c r="B272">
        <v>25.3</v>
      </c>
      <c r="C272" s="1" t="s">
        <v>94</v>
      </c>
      <c r="D272" s="1" t="s">
        <v>6575</v>
      </c>
      <c r="E272">
        <v>-0.09</v>
      </c>
      <c r="F272" s="1" t="s">
        <v>22</v>
      </c>
      <c r="G272" s="1" t="s">
        <v>27</v>
      </c>
      <c r="H272" s="1" t="s">
        <v>38</v>
      </c>
      <c r="I272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272">
        <v>41.16</v>
      </c>
      <c r="K272" s="3">
        <v>8.3000000000000001E-3</v>
      </c>
      <c r="L272" s="1" t="s">
        <v>28</v>
      </c>
      <c r="M272">
        <v>0</v>
      </c>
      <c r="N272" s="1" t="s">
        <v>6576</v>
      </c>
      <c r="O272" s="7">
        <f>IFERROR(LEFT(Merge1[[#This Row],[Volumen*Precio4 – 750M]],LEN(Merge1[[#This Row],[Volumen*Precio4 – 750M]])-1)*10^(SEARCH(RIGHT(Merge1[[#This Row],[Volumen*Precio4 – 750M]]),"kmbt")*3),Merge1[[#This Row],[Volumen*Precio4 – 750M]])</f>
        <v>32536</v>
      </c>
      <c r="P272" s="3">
        <v>-6.3E-2</v>
      </c>
      <c r="Q272" s="3">
        <v>-4.7100000000000003E-2</v>
      </c>
      <c r="R272" s="3">
        <v>-4.0000000000000002E-4</v>
      </c>
      <c r="S272" s="3">
        <v>-4.7800000000000002E-2</v>
      </c>
      <c r="T272" s="1" t="s">
        <v>6577</v>
      </c>
      <c r="U272" s="1" t="s">
        <v>6578</v>
      </c>
      <c r="V272" s="1" t="s">
        <v>6579</v>
      </c>
      <c r="W272" s="1" t="s">
        <v>6580</v>
      </c>
      <c r="X272" s="1" t="s">
        <v>6574</v>
      </c>
      <c r="Y272">
        <v>25.6</v>
      </c>
      <c r="Z272" s="4">
        <v>8.3000000000000001E-3</v>
      </c>
      <c r="AA272" s="1" t="s">
        <v>8733</v>
      </c>
      <c r="AB272" s="5">
        <f>IFERROR(LEFT(Merge1[[#This Row],[2022-10-24.Vol.]],LEN(Merge1[[#This Row],[2022-10-24.Vol.]])-1)*10^(SEARCH(RIGHT(Merge1[[#This Row],[2022-10-24.Vol.]]),"kmbt")*3),Merge1[[#This Row],[2022-10-24.Vol.]])</f>
        <v>10056</v>
      </c>
      <c r="AC272">
        <v>0.2</v>
      </c>
      <c r="AD272" s="1" t="s">
        <v>96</v>
      </c>
      <c r="AE272" s="1" t="s">
        <v>22</v>
      </c>
      <c r="AF272" s="1" t="s">
        <v>38</v>
      </c>
      <c r="AG272">
        <v>47.8</v>
      </c>
      <c r="AH272">
        <v>6.7000000000000002E-3</v>
      </c>
      <c r="AI272" s="1" t="s">
        <v>23</v>
      </c>
      <c r="AJ272">
        <v>0.01</v>
      </c>
      <c r="AK272" s="1" t="s">
        <v>8734</v>
      </c>
      <c r="AL272">
        <v>-4.48E-2</v>
      </c>
      <c r="AM272">
        <v>-2.7000000000000001E-3</v>
      </c>
      <c r="AN272">
        <v>1.3899999999999999E-2</v>
      </c>
      <c r="AO272">
        <v>-4.8000000000000001E-2</v>
      </c>
      <c r="AP272" s="1" t="s">
        <v>8735</v>
      </c>
      <c r="AQ272" s="1" t="s">
        <v>8736</v>
      </c>
      <c r="AR272" s="1" t="s">
        <v>8737</v>
      </c>
      <c r="AS272" s="1" t="s">
        <v>8738</v>
      </c>
    </row>
    <row r="273" spans="1:45" x14ac:dyDescent="0.25">
      <c r="A273" s="1" t="s">
        <v>1915</v>
      </c>
      <c r="B273">
        <v>68.77</v>
      </c>
      <c r="C273" s="1" t="s">
        <v>1916</v>
      </c>
      <c r="D273" s="1" t="s">
        <v>1917</v>
      </c>
      <c r="E273">
        <v>0</v>
      </c>
      <c r="F273" s="1" t="s">
        <v>22</v>
      </c>
      <c r="G273" s="1" t="s">
        <v>27</v>
      </c>
      <c r="H273" s="1" t="s">
        <v>96</v>
      </c>
      <c r="I273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73">
        <v>43.7</v>
      </c>
      <c r="K273" s="3">
        <v>0</v>
      </c>
      <c r="L273" s="1" t="s">
        <v>28</v>
      </c>
      <c r="M273">
        <v>0.97</v>
      </c>
      <c r="N273" s="1" t="s">
        <v>1918</v>
      </c>
      <c r="O273" s="7">
        <f>IFERROR(LEFT(Merge1[[#This Row],[Volumen*Precio4 – 750M]],LEN(Merge1[[#This Row],[Volumen*Precio4 – 750M]])-1)*10^(SEARCH(RIGHT(Merge1[[#This Row],[Volumen*Precio4 – 750M]]),"kmbt")*3),Merge1[[#This Row],[Volumen*Precio4 – 750M]])</f>
        <v>1728000</v>
      </c>
      <c r="P273" s="3">
        <v>-0.18759999999999999</v>
      </c>
      <c r="Q273" s="3">
        <v>4.02E-2</v>
      </c>
      <c r="R273" s="3">
        <v>-1.4200000000000001E-2</v>
      </c>
      <c r="S273" s="3">
        <v>8.2000000000000007E-3</v>
      </c>
      <c r="T273" s="1" t="s">
        <v>1919</v>
      </c>
      <c r="U273" s="1" t="s">
        <v>1920</v>
      </c>
      <c r="V273" s="1" t="s">
        <v>1921</v>
      </c>
      <c r="W273" s="1" t="s">
        <v>1922</v>
      </c>
      <c r="X273" s="1" t="s">
        <v>1915</v>
      </c>
      <c r="Y273">
        <v>68.77</v>
      </c>
      <c r="Z273" s="4">
        <v>8.2000000000000007E-3</v>
      </c>
      <c r="AA273" s="1" t="s">
        <v>1917</v>
      </c>
      <c r="AB273" s="5">
        <f>IFERROR(LEFT(Merge1[[#This Row],[2022-10-24.Vol.]],LEN(Merge1[[#This Row],[2022-10-24.Vol.]])-1)*10^(SEARCH(RIGHT(Merge1[[#This Row],[2022-10-24.Vol.]]),"kmbt")*3),Merge1[[#This Row],[2022-10-24.Vol.]])</f>
        <v>25125</v>
      </c>
      <c r="AC273">
        <v>0</v>
      </c>
      <c r="AD273" s="1" t="s">
        <v>22</v>
      </c>
      <c r="AE273" s="1" t="s">
        <v>27</v>
      </c>
      <c r="AF273" s="1" t="s">
        <v>96</v>
      </c>
      <c r="AG273">
        <v>43.7</v>
      </c>
      <c r="AH273">
        <v>0</v>
      </c>
      <c r="AI273" s="1" t="s">
        <v>28</v>
      </c>
      <c r="AJ273">
        <v>0.97</v>
      </c>
      <c r="AK273" s="1" t="s">
        <v>1918</v>
      </c>
      <c r="AL273">
        <v>-0.18759999999999999</v>
      </c>
      <c r="AM273">
        <v>4.02E-2</v>
      </c>
      <c r="AN273">
        <v>-1.4200000000000001E-2</v>
      </c>
      <c r="AO273">
        <v>8.2000000000000007E-3</v>
      </c>
      <c r="AP273" s="1" t="s">
        <v>1919</v>
      </c>
      <c r="AQ273" s="1" t="s">
        <v>1920</v>
      </c>
      <c r="AR273" s="1" t="s">
        <v>1921</v>
      </c>
      <c r="AS273" s="1" t="s">
        <v>1922</v>
      </c>
    </row>
    <row r="274" spans="1:45" x14ac:dyDescent="0.25">
      <c r="A274" s="1" t="s">
        <v>3448</v>
      </c>
      <c r="B274">
        <v>1956.6</v>
      </c>
      <c r="C274" s="1" t="s">
        <v>1916</v>
      </c>
      <c r="D274" s="1" t="s">
        <v>3449</v>
      </c>
      <c r="E274">
        <v>0</v>
      </c>
      <c r="F274" s="1" t="s">
        <v>22</v>
      </c>
      <c r="G274" s="1" t="s">
        <v>27</v>
      </c>
      <c r="H274" s="1" t="s">
        <v>96</v>
      </c>
      <c r="I27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74">
        <v>42.45</v>
      </c>
      <c r="K274" s="3">
        <v>0</v>
      </c>
      <c r="L274" s="1" t="s">
        <v>28</v>
      </c>
      <c r="M274">
        <v>0.41</v>
      </c>
      <c r="N274" s="1" t="s">
        <v>3450</v>
      </c>
      <c r="O274" s="7">
        <f>IFERROR(LEFT(Merge1[[#This Row],[Volumen*Precio4 – 750M]],LEN(Merge1[[#This Row],[Volumen*Precio4 – 750M]])-1)*10^(SEARCH(RIGHT(Merge1[[#This Row],[Volumen*Precio4 – 750M]]),"kmbt")*3),Merge1[[#This Row],[Volumen*Precio4 – 750M]])</f>
        <v>438278</v>
      </c>
      <c r="P274" s="3">
        <v>-0.13450000000000001</v>
      </c>
      <c r="Q274" s="3">
        <v>-5.0900000000000001E-2</v>
      </c>
      <c r="R274" s="3">
        <v>-6.7599999999999993E-2</v>
      </c>
      <c r="S274" s="3">
        <v>-5.6899999999999999E-2</v>
      </c>
      <c r="T274" s="1" t="s">
        <v>3451</v>
      </c>
      <c r="U274" s="1" t="s">
        <v>3452</v>
      </c>
      <c r="V274" s="1" t="s">
        <v>3453</v>
      </c>
      <c r="W274" s="1" t="s">
        <v>3454</v>
      </c>
      <c r="X274" s="1" t="s">
        <v>3448</v>
      </c>
      <c r="Y274">
        <v>1956.6</v>
      </c>
      <c r="Z274" s="4">
        <v>8.2000000000000007E-3</v>
      </c>
      <c r="AA274" s="1" t="s">
        <v>3449</v>
      </c>
      <c r="AB274" s="5" t="str">
        <f>IFERROR(LEFT(Merge1[[#This Row],[2022-10-24.Vol.]],LEN(Merge1[[#This Row],[2022-10-24.Vol.]])-1)*10^(SEARCH(RIGHT(Merge1[[#This Row],[2022-10-24.Vol.]]),"kmbt")*3),Merge1[[#This Row],[2022-10-24.Vol.]])</f>
        <v>224</v>
      </c>
      <c r="AC274">
        <v>0</v>
      </c>
      <c r="AD274" s="1" t="s">
        <v>22</v>
      </c>
      <c r="AE274" s="1" t="s">
        <v>27</v>
      </c>
      <c r="AF274" s="1" t="s">
        <v>96</v>
      </c>
      <c r="AG274">
        <v>42.45</v>
      </c>
      <c r="AH274">
        <v>0</v>
      </c>
      <c r="AI274" s="1" t="s">
        <v>28</v>
      </c>
      <c r="AJ274">
        <v>0.41</v>
      </c>
      <c r="AK274" s="1" t="s">
        <v>3450</v>
      </c>
      <c r="AL274">
        <v>-0.13450000000000001</v>
      </c>
      <c r="AM274">
        <v>-5.0900000000000001E-2</v>
      </c>
      <c r="AN274">
        <v>-6.7599999999999993E-2</v>
      </c>
      <c r="AO274">
        <v>-5.6899999999999999E-2</v>
      </c>
      <c r="AP274" s="1" t="s">
        <v>3451</v>
      </c>
      <c r="AQ274" s="1" t="s">
        <v>3452</v>
      </c>
      <c r="AR274" s="1" t="s">
        <v>3453</v>
      </c>
      <c r="AS274" s="1" t="s">
        <v>3454</v>
      </c>
    </row>
    <row r="275" spans="1:45" x14ac:dyDescent="0.25">
      <c r="A275" s="1" t="s">
        <v>4653</v>
      </c>
      <c r="B275">
        <v>1559.92</v>
      </c>
      <c r="C275" s="1" t="s">
        <v>94</v>
      </c>
      <c r="D275" s="1" t="s">
        <v>2097</v>
      </c>
      <c r="E275">
        <v>0</v>
      </c>
      <c r="F275" s="1" t="s">
        <v>22</v>
      </c>
      <c r="G275" s="1" t="s">
        <v>27</v>
      </c>
      <c r="H275" s="1" t="s">
        <v>96</v>
      </c>
      <c r="I27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75">
        <v>41.52</v>
      </c>
      <c r="K275" s="3">
        <v>1.17E-2</v>
      </c>
      <c r="L275" s="1" t="s">
        <v>28</v>
      </c>
      <c r="M275">
        <v>0.14000000000000001</v>
      </c>
      <c r="N275" s="1" t="s">
        <v>4654</v>
      </c>
      <c r="O275" s="7">
        <f>IFERROR(LEFT(Merge1[[#This Row],[Volumen*Precio4 – 750M]],LEN(Merge1[[#This Row],[Volumen*Precio4 – 750M]])-1)*10^(SEARCH(RIGHT(Merge1[[#This Row],[Volumen*Precio4 – 750M]]),"kmbt")*3),Merge1[[#This Row],[Volumen*Precio4 – 750M]])</f>
        <v>1237000</v>
      </c>
      <c r="P275" s="3">
        <v>-0.24279999999999999</v>
      </c>
      <c r="Q275" s="3">
        <v>-9.9599999999999994E-2</v>
      </c>
      <c r="R275" s="3">
        <v>-7.7499999999999999E-2</v>
      </c>
      <c r="S275" s="3">
        <v>-0.12230000000000001</v>
      </c>
      <c r="T275" s="1" t="s">
        <v>4655</v>
      </c>
      <c r="U275" s="1" t="s">
        <v>4656</v>
      </c>
      <c r="V275" s="1" t="s">
        <v>4657</v>
      </c>
      <c r="W275" s="1" t="s">
        <v>4658</v>
      </c>
      <c r="X275" s="1" t="s">
        <v>4653</v>
      </c>
      <c r="Y275">
        <v>1572.67</v>
      </c>
      <c r="Z275" s="4">
        <v>8.2000000000000007E-3</v>
      </c>
      <c r="AA275" s="1" t="s">
        <v>3504</v>
      </c>
      <c r="AB275" s="5" t="str">
        <f>IFERROR(LEFT(Merge1[[#This Row],[2022-10-24.Vol.]],LEN(Merge1[[#This Row],[2022-10-24.Vol.]])-1)*10^(SEARCH(RIGHT(Merge1[[#This Row],[2022-10-24.Vol.]]),"kmbt")*3),Merge1[[#This Row],[2022-10-24.Vol.]])</f>
        <v>7</v>
      </c>
      <c r="AC275">
        <v>0</v>
      </c>
      <c r="AD275" s="1" t="s">
        <v>22</v>
      </c>
      <c r="AE275" s="1" t="s">
        <v>22</v>
      </c>
      <c r="AF275" s="1" t="s">
        <v>38</v>
      </c>
      <c r="AG275">
        <v>43.61</v>
      </c>
      <c r="AH275">
        <v>0</v>
      </c>
      <c r="AI275" s="1" t="s">
        <v>28</v>
      </c>
      <c r="AJ275">
        <v>0</v>
      </c>
      <c r="AK275" s="1" t="s">
        <v>8923</v>
      </c>
      <c r="AL275">
        <v>-0.23130000000000001</v>
      </c>
      <c r="AM275">
        <v>-6.6699999999999995E-2</v>
      </c>
      <c r="AN275">
        <v>-5.0900000000000001E-2</v>
      </c>
      <c r="AO275">
        <v>-4.2299999999999997E-2</v>
      </c>
      <c r="AP275" s="1" t="s">
        <v>8924</v>
      </c>
      <c r="AQ275" s="1" t="s">
        <v>8925</v>
      </c>
      <c r="AR275" s="1" t="s">
        <v>8926</v>
      </c>
      <c r="AS275" s="1" t="s">
        <v>8927</v>
      </c>
    </row>
    <row r="276" spans="1:45" x14ac:dyDescent="0.25">
      <c r="A276" s="1" t="s">
        <v>2855</v>
      </c>
      <c r="B276">
        <v>6.42</v>
      </c>
      <c r="C276" s="1" t="s">
        <v>2856</v>
      </c>
      <c r="D276" s="1" t="s">
        <v>2857</v>
      </c>
      <c r="E276">
        <v>0.02</v>
      </c>
      <c r="F276" s="1" t="s">
        <v>37</v>
      </c>
      <c r="G276" s="1" t="s">
        <v>37</v>
      </c>
      <c r="H276" s="1" t="s">
        <v>38</v>
      </c>
      <c r="I276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276">
        <v>57.01</v>
      </c>
      <c r="K276" s="3">
        <v>1.24E-2</v>
      </c>
      <c r="L276" s="1" t="s">
        <v>23</v>
      </c>
      <c r="M276">
        <v>0.55000000000000004</v>
      </c>
      <c r="N276" s="1" t="s">
        <v>2858</v>
      </c>
      <c r="O276" s="7">
        <f>IFERROR(LEFT(Merge1[[#This Row],[Volumen*Precio4 – 750M]],LEN(Merge1[[#This Row],[Volumen*Precio4 – 750M]])-1)*10^(SEARCH(RIGHT(Merge1[[#This Row],[Volumen*Precio4 – 750M]]),"kmbt")*3),Merge1[[#This Row],[Volumen*Precio4 – 750M]])</f>
        <v>45736</v>
      </c>
      <c r="P276" s="3">
        <v>2.23E-2</v>
      </c>
      <c r="Q276" s="3">
        <v>-1.6000000000000001E-3</v>
      </c>
      <c r="R276" s="3">
        <v>1.7399999999999999E-2</v>
      </c>
      <c r="S276" s="3">
        <v>5.2499999999999998E-2</v>
      </c>
      <c r="T276" s="1" t="s">
        <v>2859</v>
      </c>
      <c r="U276" s="1" t="s">
        <v>2860</v>
      </c>
      <c r="V276" s="1" t="s">
        <v>2861</v>
      </c>
      <c r="W276" s="1" t="s">
        <v>2862</v>
      </c>
      <c r="X276" s="1" t="s">
        <v>2855</v>
      </c>
      <c r="Y276">
        <v>6.45</v>
      </c>
      <c r="Z276" s="4">
        <v>7.7999999999999996E-3</v>
      </c>
      <c r="AA276" s="1" t="s">
        <v>8342</v>
      </c>
      <c r="AB276" s="5" t="str">
        <f>IFERROR(LEFT(Merge1[[#This Row],[2022-10-24.Vol.]],LEN(Merge1[[#This Row],[2022-10-24.Vol.]])-1)*10^(SEARCH(RIGHT(Merge1[[#This Row],[2022-10-24.Vol.]]),"kmbt")*3),Merge1[[#This Row],[2022-10-24.Vol.]])</f>
        <v>962</v>
      </c>
      <c r="AC276">
        <v>0.04</v>
      </c>
      <c r="AD276" s="1" t="s">
        <v>37</v>
      </c>
      <c r="AE276" s="1" t="s">
        <v>37</v>
      </c>
      <c r="AF276" s="1" t="s">
        <v>38</v>
      </c>
      <c r="AG276">
        <v>59.67</v>
      </c>
      <c r="AH276">
        <v>1.04E-2</v>
      </c>
      <c r="AI276" s="1" t="s">
        <v>28</v>
      </c>
      <c r="AJ276">
        <v>7.0000000000000007E-2</v>
      </c>
      <c r="AK276" s="1" t="s">
        <v>8343</v>
      </c>
      <c r="AL276">
        <v>2.3800000000000002E-2</v>
      </c>
      <c r="AM276">
        <v>7.4999999999999997E-2</v>
      </c>
      <c r="AN276">
        <v>7.7999999999999996E-3</v>
      </c>
      <c r="AO276">
        <v>2.5399999999999999E-2</v>
      </c>
      <c r="AP276" s="1" t="s">
        <v>8344</v>
      </c>
      <c r="AQ276" s="1" t="s">
        <v>8345</v>
      </c>
      <c r="AR276" s="1" t="s">
        <v>8346</v>
      </c>
      <c r="AS276" s="1" t="s">
        <v>8347</v>
      </c>
    </row>
    <row r="277" spans="1:45" x14ac:dyDescent="0.25">
      <c r="A277" s="1" t="s">
        <v>3047</v>
      </c>
      <c r="B277">
        <v>1415</v>
      </c>
      <c r="C277" s="2" t="s">
        <v>3048</v>
      </c>
      <c r="D277" s="1" t="s">
        <v>2081</v>
      </c>
      <c r="E277">
        <v>35</v>
      </c>
      <c r="F277" s="1" t="s">
        <v>96</v>
      </c>
      <c r="G277" s="1" t="s">
        <v>38</v>
      </c>
      <c r="H277" s="1" t="s">
        <v>22</v>
      </c>
      <c r="I277" s="1" t="str">
        <f>_xlfn.CONCAT(Merge1[[#This Row],[Rating técnicoVender]],",",Merge1[[#This Row],[Valoración de medias móvilesStrong Sell]],",",Merge1[[#This Row],[Valoración de los osciladoresNeutro]])</f>
        <v>Neutro,Buy,Sell</v>
      </c>
      <c r="J277">
        <v>57.77</v>
      </c>
      <c r="K277" s="3">
        <v>1.23E-2</v>
      </c>
      <c r="L277" s="1" t="s">
        <v>23</v>
      </c>
      <c r="M277">
        <v>0.51</v>
      </c>
      <c r="N277" s="1" t="s">
        <v>3049</v>
      </c>
      <c r="O277" s="7">
        <f>IFERROR(LEFT(Merge1[[#This Row],[Volumen*Precio4 – 750M]],LEN(Merge1[[#This Row],[Volumen*Precio4 – 750M]])-1)*10^(SEARCH(RIGHT(Merge1[[#This Row],[Volumen*Precio4 – 750M]]),"kmbt")*3),Merge1[[#This Row],[Volumen*Precio4 – 750M]])</f>
        <v>49525</v>
      </c>
      <c r="P277" s="3">
        <v>-0.33910000000000001</v>
      </c>
      <c r="Q277" s="3">
        <v>-0.21909999999999999</v>
      </c>
      <c r="R277" s="3">
        <v>1.0699999999999999E-2</v>
      </c>
      <c r="S277" s="3">
        <v>6.2399999999999997E-2</v>
      </c>
      <c r="T277" s="1" t="s">
        <v>3050</v>
      </c>
      <c r="U277" s="1" t="s">
        <v>3051</v>
      </c>
      <c r="V277" s="1" t="s">
        <v>3052</v>
      </c>
      <c r="W277" s="1" t="s">
        <v>3053</v>
      </c>
      <c r="X277" s="1" t="s">
        <v>3047</v>
      </c>
      <c r="Y277">
        <v>1465.55</v>
      </c>
      <c r="Z277" s="4">
        <v>7.7000000000000002E-3</v>
      </c>
      <c r="AA277" s="1" t="s">
        <v>5194</v>
      </c>
      <c r="AB277" s="5" t="str">
        <f>IFERROR(LEFT(Merge1[[#This Row],[2022-10-24.Vol.]],LEN(Merge1[[#This Row],[2022-10-24.Vol.]])-1)*10^(SEARCH(RIGHT(Merge1[[#This Row],[2022-10-24.Vol.]]),"kmbt")*3),Merge1[[#This Row],[2022-10-24.Vol.]])</f>
        <v>19</v>
      </c>
      <c r="AC277">
        <v>0</v>
      </c>
      <c r="AD277" s="1" t="s">
        <v>38</v>
      </c>
      <c r="AE277" s="1" t="s">
        <v>37</v>
      </c>
      <c r="AF277" s="1" t="s">
        <v>38</v>
      </c>
      <c r="AG277">
        <v>65.319999999999993</v>
      </c>
      <c r="AH277">
        <v>1.9400000000000001E-2</v>
      </c>
      <c r="AI277" s="1" t="s">
        <v>28</v>
      </c>
      <c r="AJ277">
        <v>0.26</v>
      </c>
      <c r="AK277" s="1" t="s">
        <v>8001</v>
      </c>
      <c r="AL277">
        <v>-0.3155</v>
      </c>
      <c r="AM277">
        <v>-0.1091</v>
      </c>
      <c r="AN277">
        <v>3.7100000000000001E-2</v>
      </c>
      <c r="AO277">
        <v>0.12529999999999999</v>
      </c>
      <c r="AP277" s="1" t="s">
        <v>8002</v>
      </c>
      <c r="AQ277" s="1" t="s">
        <v>8003</v>
      </c>
      <c r="AR277" s="1" t="s">
        <v>8004</v>
      </c>
      <c r="AS277" s="1" t="s">
        <v>8005</v>
      </c>
    </row>
    <row r="278" spans="1:45" x14ac:dyDescent="0.25">
      <c r="A278" s="1" t="s">
        <v>1219</v>
      </c>
      <c r="B278">
        <v>993.66</v>
      </c>
      <c r="C278" s="2" t="s">
        <v>1220</v>
      </c>
      <c r="D278" s="1" t="s">
        <v>1221</v>
      </c>
      <c r="E278">
        <v>-6.45</v>
      </c>
      <c r="F278" s="1" t="s">
        <v>22</v>
      </c>
      <c r="G278" s="1" t="s">
        <v>27</v>
      </c>
      <c r="H278" s="1" t="s">
        <v>96</v>
      </c>
      <c r="I27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78">
        <v>34.630000000000003</v>
      </c>
      <c r="K278" s="3">
        <v>2.7099999999999999E-2</v>
      </c>
      <c r="L278" s="1" t="s">
        <v>28</v>
      </c>
      <c r="M278">
        <v>1.64</v>
      </c>
      <c r="N278" s="1" t="s">
        <v>1222</v>
      </c>
      <c r="O278" s="7">
        <f>IFERROR(LEFT(Merge1[[#This Row],[Volumen*Precio4 – 750M]],LEN(Merge1[[#This Row],[Volumen*Precio4 – 750M]])-1)*10^(SEARCH(RIGHT(Merge1[[#This Row],[Volumen*Precio4 – 750M]]),"kmbt")*3),Merge1[[#This Row],[Volumen*Precio4 – 750M]])</f>
        <v>73123000</v>
      </c>
      <c r="P278" s="3">
        <v>-0.36080000000000001</v>
      </c>
      <c r="Q278" s="3">
        <v>-0.22070000000000001</v>
      </c>
      <c r="R278" s="3">
        <v>-0.14710000000000001</v>
      </c>
      <c r="S278" s="3">
        <v>-5.8500000000000003E-2</v>
      </c>
      <c r="T278" s="1" t="s">
        <v>1223</v>
      </c>
      <c r="U278" s="1" t="s">
        <v>1224</v>
      </c>
      <c r="V278" s="1" t="s">
        <v>1225</v>
      </c>
      <c r="W278" s="1" t="s">
        <v>1226</v>
      </c>
      <c r="X278" s="1" t="s">
        <v>1219</v>
      </c>
      <c r="Y278">
        <v>1008.62</v>
      </c>
      <c r="Z278" s="4">
        <v>7.4999999999999997E-3</v>
      </c>
      <c r="AA278" s="1" t="s">
        <v>7367</v>
      </c>
      <c r="AB278" s="5">
        <f>IFERROR(LEFT(Merge1[[#This Row],[2022-10-24.Vol.]],LEN(Merge1[[#This Row],[2022-10-24.Vol.]])-1)*10^(SEARCH(RIGHT(Merge1[[#This Row],[2022-10-24.Vol.]]),"kmbt")*3),Merge1[[#This Row],[2022-10-24.Vol.]])</f>
        <v>59925</v>
      </c>
      <c r="AC278">
        <v>6.62</v>
      </c>
      <c r="AD278" s="1" t="s">
        <v>22</v>
      </c>
      <c r="AE278" s="1" t="s">
        <v>27</v>
      </c>
      <c r="AF278" s="1" t="s">
        <v>38</v>
      </c>
      <c r="AG278">
        <v>43.19</v>
      </c>
      <c r="AH278">
        <v>2.47E-2</v>
      </c>
      <c r="AI278" s="1" t="s">
        <v>28</v>
      </c>
      <c r="AJ278">
        <v>1.1499999999999999</v>
      </c>
      <c r="AK278" s="1" t="s">
        <v>7368</v>
      </c>
      <c r="AL278">
        <v>-0.3412</v>
      </c>
      <c r="AM278">
        <v>-0.19639999999999999</v>
      </c>
      <c r="AN278">
        <v>-0.1305</v>
      </c>
      <c r="AO278">
        <v>-3.4799999999999998E-2</v>
      </c>
      <c r="AP278" s="1" t="s">
        <v>7369</v>
      </c>
      <c r="AQ278" s="1" t="s">
        <v>7370</v>
      </c>
      <c r="AR278" s="1" t="s">
        <v>7371</v>
      </c>
      <c r="AS278" s="1" t="s">
        <v>7372</v>
      </c>
    </row>
    <row r="279" spans="1:45" hidden="1" x14ac:dyDescent="0.25">
      <c r="A279" s="1"/>
      <c r="C279" s="1"/>
      <c r="D279" s="1"/>
      <c r="F279" s="1"/>
      <c r="G279" s="1"/>
      <c r="H279" s="1"/>
      <c r="I279" s="1" t="str">
        <f>_xlfn.CONCAT(Merge1[[#This Row],[Rating técnicoVender]],",",Merge1[[#This Row],[Valoración de medias móvilesStrong Sell]],",",Merge1[[#This Row],[Valoración de los osciladoresNeutro]])</f>
        <v>,,</v>
      </c>
      <c r="L279" s="1"/>
      <c r="N279" s="1"/>
      <c r="O279" s="1">
        <f>IFERROR(LEFT(Merge1[[#This Row],[Volumen*Precio4 – 750M]],LEN(Merge1[[#This Row],[Volumen*Precio4 – 750M]])-1)*10^(SEARCH(RIGHT(Merge1[[#This Row],[Volumen*Precio4 – 750M]]),"kmbt")*3),Merge1[[#This Row],[Volumen*Precio4 – 750M]])</f>
        <v>0</v>
      </c>
      <c r="T279" s="1"/>
      <c r="U279" s="1"/>
      <c r="V279" s="1"/>
      <c r="W279" s="1"/>
      <c r="X279" s="1" t="s">
        <v>8348</v>
      </c>
      <c r="Y279">
        <v>1861.98</v>
      </c>
      <c r="Z279" s="1">
        <v>7.4000000000000003E-3</v>
      </c>
      <c r="AA279" s="1" t="s">
        <v>5034</v>
      </c>
      <c r="AB279" s="6" t="str">
        <f>IFERROR(LEFT(Merge1[[#This Row],[2022-10-24.Vol.]],LEN(Merge1[[#This Row],[2022-10-24.Vol.]])-1)*10^(LOOKUP(RIGHT(Merge1[[#This Row],[2022-10-24.Vol.]]),"KMBT")*3),Merge1[[#This Row],[2022-10-24.Vol.]])</f>
        <v>142</v>
      </c>
      <c r="AC279">
        <v>0</v>
      </c>
      <c r="AD279" s="1" t="s">
        <v>22</v>
      </c>
      <c r="AE279" s="1" t="s">
        <v>27</v>
      </c>
      <c r="AF279" s="1" t="s">
        <v>38</v>
      </c>
      <c r="AG279">
        <v>19.91</v>
      </c>
      <c r="AH279">
        <v>0</v>
      </c>
      <c r="AI279" s="1" t="s">
        <v>28</v>
      </c>
      <c r="AJ279">
        <v>7.0000000000000007E-2</v>
      </c>
      <c r="AK279" s="1" t="s">
        <v>8349</v>
      </c>
      <c r="AL279">
        <v>-0.31669999999999998</v>
      </c>
      <c r="AM279">
        <v>-0.2107</v>
      </c>
      <c r="AN279">
        <v>-0.2107</v>
      </c>
      <c r="AO279">
        <v>-9.9500000000000005E-2</v>
      </c>
      <c r="AP279" s="1" t="s">
        <v>8350</v>
      </c>
      <c r="AQ279" s="1" t="s">
        <v>8351</v>
      </c>
      <c r="AR279" s="1" t="s">
        <v>8352</v>
      </c>
      <c r="AS279" s="1" t="s">
        <v>8353</v>
      </c>
    </row>
    <row r="280" spans="1:45" x14ac:dyDescent="0.25">
      <c r="A280" s="1" t="s">
        <v>3622</v>
      </c>
      <c r="B280">
        <v>37.1</v>
      </c>
      <c r="C280" s="1" t="s">
        <v>3623</v>
      </c>
      <c r="D280" s="1" t="s">
        <v>3624</v>
      </c>
      <c r="E280">
        <v>-0.13</v>
      </c>
      <c r="F280" s="1" t="s">
        <v>22</v>
      </c>
      <c r="G280" s="1" t="s">
        <v>27</v>
      </c>
      <c r="H280" s="1" t="s">
        <v>96</v>
      </c>
      <c r="I280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80">
        <v>43.51</v>
      </c>
      <c r="K280" s="3">
        <v>1.89E-2</v>
      </c>
      <c r="L280" s="1" t="s">
        <v>28</v>
      </c>
      <c r="M280">
        <v>0.36</v>
      </c>
      <c r="N280" s="1" t="s">
        <v>3625</v>
      </c>
      <c r="O280" s="7">
        <f>IFERROR(LEFT(Merge1[[#This Row],[Volumen*Precio4 – 750M]],LEN(Merge1[[#This Row],[Volumen*Precio4 – 750M]])-1)*10^(SEARCH(RIGHT(Merge1[[#This Row],[Volumen*Precio4 – 750M]]),"kmbt")*3),Merge1[[#This Row],[Volumen*Precio4 – 750M]])</f>
        <v>36358000</v>
      </c>
      <c r="P280" s="3">
        <v>-0.14499999999999999</v>
      </c>
      <c r="Q280" s="3">
        <v>-0.21049999999999999</v>
      </c>
      <c r="R280" s="3">
        <v>-0.19309999999999999</v>
      </c>
      <c r="S280" s="3">
        <v>-7.9399999999999998E-2</v>
      </c>
      <c r="T280" s="1" t="s">
        <v>3626</v>
      </c>
      <c r="U280" s="1" t="s">
        <v>3627</v>
      </c>
      <c r="V280" s="1" t="s">
        <v>3628</v>
      </c>
      <c r="W280" s="1" t="s">
        <v>3629</v>
      </c>
      <c r="X280" s="1" t="s">
        <v>3622</v>
      </c>
      <c r="Y280">
        <v>37.700000000000003</v>
      </c>
      <c r="Z280" s="4">
        <v>7.1999999999999998E-3</v>
      </c>
      <c r="AA280" s="1" t="s">
        <v>8306</v>
      </c>
      <c r="AB280" s="5">
        <f>IFERROR(LEFT(Merge1[[#This Row],[2022-10-24.Vol.]],LEN(Merge1[[#This Row],[2022-10-24.Vol.]])-1)*10^(SEARCH(RIGHT(Merge1[[#This Row],[2022-10-24.Vol.]]),"kmbt")*3),Merge1[[#This Row],[2022-10-24.Vol.]])</f>
        <v>185758</v>
      </c>
      <c r="AC280">
        <v>0.24</v>
      </c>
      <c r="AD280" s="1" t="s">
        <v>96</v>
      </c>
      <c r="AE280" s="1" t="s">
        <v>96</v>
      </c>
      <c r="AF280" s="1" t="s">
        <v>38</v>
      </c>
      <c r="AG280">
        <v>48.62</v>
      </c>
      <c r="AH280">
        <v>1.6500000000000001E-2</v>
      </c>
      <c r="AI280" s="1" t="s">
        <v>28</v>
      </c>
      <c r="AJ280">
        <v>0.09</v>
      </c>
      <c r="AK280" s="1" t="s">
        <v>8307</v>
      </c>
      <c r="AL280">
        <v>-0.12529999999999999</v>
      </c>
      <c r="AM280">
        <v>-0.2009</v>
      </c>
      <c r="AN280">
        <v>-0.18190000000000001</v>
      </c>
      <c r="AO280">
        <v>-3.1099999999999999E-2</v>
      </c>
      <c r="AP280" s="1" t="s">
        <v>8308</v>
      </c>
      <c r="AQ280" s="1" t="s">
        <v>8309</v>
      </c>
      <c r="AR280" s="1" t="s">
        <v>8310</v>
      </c>
      <c r="AS280" s="1" t="s">
        <v>8311</v>
      </c>
    </row>
    <row r="281" spans="1:45" x14ac:dyDescent="0.25">
      <c r="A281" s="1" t="s">
        <v>708</v>
      </c>
      <c r="B281">
        <v>1117.1099999999999</v>
      </c>
      <c r="C281" s="2" t="s">
        <v>709</v>
      </c>
      <c r="D281" s="1" t="s">
        <v>710</v>
      </c>
      <c r="E281">
        <v>16.11</v>
      </c>
      <c r="F281" s="1" t="s">
        <v>38</v>
      </c>
      <c r="G281" s="1" t="s">
        <v>38</v>
      </c>
      <c r="H281" s="1" t="s">
        <v>38</v>
      </c>
      <c r="I281" s="1" t="str">
        <f>_xlfn.CONCAT(Merge1[[#This Row],[Rating técnicoVender]],",",Merge1[[#This Row],[Valoración de medias móvilesStrong Sell]],",",Merge1[[#This Row],[Valoración de los osciladoresNeutro]])</f>
        <v>Buy,Buy,Buy</v>
      </c>
      <c r="J281">
        <v>56.53</v>
      </c>
      <c r="K281" s="3">
        <v>1.8599999999999998E-2</v>
      </c>
      <c r="L281" s="1" t="s">
        <v>23</v>
      </c>
      <c r="M281">
        <v>2.92</v>
      </c>
      <c r="N281" s="1" t="s">
        <v>711</v>
      </c>
      <c r="O281" s="7">
        <f>IFERROR(LEFT(Merge1[[#This Row],[Volumen*Precio4 – 750M]],LEN(Merge1[[#This Row],[Volumen*Precio4 – 750M]])-1)*10^(SEARCH(RIGHT(Merge1[[#This Row],[Volumen*Precio4 – 750M]]),"kmbt")*3),Merge1[[#This Row],[Volumen*Precio4 – 750M]])</f>
        <v>4600000</v>
      </c>
      <c r="P281" s="3">
        <v>-0.1968</v>
      </c>
      <c r="Q281" s="3">
        <v>-0.22800000000000001</v>
      </c>
      <c r="R281" s="3">
        <v>-0.13869999999999999</v>
      </c>
      <c r="S281" s="3">
        <v>0.1082</v>
      </c>
      <c r="T281" s="1" t="s">
        <v>712</v>
      </c>
      <c r="U281" s="1" t="s">
        <v>713</v>
      </c>
      <c r="V281" s="1" t="s">
        <v>714</v>
      </c>
      <c r="W281" s="1" t="s">
        <v>715</v>
      </c>
      <c r="X281" s="1" t="s">
        <v>708</v>
      </c>
      <c r="Y281">
        <v>1128</v>
      </c>
      <c r="Z281" s="4">
        <v>7.1000000000000004E-3</v>
      </c>
      <c r="AA281" s="1" t="s">
        <v>7208</v>
      </c>
      <c r="AB281" s="5">
        <f>IFERROR(LEFT(Merge1[[#This Row],[2022-10-24.Vol.]],LEN(Merge1[[#This Row],[2022-10-24.Vol.]])-1)*10^(SEARCH(RIGHT(Merge1[[#This Row],[2022-10-24.Vol.]]),"kmbt")*3),Merge1[[#This Row],[2022-10-24.Vol.]])</f>
        <v>3762</v>
      </c>
      <c r="AC281">
        <v>0</v>
      </c>
      <c r="AD281" s="1" t="s">
        <v>38</v>
      </c>
      <c r="AE281" s="1" t="s">
        <v>38</v>
      </c>
      <c r="AF281" s="1" t="s">
        <v>38</v>
      </c>
      <c r="AG281">
        <v>57.98</v>
      </c>
      <c r="AH281">
        <v>1.5900000000000001E-2</v>
      </c>
      <c r="AI281" s="1" t="s">
        <v>28</v>
      </c>
      <c r="AJ281">
        <v>1.98</v>
      </c>
      <c r="AK281" s="1" t="s">
        <v>7209</v>
      </c>
      <c r="AL281">
        <v>-0.185</v>
      </c>
      <c r="AM281">
        <v>-0.17299999999999999</v>
      </c>
      <c r="AN281">
        <v>-8.7400000000000005E-2</v>
      </c>
      <c r="AO281">
        <v>0.14630000000000001</v>
      </c>
      <c r="AP281" s="1" t="s">
        <v>7210</v>
      </c>
      <c r="AQ281" s="1" t="s">
        <v>7211</v>
      </c>
      <c r="AR281" s="1" t="s">
        <v>7212</v>
      </c>
      <c r="AS281" s="1" t="s">
        <v>7213</v>
      </c>
    </row>
    <row r="282" spans="1:45" x14ac:dyDescent="0.25">
      <c r="A282" s="1" t="s">
        <v>5166</v>
      </c>
      <c r="B282">
        <v>7595.89</v>
      </c>
      <c r="C282" s="1" t="s">
        <v>4896</v>
      </c>
      <c r="D282" s="1" t="s">
        <v>1420</v>
      </c>
      <c r="E282">
        <v>0</v>
      </c>
      <c r="F282" s="1" t="s">
        <v>37</v>
      </c>
      <c r="G282" s="1" t="s">
        <v>37</v>
      </c>
      <c r="H282" s="1" t="s">
        <v>38</v>
      </c>
      <c r="I282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282">
        <v>65.52</v>
      </c>
      <c r="K282" s="3">
        <v>6.9999999999999999E-4</v>
      </c>
      <c r="L282" s="1" t="s">
        <v>28</v>
      </c>
      <c r="M282">
        <v>7.0000000000000007E-2</v>
      </c>
      <c r="N282" s="1" t="s">
        <v>5167</v>
      </c>
      <c r="O282" s="7">
        <f>IFERROR(LEFT(Merge1[[#This Row],[Volumen*Precio4 – 750M]],LEN(Merge1[[#This Row],[Volumen*Precio4 – 750M]])-1)*10^(SEARCH(RIGHT(Merge1[[#This Row],[Volumen*Precio4 – 750M]]),"kmbt")*3),Merge1[[#This Row],[Volumen*Precio4 – 750M]])</f>
        <v>425370</v>
      </c>
      <c r="P282" s="3">
        <v>0.1258</v>
      </c>
      <c r="Q282" s="3">
        <v>-0.12909999999999999</v>
      </c>
      <c r="R282" s="3">
        <v>0.16650000000000001</v>
      </c>
      <c r="S282" s="3">
        <v>7.1400000000000005E-2</v>
      </c>
      <c r="T282" s="1" t="s">
        <v>5168</v>
      </c>
      <c r="U282" s="1" t="s">
        <v>5169</v>
      </c>
      <c r="V282" s="1" t="s">
        <v>5170</v>
      </c>
      <c r="W282" s="1" t="s">
        <v>5171</v>
      </c>
      <c r="X282" s="1" t="s">
        <v>5166</v>
      </c>
      <c r="Y282">
        <v>7648.83</v>
      </c>
      <c r="Z282" s="4">
        <v>7.0000000000000001E-3</v>
      </c>
      <c r="AA282" s="1" t="s">
        <v>981</v>
      </c>
      <c r="AB282" s="5" t="str">
        <f>IFERROR(LEFT(Merge1[[#This Row],[2022-10-24.Vol.]],LEN(Merge1[[#This Row],[2022-10-24.Vol.]])-1)*10^(SEARCH(RIGHT(Merge1[[#This Row],[2022-10-24.Vol.]]),"kmbt")*3),Merge1[[#This Row],[2022-10-24.Vol.]])</f>
        <v>50</v>
      </c>
      <c r="AC282">
        <v>0</v>
      </c>
      <c r="AD282" s="1" t="s">
        <v>37</v>
      </c>
      <c r="AE282" s="1" t="s">
        <v>37</v>
      </c>
      <c r="AF282" s="1" t="s">
        <v>38</v>
      </c>
      <c r="AG282">
        <v>66.98</v>
      </c>
      <c r="AH282">
        <v>6.9999999999999999E-4</v>
      </c>
      <c r="AI282" s="1" t="s">
        <v>28</v>
      </c>
      <c r="AJ282">
        <v>0.09</v>
      </c>
      <c r="AK282" s="1" t="s">
        <v>8301</v>
      </c>
      <c r="AL282">
        <v>0.1085</v>
      </c>
      <c r="AM282">
        <v>-0.123</v>
      </c>
      <c r="AN282">
        <v>0.15890000000000001</v>
      </c>
      <c r="AO282">
        <v>7.8799999999999995E-2</v>
      </c>
      <c r="AP282" s="1" t="s">
        <v>8302</v>
      </c>
      <c r="AQ282" s="1" t="s">
        <v>8303</v>
      </c>
      <c r="AR282" s="1" t="s">
        <v>8304</v>
      </c>
      <c r="AS282" s="1" t="s">
        <v>8305</v>
      </c>
    </row>
    <row r="283" spans="1:45" x14ac:dyDescent="0.25">
      <c r="A283" s="1" t="s">
        <v>6660</v>
      </c>
      <c r="B283">
        <v>55.56</v>
      </c>
      <c r="C283" s="1" t="s">
        <v>6661</v>
      </c>
      <c r="D283" s="1" t="s">
        <v>2516</v>
      </c>
      <c r="E283">
        <v>0</v>
      </c>
      <c r="F283" s="1" t="s">
        <v>27</v>
      </c>
      <c r="G283" s="1" t="s">
        <v>27</v>
      </c>
      <c r="H283" s="1" t="s">
        <v>22</v>
      </c>
      <c r="I283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283">
        <v>39.270000000000003</v>
      </c>
      <c r="K283" s="3">
        <v>0</v>
      </c>
      <c r="L283" s="1" t="s">
        <v>28</v>
      </c>
      <c r="M283">
        <v>0</v>
      </c>
      <c r="N283" s="1" t="s">
        <v>6662</v>
      </c>
      <c r="O283" s="7" t="str">
        <f>IFERROR(LEFT(Merge1[[#This Row],[Volumen*Precio4 – 750M]],LEN(Merge1[[#This Row],[Volumen*Precio4 – 750M]])-1)*10^(SEARCH(RIGHT(Merge1[[#This Row],[Volumen*Precio4 – 750M]]),"kmbt")*3),Merge1[[#This Row],[Volumen*Precio4 – 750M]])</f>
        <v>444</v>
      </c>
      <c r="P283" s="3">
        <v>-7.9000000000000008E-3</v>
      </c>
      <c r="Q283" s="3">
        <v>-0.1452</v>
      </c>
      <c r="R283" s="3">
        <v>2.2499999999999999E-2</v>
      </c>
      <c r="S283" s="3">
        <v>-3.2099999999999997E-2</v>
      </c>
      <c r="T283" s="1" t="s">
        <v>6663</v>
      </c>
      <c r="U283" s="1" t="s">
        <v>6664</v>
      </c>
      <c r="V283" s="1" t="s">
        <v>6665</v>
      </c>
      <c r="W283" s="1" t="s">
        <v>6666</v>
      </c>
      <c r="X283" s="1" t="s">
        <v>6660</v>
      </c>
      <c r="Y283">
        <v>55.95</v>
      </c>
      <c r="Z283" s="4">
        <v>7.0000000000000001E-3</v>
      </c>
      <c r="AA283" s="1" t="s">
        <v>7513</v>
      </c>
      <c r="AB283" s="5">
        <f>IFERROR(LEFT(Merge1[[#This Row],[2022-10-24.Vol.]],LEN(Merge1[[#This Row],[2022-10-24.Vol.]])-1)*10^(SEARCH(RIGHT(Merge1[[#This Row],[2022-10-24.Vol.]]),"kmbt")*3),Merge1[[#This Row],[2022-10-24.Vol.]])</f>
        <v>7446</v>
      </c>
      <c r="AC283">
        <v>0</v>
      </c>
      <c r="AD283" s="1" t="s">
        <v>22</v>
      </c>
      <c r="AE283" s="1" t="s">
        <v>27</v>
      </c>
      <c r="AF283" s="1" t="s">
        <v>96</v>
      </c>
      <c r="AG283">
        <v>41.1</v>
      </c>
      <c r="AH283">
        <v>0</v>
      </c>
      <c r="AI283" s="1" t="s">
        <v>28</v>
      </c>
      <c r="AJ283">
        <v>0.8</v>
      </c>
      <c r="AK283" s="1" t="s">
        <v>7514</v>
      </c>
      <c r="AL283">
        <v>5.57E-2</v>
      </c>
      <c r="AM283">
        <v>-6.7500000000000004E-2</v>
      </c>
      <c r="AN283">
        <v>1.12E-2</v>
      </c>
      <c r="AO283">
        <v>-5.1700000000000003E-2</v>
      </c>
      <c r="AP283" s="1" t="s">
        <v>7515</v>
      </c>
      <c r="AQ283" s="1" t="s">
        <v>7516</v>
      </c>
      <c r="AR283" s="1" t="s">
        <v>7517</v>
      </c>
      <c r="AS283" s="1" t="s">
        <v>7518</v>
      </c>
    </row>
    <row r="284" spans="1:45" x14ac:dyDescent="0.25">
      <c r="A284" s="1" t="s">
        <v>3502</v>
      </c>
      <c r="B284">
        <v>1767.5</v>
      </c>
      <c r="C284" s="1" t="s">
        <v>3503</v>
      </c>
      <c r="D284" s="1" t="s">
        <v>3504</v>
      </c>
      <c r="E284">
        <v>0</v>
      </c>
      <c r="F284" s="1" t="s">
        <v>38</v>
      </c>
      <c r="G284" s="1" t="s">
        <v>22</v>
      </c>
      <c r="H284" s="1" t="s">
        <v>38</v>
      </c>
      <c r="I284" s="1" t="str">
        <f>_xlfn.CONCAT(Merge1[[#This Row],[Rating técnicoVender]],",",Merge1[[#This Row],[Valoración de medias móvilesStrong Sell]],",",Merge1[[#This Row],[Valoración de los osciladoresNeutro]])</f>
        <v>Buy,Sell,Buy</v>
      </c>
      <c r="J284">
        <v>49.94</v>
      </c>
      <c r="K284" s="3">
        <v>0</v>
      </c>
      <c r="L284" s="1" t="s">
        <v>28</v>
      </c>
      <c r="M284">
        <v>0.39</v>
      </c>
      <c r="N284" s="1" t="s">
        <v>3505</v>
      </c>
      <c r="O284" s="7">
        <f>IFERROR(LEFT(Merge1[[#This Row],[Volumen*Precio4 – 750M]],LEN(Merge1[[#This Row],[Volumen*Precio4 – 750M]])-1)*10^(SEARCH(RIGHT(Merge1[[#This Row],[Volumen*Precio4 – 750M]]),"kmbt")*3),Merge1[[#This Row],[Volumen*Precio4 – 750M]])</f>
        <v>12373</v>
      </c>
      <c r="P284" s="3">
        <v>-4.4600000000000001E-2</v>
      </c>
      <c r="Q284" s="3">
        <v>-0.1336</v>
      </c>
      <c r="R284" s="3">
        <v>-7.51E-2</v>
      </c>
      <c r="S284" s="3">
        <v>0.01</v>
      </c>
      <c r="T284" s="1" t="s">
        <v>3506</v>
      </c>
      <c r="U284" s="1" t="s">
        <v>3507</v>
      </c>
      <c r="V284" s="1" t="s">
        <v>3508</v>
      </c>
      <c r="W284" s="1" t="s">
        <v>3509</v>
      </c>
      <c r="X284" s="1" t="s">
        <v>3502</v>
      </c>
      <c r="Y284">
        <v>1767.5</v>
      </c>
      <c r="Z284" s="4">
        <v>6.7999999999999996E-3</v>
      </c>
      <c r="AA284" s="1" t="s">
        <v>3504</v>
      </c>
      <c r="AB284" s="5" t="str">
        <f>IFERROR(LEFT(Merge1[[#This Row],[2022-10-24.Vol.]],LEN(Merge1[[#This Row],[2022-10-24.Vol.]])-1)*10^(SEARCH(RIGHT(Merge1[[#This Row],[2022-10-24.Vol.]]),"kmbt")*3),Merge1[[#This Row],[2022-10-24.Vol.]])</f>
        <v>7</v>
      </c>
      <c r="AC284">
        <v>0</v>
      </c>
      <c r="AD284" s="1" t="s">
        <v>38</v>
      </c>
      <c r="AE284" s="1" t="s">
        <v>22</v>
      </c>
      <c r="AF284" s="1" t="s">
        <v>38</v>
      </c>
      <c r="AG284">
        <v>49.94</v>
      </c>
      <c r="AH284">
        <v>0</v>
      </c>
      <c r="AI284" s="1" t="s">
        <v>28</v>
      </c>
      <c r="AJ284">
        <v>0.39</v>
      </c>
      <c r="AK284" s="1" t="s">
        <v>3505</v>
      </c>
      <c r="AL284">
        <v>-4.4600000000000001E-2</v>
      </c>
      <c r="AM284">
        <v>-0.1336</v>
      </c>
      <c r="AN284">
        <v>-7.51E-2</v>
      </c>
      <c r="AO284">
        <v>0.01</v>
      </c>
      <c r="AP284" s="1" t="s">
        <v>3506</v>
      </c>
      <c r="AQ284" s="1" t="s">
        <v>3507</v>
      </c>
      <c r="AR284" s="1" t="s">
        <v>3508</v>
      </c>
      <c r="AS284" s="1" t="s">
        <v>3509</v>
      </c>
    </row>
    <row r="285" spans="1:45" x14ac:dyDescent="0.25">
      <c r="A285" s="1" t="s">
        <v>6056</v>
      </c>
      <c r="B285">
        <v>735</v>
      </c>
      <c r="C285" s="1" t="s">
        <v>3503</v>
      </c>
      <c r="D285" s="1" t="s">
        <v>3005</v>
      </c>
      <c r="E285">
        <v>0</v>
      </c>
      <c r="F285" s="1" t="s">
        <v>38</v>
      </c>
      <c r="G285" s="1" t="s">
        <v>38</v>
      </c>
      <c r="H285" s="1" t="s">
        <v>38</v>
      </c>
      <c r="I285" s="1" t="str">
        <f>_xlfn.CONCAT(Merge1[[#This Row],[Rating técnicoVender]],",",Merge1[[#This Row],[Valoración de medias móvilesStrong Sell]],",",Merge1[[#This Row],[Valoración de los osciladoresNeutro]])</f>
        <v>Buy,Buy,Buy</v>
      </c>
      <c r="J285">
        <v>62.72</v>
      </c>
      <c r="K285" s="3">
        <v>0</v>
      </c>
      <c r="L285" s="1" t="s">
        <v>28</v>
      </c>
      <c r="M285">
        <v>0.01</v>
      </c>
      <c r="N285" s="1" t="s">
        <v>6057</v>
      </c>
      <c r="O285" s="7">
        <f>IFERROR(LEFT(Merge1[[#This Row],[Volumen*Precio4 – 750M]],LEN(Merge1[[#This Row],[Volumen*Precio4 – 750M]])-1)*10^(SEARCH(RIGHT(Merge1[[#This Row],[Volumen*Precio4 – 750M]]),"kmbt")*3),Merge1[[#This Row],[Volumen*Precio4 – 750M]])</f>
        <v>4410</v>
      </c>
      <c r="P285" s="3">
        <v>-1.7399999999999999E-2</v>
      </c>
      <c r="Q285" s="3">
        <v>-0.16950000000000001</v>
      </c>
      <c r="R285" s="3">
        <v>-0.02</v>
      </c>
      <c r="S285" s="3">
        <v>6.5199999999999994E-2</v>
      </c>
      <c r="T285" s="1" t="s">
        <v>6058</v>
      </c>
      <c r="U285" s="1" t="s">
        <v>6059</v>
      </c>
      <c r="V285" s="1" t="s">
        <v>6060</v>
      </c>
      <c r="W285" s="1" t="s">
        <v>6061</v>
      </c>
      <c r="X285" s="1" t="s">
        <v>6056</v>
      </c>
      <c r="Y285">
        <v>735</v>
      </c>
      <c r="Z285" s="4">
        <v>6.7999999999999996E-3</v>
      </c>
      <c r="AA285" s="1" t="s">
        <v>3005</v>
      </c>
      <c r="AB285" s="5" t="str">
        <f>IFERROR(LEFT(Merge1[[#This Row],[2022-10-24.Vol.]],LEN(Merge1[[#This Row],[2022-10-24.Vol.]])-1)*10^(SEARCH(RIGHT(Merge1[[#This Row],[2022-10-24.Vol.]]),"kmbt")*3),Merge1[[#This Row],[2022-10-24.Vol.]])</f>
        <v>6</v>
      </c>
      <c r="AC285">
        <v>0</v>
      </c>
      <c r="AD285" s="1" t="s">
        <v>38</v>
      </c>
      <c r="AE285" s="1" t="s">
        <v>38</v>
      </c>
      <c r="AF285" s="1" t="s">
        <v>38</v>
      </c>
      <c r="AG285">
        <v>62.72</v>
      </c>
      <c r="AH285">
        <v>0</v>
      </c>
      <c r="AI285" s="1" t="s">
        <v>28</v>
      </c>
      <c r="AJ285">
        <v>0.01</v>
      </c>
      <c r="AK285" s="1" t="s">
        <v>6057</v>
      </c>
      <c r="AL285">
        <v>-1.7399999999999999E-2</v>
      </c>
      <c r="AM285">
        <v>-0.16950000000000001</v>
      </c>
      <c r="AN285">
        <v>-0.02</v>
      </c>
      <c r="AO285">
        <v>6.5199999999999994E-2</v>
      </c>
      <c r="AP285" s="1" t="s">
        <v>6058</v>
      </c>
      <c r="AQ285" s="1" t="s">
        <v>6059</v>
      </c>
      <c r="AR285" s="1" t="s">
        <v>6060</v>
      </c>
      <c r="AS285" s="1" t="s">
        <v>6061</v>
      </c>
    </row>
    <row r="286" spans="1:45" x14ac:dyDescent="0.25">
      <c r="A286" s="1" t="s">
        <v>2393</v>
      </c>
      <c r="B286">
        <v>35.79</v>
      </c>
      <c r="C286" s="1" t="s">
        <v>2394</v>
      </c>
      <c r="D286" s="1" t="s">
        <v>2395</v>
      </c>
      <c r="E286">
        <v>1.01</v>
      </c>
      <c r="F286" s="1" t="s">
        <v>38</v>
      </c>
      <c r="G286" s="1" t="s">
        <v>38</v>
      </c>
      <c r="H286" s="1" t="s">
        <v>38</v>
      </c>
      <c r="I286" s="1" t="str">
        <f>_xlfn.CONCAT(Merge1[[#This Row],[Rating técnicoVender]],",",Merge1[[#This Row],[Valoración de medias móvilesStrong Sell]],",",Merge1[[#This Row],[Valoración de los osciladoresNeutro]])</f>
        <v>Buy,Buy,Buy</v>
      </c>
      <c r="J286">
        <v>57.34</v>
      </c>
      <c r="K286" s="3">
        <v>3.09E-2</v>
      </c>
      <c r="L286" s="1" t="s">
        <v>28</v>
      </c>
      <c r="M286">
        <v>0.7</v>
      </c>
      <c r="N286" s="1" t="s">
        <v>2396</v>
      </c>
      <c r="O286" s="7">
        <f>IFERROR(LEFT(Merge1[[#This Row],[Volumen*Precio4 – 750M]],LEN(Merge1[[#This Row],[Volumen*Precio4 – 750M]])-1)*10^(SEARCH(RIGHT(Merge1[[#This Row],[Volumen*Precio4 – 750M]]),"kmbt")*3),Merge1[[#This Row],[Volumen*Precio4 – 750M]])</f>
        <v>32011000.000000004</v>
      </c>
      <c r="P286" s="3">
        <v>-0.1167</v>
      </c>
      <c r="Q286" s="3">
        <v>-0.1154</v>
      </c>
      <c r="R286" s="3">
        <v>2.5000000000000001E-3</v>
      </c>
      <c r="S286" s="3">
        <v>4.4999999999999997E-3</v>
      </c>
      <c r="T286" s="1" t="s">
        <v>2397</v>
      </c>
      <c r="U286" s="1" t="s">
        <v>2398</v>
      </c>
      <c r="V286" s="1" t="s">
        <v>2399</v>
      </c>
      <c r="W286" s="1" t="s">
        <v>2400</v>
      </c>
      <c r="X286" s="1" t="s">
        <v>2393</v>
      </c>
      <c r="Y286">
        <v>35.97</v>
      </c>
      <c r="Z286" s="4">
        <v>6.7000000000000002E-3</v>
      </c>
      <c r="AA286" s="1" t="s">
        <v>7664</v>
      </c>
      <c r="AB286" s="5">
        <f>IFERROR(LEFT(Merge1[[#This Row],[2022-10-24.Vol.]],LEN(Merge1[[#This Row],[2022-10-24.Vol.]])-1)*10^(SEARCH(RIGHT(Merge1[[#This Row],[2022-10-24.Vol.]]),"kmbt")*3),Merge1[[#This Row],[2022-10-24.Vol.]])</f>
        <v>842144</v>
      </c>
      <c r="AC286">
        <v>-0.1</v>
      </c>
      <c r="AD286" s="1" t="s">
        <v>38</v>
      </c>
      <c r="AE286" s="1" t="s">
        <v>38</v>
      </c>
      <c r="AF286" s="1" t="s">
        <v>38</v>
      </c>
      <c r="AG286">
        <v>58.66</v>
      </c>
      <c r="AH286">
        <v>2.9000000000000001E-2</v>
      </c>
      <c r="AI286" s="1" t="s">
        <v>28</v>
      </c>
      <c r="AJ286">
        <v>0.59</v>
      </c>
      <c r="AK286" s="1" t="s">
        <v>7665</v>
      </c>
      <c r="AL286">
        <v>-8.8200000000000001E-2</v>
      </c>
      <c r="AM286">
        <v>-0.12690000000000001</v>
      </c>
      <c r="AN286">
        <v>5.3E-3</v>
      </c>
      <c r="AO286">
        <v>4.8099999999999997E-2</v>
      </c>
      <c r="AP286" s="1" t="s">
        <v>7666</v>
      </c>
      <c r="AQ286" s="1" t="s">
        <v>7667</v>
      </c>
      <c r="AR286" s="1" t="s">
        <v>7668</v>
      </c>
      <c r="AS286" s="1" t="s">
        <v>7669</v>
      </c>
    </row>
    <row r="287" spans="1:45" x14ac:dyDescent="0.25">
      <c r="A287" s="1" t="s">
        <v>5121</v>
      </c>
      <c r="B287">
        <v>2397.56</v>
      </c>
      <c r="C287" s="2" t="s">
        <v>5122</v>
      </c>
      <c r="D287" s="1" t="s">
        <v>5123</v>
      </c>
      <c r="E287">
        <v>-9.24</v>
      </c>
      <c r="F287" s="1" t="s">
        <v>38</v>
      </c>
      <c r="G287" s="1" t="s">
        <v>37</v>
      </c>
      <c r="H287" s="1" t="s">
        <v>38</v>
      </c>
      <c r="I287" s="1" t="str">
        <f>_xlfn.CONCAT(Merge1[[#This Row],[Rating técnicoVender]],",",Merge1[[#This Row],[Valoración de medias móvilesStrong Sell]],",",Merge1[[#This Row],[Valoración de los osciladoresNeutro]])</f>
        <v>Buy,Strong Buy,Buy</v>
      </c>
      <c r="J287">
        <v>62.88</v>
      </c>
      <c r="K287" s="3">
        <v>1.21E-2</v>
      </c>
      <c r="L287" s="1" t="s">
        <v>28</v>
      </c>
      <c r="M287">
        <v>7.0000000000000007E-2</v>
      </c>
      <c r="N287" s="1" t="s">
        <v>5124</v>
      </c>
      <c r="O287" s="7">
        <f>IFERROR(LEFT(Merge1[[#This Row],[Volumen*Precio4 – 750M]],LEN(Merge1[[#This Row],[Volumen*Precio4 – 750M]])-1)*10^(SEARCH(RIGHT(Merge1[[#This Row],[Volumen*Precio4 – 750M]]),"kmbt")*3),Merge1[[#This Row],[Volumen*Precio4 – 750M]])</f>
        <v>541849</v>
      </c>
      <c r="P287" s="3">
        <v>-0.30370000000000003</v>
      </c>
      <c r="Q287" s="3">
        <v>-7.7899999999999997E-2</v>
      </c>
      <c r="R287" s="3">
        <v>1.23E-2</v>
      </c>
      <c r="S287" s="3">
        <v>3.9300000000000002E-2</v>
      </c>
      <c r="T287" s="1" t="s">
        <v>5125</v>
      </c>
      <c r="U287" s="1" t="s">
        <v>5126</v>
      </c>
      <c r="V287" s="1" t="s">
        <v>5127</v>
      </c>
      <c r="W287" s="1" t="s">
        <v>5128</v>
      </c>
      <c r="X287" s="1" t="s">
        <v>5121</v>
      </c>
      <c r="Y287">
        <v>2447</v>
      </c>
      <c r="Z287" s="4">
        <v>6.6E-3</v>
      </c>
      <c r="AA287" s="1" t="s">
        <v>7424</v>
      </c>
      <c r="AB287" s="5">
        <f>IFERROR(LEFT(Merge1[[#This Row],[2022-10-24.Vol.]],LEN(Merge1[[#This Row],[2022-10-24.Vol.]])-1)*10^(SEARCH(RIGHT(Merge1[[#This Row],[2022-10-24.Vol.]]),"kmbt")*3),Merge1[[#This Row],[2022-10-24.Vol.]])</f>
        <v>2892</v>
      </c>
      <c r="AC287">
        <v>17</v>
      </c>
      <c r="AD287" s="1" t="s">
        <v>38</v>
      </c>
      <c r="AE287" s="1" t="s">
        <v>37</v>
      </c>
      <c r="AF287" s="1" t="s">
        <v>96</v>
      </c>
      <c r="AG287">
        <v>65.72</v>
      </c>
      <c r="AH287">
        <v>1.41E-2</v>
      </c>
      <c r="AI287" s="1" t="s">
        <v>28</v>
      </c>
      <c r="AJ287">
        <v>1</v>
      </c>
      <c r="AK287" s="1" t="s">
        <v>7425</v>
      </c>
      <c r="AL287">
        <v>-0.29110000000000003</v>
      </c>
      <c r="AM287">
        <v>-1.7899999999999999E-2</v>
      </c>
      <c r="AN287">
        <v>4.4699999999999997E-2</v>
      </c>
      <c r="AO287">
        <v>0.10390000000000001</v>
      </c>
      <c r="AP287" s="1" t="s">
        <v>7426</v>
      </c>
      <c r="AQ287" s="1" t="s">
        <v>7427</v>
      </c>
      <c r="AR287" s="1" t="s">
        <v>7428</v>
      </c>
      <c r="AS287" s="1" t="s">
        <v>7429</v>
      </c>
    </row>
    <row r="288" spans="1:45" x14ac:dyDescent="0.25">
      <c r="A288" s="1" t="s">
        <v>4422</v>
      </c>
      <c r="B288">
        <v>2295.13</v>
      </c>
      <c r="C288" s="1" t="s">
        <v>4423</v>
      </c>
      <c r="D288" s="1" t="s">
        <v>4424</v>
      </c>
      <c r="E288">
        <v>0</v>
      </c>
      <c r="F288" s="1" t="s">
        <v>22</v>
      </c>
      <c r="G288" s="1" t="s">
        <v>27</v>
      </c>
      <c r="H288" s="1" t="s">
        <v>38</v>
      </c>
      <c r="I288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288">
        <v>44.24</v>
      </c>
      <c r="K288" s="3">
        <v>1.5599999999999999E-2</v>
      </c>
      <c r="L288" s="1" t="s">
        <v>28</v>
      </c>
      <c r="M288">
        <v>0.19</v>
      </c>
      <c r="N288" s="1" t="s">
        <v>4425</v>
      </c>
      <c r="O288" s="7">
        <f>IFERROR(LEFT(Merge1[[#This Row],[Volumen*Precio4 – 750M]],LEN(Merge1[[#This Row],[Volumen*Precio4 – 750M]])-1)*10^(SEARCH(RIGHT(Merge1[[#This Row],[Volumen*Precio4 – 750M]]),"kmbt")*3),Merge1[[#This Row],[Volumen*Precio4 – 750M]])</f>
        <v>2084000</v>
      </c>
      <c r="P288" s="3">
        <v>-0.13789999999999999</v>
      </c>
      <c r="Q288" s="3">
        <v>-0.1651</v>
      </c>
      <c r="R288" s="3">
        <v>-0.28050000000000003</v>
      </c>
      <c r="S288" s="3">
        <v>-0.1076</v>
      </c>
      <c r="T288" s="1" t="s">
        <v>4426</v>
      </c>
      <c r="U288" s="1" t="s">
        <v>4427</v>
      </c>
      <c r="V288" s="1" t="s">
        <v>4428</v>
      </c>
      <c r="W288" s="1" t="s">
        <v>4429</v>
      </c>
      <c r="X288" s="1" t="s">
        <v>4422</v>
      </c>
      <c r="Y288">
        <v>2310</v>
      </c>
      <c r="Z288" s="4">
        <v>6.4999999999999997E-3</v>
      </c>
      <c r="AA288" s="1" t="s">
        <v>778</v>
      </c>
      <c r="AB288" s="5" t="str">
        <f>IFERROR(LEFT(Merge1[[#This Row],[2022-10-24.Vol.]],LEN(Merge1[[#This Row],[2022-10-24.Vol.]])-1)*10^(SEARCH(RIGHT(Merge1[[#This Row],[2022-10-24.Vol.]]),"kmbt")*3),Merge1[[#This Row],[2022-10-24.Vol.]])</f>
        <v>103</v>
      </c>
      <c r="AC288">
        <v>10</v>
      </c>
      <c r="AD288" s="1" t="s">
        <v>22</v>
      </c>
      <c r="AE288" s="1" t="s">
        <v>27</v>
      </c>
      <c r="AF288" s="1" t="s">
        <v>38</v>
      </c>
      <c r="AG288">
        <v>45.15</v>
      </c>
      <c r="AH288">
        <v>1.6199999999999999E-2</v>
      </c>
      <c r="AI288" s="1" t="s">
        <v>28</v>
      </c>
      <c r="AJ288">
        <v>0.02</v>
      </c>
      <c r="AK288" s="1" t="s">
        <v>8640</v>
      </c>
      <c r="AL288">
        <v>-0.13789999999999999</v>
      </c>
      <c r="AM288">
        <v>-0.14760000000000001</v>
      </c>
      <c r="AN288">
        <v>-0.25440000000000002</v>
      </c>
      <c r="AO288">
        <v>-3.7499999999999999E-2</v>
      </c>
      <c r="AP288" s="1" t="s">
        <v>8641</v>
      </c>
      <c r="AQ288" s="1" t="s">
        <v>8642</v>
      </c>
      <c r="AR288" s="1" t="s">
        <v>8643</v>
      </c>
      <c r="AS288" s="1" t="s">
        <v>8644</v>
      </c>
    </row>
    <row r="289" spans="1:45" x14ac:dyDescent="0.25">
      <c r="A289" s="1" t="s">
        <v>4351</v>
      </c>
      <c r="B289">
        <v>41361.25</v>
      </c>
      <c r="C289" s="1" t="s">
        <v>4352</v>
      </c>
      <c r="D289" s="1" t="s">
        <v>4353</v>
      </c>
      <c r="E289">
        <v>0</v>
      </c>
      <c r="F289" s="1" t="s">
        <v>22</v>
      </c>
      <c r="G289" s="1" t="s">
        <v>27</v>
      </c>
      <c r="H289" s="1" t="s">
        <v>96</v>
      </c>
      <c r="I28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89">
        <v>31.38</v>
      </c>
      <c r="K289" s="3">
        <v>0</v>
      </c>
      <c r="L289" s="1" t="s">
        <v>28</v>
      </c>
      <c r="M289">
        <v>0.2</v>
      </c>
      <c r="N289" s="1" t="s">
        <v>4354</v>
      </c>
      <c r="O289" s="7">
        <f>IFERROR(LEFT(Merge1[[#This Row],[Volumen*Precio4 – 750M]],LEN(Merge1[[#This Row],[Volumen*Precio4 – 750M]])-1)*10^(SEARCH(RIGHT(Merge1[[#This Row],[Volumen*Precio4 – 750M]]),"kmbt")*3),Merge1[[#This Row],[Volumen*Precio4 – 750M]])</f>
        <v>579058</v>
      </c>
      <c r="P289" s="3">
        <v>-0.26700000000000002</v>
      </c>
      <c r="Q289" s="3">
        <v>-0.2248</v>
      </c>
      <c r="R289" s="3">
        <v>-0.23400000000000001</v>
      </c>
      <c r="S289" s="3">
        <v>-4.3999999999999997E-2</v>
      </c>
      <c r="T289" s="1" t="s">
        <v>4355</v>
      </c>
      <c r="U289" s="1" t="s">
        <v>4356</v>
      </c>
      <c r="V289" s="1" t="s">
        <v>4357</v>
      </c>
      <c r="W289" s="1" t="s">
        <v>4358</v>
      </c>
      <c r="X289" s="1" t="s">
        <v>4351</v>
      </c>
      <c r="Y289">
        <v>41361.25</v>
      </c>
      <c r="Z289" s="4">
        <v>6.4000000000000003E-3</v>
      </c>
      <c r="AA289" s="1" t="s">
        <v>4353</v>
      </c>
      <c r="AB289" s="5" t="str">
        <f>IFERROR(LEFT(Merge1[[#This Row],[2022-10-24.Vol.]],LEN(Merge1[[#This Row],[2022-10-24.Vol.]])-1)*10^(SEARCH(RIGHT(Merge1[[#This Row],[2022-10-24.Vol.]]),"kmbt")*3),Merge1[[#This Row],[2022-10-24.Vol.]])</f>
        <v>14</v>
      </c>
      <c r="AC289">
        <v>0</v>
      </c>
      <c r="AD289" s="1" t="s">
        <v>22</v>
      </c>
      <c r="AE289" s="1" t="s">
        <v>27</v>
      </c>
      <c r="AF289" s="1" t="s">
        <v>96</v>
      </c>
      <c r="AG289">
        <v>31.38</v>
      </c>
      <c r="AH289">
        <v>0</v>
      </c>
      <c r="AI289" s="1" t="s">
        <v>28</v>
      </c>
      <c r="AJ289">
        <v>0.2</v>
      </c>
      <c r="AK289" s="1" t="s">
        <v>4354</v>
      </c>
      <c r="AL289">
        <v>-0.26700000000000002</v>
      </c>
      <c r="AM289">
        <v>-0.2248</v>
      </c>
      <c r="AN289">
        <v>-0.23400000000000001</v>
      </c>
      <c r="AO289">
        <v>-4.3999999999999997E-2</v>
      </c>
      <c r="AP289" s="1" t="s">
        <v>4355</v>
      </c>
      <c r="AQ289" s="1" t="s">
        <v>4356</v>
      </c>
      <c r="AR289" s="1" t="s">
        <v>4357</v>
      </c>
      <c r="AS289" s="1" t="s">
        <v>4358</v>
      </c>
    </row>
    <row r="290" spans="1:45" x14ac:dyDescent="0.25">
      <c r="A290" s="1" t="s">
        <v>5900</v>
      </c>
      <c r="B290">
        <v>558</v>
      </c>
      <c r="C290" s="1" t="s">
        <v>1881</v>
      </c>
      <c r="D290" s="1" t="s">
        <v>4353</v>
      </c>
      <c r="E290">
        <v>0</v>
      </c>
      <c r="F290" s="1" t="s">
        <v>22</v>
      </c>
      <c r="G290" s="1" t="s">
        <v>27</v>
      </c>
      <c r="H290" s="1" t="s">
        <v>96</v>
      </c>
      <c r="I290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90">
        <v>41.03</v>
      </c>
      <c r="K290" s="3">
        <v>3.8999999999999998E-3</v>
      </c>
      <c r="L290" s="1" t="s">
        <v>28</v>
      </c>
      <c r="M290">
        <v>0.02</v>
      </c>
      <c r="N290" s="1" t="s">
        <v>5901</v>
      </c>
      <c r="O290" s="7">
        <f>IFERROR(LEFT(Merge1[[#This Row],[Volumen*Precio4 – 750M]],LEN(Merge1[[#This Row],[Volumen*Precio4 – 750M]])-1)*10^(SEARCH(RIGHT(Merge1[[#This Row],[Volumen*Precio4 – 750M]]),"kmbt")*3),Merge1[[#This Row],[Volumen*Precio4 – 750M]])</f>
        <v>7812</v>
      </c>
      <c r="P290" s="3">
        <v>-0.36299999999999999</v>
      </c>
      <c r="Q290" s="3">
        <v>-0.37059999999999998</v>
      </c>
      <c r="R290" s="3">
        <v>-0.19189999999999999</v>
      </c>
      <c r="S290" s="3">
        <v>-2.53E-2</v>
      </c>
      <c r="T290" s="1" t="s">
        <v>5902</v>
      </c>
      <c r="U290" s="1" t="s">
        <v>5903</v>
      </c>
      <c r="V290" s="1" t="s">
        <v>5904</v>
      </c>
      <c r="W290" s="1" t="s">
        <v>5905</v>
      </c>
      <c r="X290" s="1" t="s">
        <v>5900</v>
      </c>
      <c r="Y290">
        <v>558</v>
      </c>
      <c r="Z290" s="4">
        <v>6.3E-3</v>
      </c>
      <c r="AA290" s="1" t="s">
        <v>4353</v>
      </c>
      <c r="AB290" s="5" t="str">
        <f>IFERROR(LEFT(Merge1[[#This Row],[2022-10-24.Vol.]],LEN(Merge1[[#This Row],[2022-10-24.Vol.]])-1)*10^(SEARCH(RIGHT(Merge1[[#This Row],[2022-10-24.Vol.]]),"kmbt")*3),Merge1[[#This Row],[2022-10-24.Vol.]])</f>
        <v>14</v>
      </c>
      <c r="AC290">
        <v>0</v>
      </c>
      <c r="AD290" s="1" t="s">
        <v>22</v>
      </c>
      <c r="AE290" s="1" t="s">
        <v>27</v>
      </c>
      <c r="AF290" s="1" t="s">
        <v>96</v>
      </c>
      <c r="AG290">
        <v>41.03</v>
      </c>
      <c r="AH290">
        <v>3.8999999999999998E-3</v>
      </c>
      <c r="AI290" s="1" t="s">
        <v>28</v>
      </c>
      <c r="AJ290">
        <v>0.02</v>
      </c>
      <c r="AK290" s="1" t="s">
        <v>5901</v>
      </c>
      <c r="AL290">
        <v>-0.36299999999999999</v>
      </c>
      <c r="AM290">
        <v>-0.37059999999999998</v>
      </c>
      <c r="AN290">
        <v>-0.19189999999999999</v>
      </c>
      <c r="AO290">
        <v>-2.53E-2</v>
      </c>
      <c r="AP290" s="1" t="s">
        <v>5902</v>
      </c>
      <c r="AQ290" s="1" t="s">
        <v>5903</v>
      </c>
      <c r="AR290" s="1" t="s">
        <v>5904</v>
      </c>
      <c r="AS290" s="1" t="s">
        <v>5905</v>
      </c>
    </row>
    <row r="291" spans="1:45" x14ac:dyDescent="0.25">
      <c r="A291" s="1" t="s">
        <v>3402</v>
      </c>
      <c r="B291">
        <v>141.82</v>
      </c>
      <c r="C291" s="1" t="s">
        <v>3403</v>
      </c>
      <c r="D291" s="1" t="s">
        <v>3404</v>
      </c>
      <c r="E291">
        <v>2.59</v>
      </c>
      <c r="F291" s="1" t="s">
        <v>38</v>
      </c>
      <c r="G291" s="1" t="s">
        <v>38</v>
      </c>
      <c r="H291" s="1" t="s">
        <v>38</v>
      </c>
      <c r="I291" s="1" t="str">
        <f>_xlfn.CONCAT(Merge1[[#This Row],[Rating técnicoVender]],",",Merge1[[#This Row],[Valoración de medias móvilesStrong Sell]],",",Merge1[[#This Row],[Valoración de los osciladoresNeutro]])</f>
        <v>Buy,Buy,Buy</v>
      </c>
      <c r="J291">
        <v>62.45</v>
      </c>
      <c r="K291" s="3">
        <v>4.1700000000000001E-2</v>
      </c>
      <c r="L291" s="1" t="s">
        <v>28</v>
      </c>
      <c r="M291">
        <v>0.41</v>
      </c>
      <c r="N291" s="1" t="s">
        <v>3405</v>
      </c>
      <c r="O291" s="7">
        <f>IFERROR(LEFT(Merge1[[#This Row],[Volumen*Precio4 – 750M]],LEN(Merge1[[#This Row],[Volumen*Precio4 – 750M]])-1)*10^(SEARCH(RIGHT(Merge1[[#This Row],[Volumen*Precio4 – 750M]]),"kmbt")*3),Merge1[[#This Row],[Volumen*Precio4 – 750M]])</f>
        <v>45472000</v>
      </c>
      <c r="P291" s="3">
        <v>-5.57E-2</v>
      </c>
      <c r="Q291" s="3">
        <v>-8.1699999999999995E-2</v>
      </c>
      <c r="R291" s="3">
        <v>-4.8999999999999998E-3</v>
      </c>
      <c r="S291" s="3">
        <v>9.4000000000000004E-3</v>
      </c>
      <c r="T291" s="1" t="s">
        <v>3406</v>
      </c>
      <c r="U291" s="1" t="s">
        <v>3407</v>
      </c>
      <c r="V291" s="1" t="s">
        <v>3408</v>
      </c>
      <c r="W291" s="1" t="s">
        <v>3409</v>
      </c>
      <c r="X291" s="1" t="s">
        <v>3402</v>
      </c>
      <c r="Y291">
        <v>141.77000000000001</v>
      </c>
      <c r="Z291" s="4">
        <v>5.8999999999999999E-3</v>
      </c>
      <c r="AA291" s="1" t="s">
        <v>8123</v>
      </c>
      <c r="AB291" s="5">
        <f>IFERROR(LEFT(Merge1[[#This Row],[2022-10-24.Vol.]],LEN(Merge1[[#This Row],[2022-10-24.Vol.]])-1)*10^(SEARCH(RIGHT(Merge1[[#This Row],[2022-10-24.Vol.]]),"kmbt")*3),Merge1[[#This Row],[2022-10-24.Vol.]])</f>
        <v>121789</v>
      </c>
      <c r="AC291">
        <v>0.78</v>
      </c>
      <c r="AD291" s="1" t="s">
        <v>38</v>
      </c>
      <c r="AE291" s="1" t="s">
        <v>38</v>
      </c>
      <c r="AF291" s="1" t="s">
        <v>96</v>
      </c>
      <c r="AG291">
        <v>62.48</v>
      </c>
      <c r="AH291">
        <v>4.2900000000000001E-2</v>
      </c>
      <c r="AI291" s="1" t="s">
        <v>28</v>
      </c>
      <c r="AJ291">
        <v>0.18</v>
      </c>
      <c r="AK291" s="1" t="s">
        <v>8124</v>
      </c>
      <c r="AL291">
        <v>-7.0400000000000004E-2</v>
      </c>
      <c r="AM291">
        <v>-7.3200000000000001E-2</v>
      </c>
      <c r="AN291">
        <v>-1.55E-2</v>
      </c>
      <c r="AO291">
        <v>2.9899999999999999E-2</v>
      </c>
      <c r="AP291" s="1" t="s">
        <v>8125</v>
      </c>
      <c r="AQ291" s="1" t="s">
        <v>8126</v>
      </c>
      <c r="AR291" s="1" t="s">
        <v>8127</v>
      </c>
      <c r="AS291" s="1" t="s">
        <v>8128</v>
      </c>
    </row>
    <row r="292" spans="1:45" x14ac:dyDescent="0.25">
      <c r="A292" s="1" t="s">
        <v>3983</v>
      </c>
      <c r="B292">
        <v>2069.67</v>
      </c>
      <c r="C292" s="1" t="s">
        <v>3984</v>
      </c>
      <c r="D292" s="1" t="s">
        <v>3985</v>
      </c>
      <c r="E292">
        <v>0</v>
      </c>
      <c r="F292" s="1" t="s">
        <v>22</v>
      </c>
      <c r="G292" s="1" t="s">
        <v>27</v>
      </c>
      <c r="H292" s="1" t="s">
        <v>96</v>
      </c>
      <c r="I29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92">
        <v>33.590000000000003</v>
      </c>
      <c r="K292" s="3">
        <v>0</v>
      </c>
      <c r="L292" s="1" t="s">
        <v>28</v>
      </c>
      <c r="M292">
        <v>0.26</v>
      </c>
      <c r="N292" s="1" t="s">
        <v>3986</v>
      </c>
      <c r="O292" s="7">
        <f>IFERROR(LEFT(Merge1[[#This Row],[Volumen*Precio4 – 750M]],LEN(Merge1[[#This Row],[Volumen*Precio4 – 750M]])-1)*10^(SEARCH(RIGHT(Merge1[[#This Row],[Volumen*Precio4 – 750M]]),"kmbt")*3),Merge1[[#This Row],[Volumen*Precio4 – 750M]])</f>
        <v>1542000</v>
      </c>
      <c r="P292" s="3">
        <v>-0.27889999999999998</v>
      </c>
      <c r="Q292" s="3">
        <v>-0.3659</v>
      </c>
      <c r="R292" s="3">
        <v>-0.16930000000000001</v>
      </c>
      <c r="S292" s="3">
        <v>-0.14319999999999999</v>
      </c>
      <c r="T292" s="1" t="s">
        <v>3987</v>
      </c>
      <c r="U292" s="1" t="s">
        <v>3988</v>
      </c>
      <c r="V292" s="1" t="s">
        <v>3989</v>
      </c>
      <c r="W292" s="1" t="s">
        <v>3990</v>
      </c>
      <c r="X292" s="1" t="s">
        <v>3983</v>
      </c>
      <c r="Y292">
        <v>2069.67</v>
      </c>
      <c r="Z292" s="4">
        <v>5.8999999999999999E-3</v>
      </c>
      <c r="AA292" s="1" t="s">
        <v>3985</v>
      </c>
      <c r="AB292" s="5" t="str">
        <f>IFERROR(LEFT(Merge1[[#This Row],[2022-10-24.Vol.]],LEN(Merge1[[#This Row],[2022-10-24.Vol.]])-1)*10^(SEARCH(RIGHT(Merge1[[#This Row],[2022-10-24.Vol.]]),"kmbt")*3),Merge1[[#This Row],[2022-10-24.Vol.]])</f>
        <v>745</v>
      </c>
      <c r="AC292">
        <v>0</v>
      </c>
      <c r="AD292" s="1" t="s">
        <v>22</v>
      </c>
      <c r="AE292" s="1" t="s">
        <v>27</v>
      </c>
      <c r="AF292" s="1" t="s">
        <v>96</v>
      </c>
      <c r="AG292">
        <v>33.590000000000003</v>
      </c>
      <c r="AH292">
        <v>0</v>
      </c>
      <c r="AI292" s="1" t="s">
        <v>28</v>
      </c>
      <c r="AJ292">
        <v>0.26</v>
      </c>
      <c r="AK292" s="1" t="s">
        <v>3986</v>
      </c>
      <c r="AL292">
        <v>-0.27889999999999998</v>
      </c>
      <c r="AM292">
        <v>-0.3659</v>
      </c>
      <c r="AN292">
        <v>-0.16930000000000001</v>
      </c>
      <c r="AO292">
        <v>-0.14319999999999999</v>
      </c>
      <c r="AP292" s="1" t="s">
        <v>3987</v>
      </c>
      <c r="AQ292" s="1" t="s">
        <v>3988</v>
      </c>
      <c r="AR292" s="1" t="s">
        <v>3989</v>
      </c>
      <c r="AS292" s="1" t="s">
        <v>3990</v>
      </c>
    </row>
    <row r="293" spans="1:45" x14ac:dyDescent="0.25">
      <c r="A293" s="1" t="s">
        <v>1292</v>
      </c>
      <c r="B293">
        <v>1051.3599999999999</v>
      </c>
      <c r="C293" s="1" t="s">
        <v>1293</v>
      </c>
      <c r="D293" s="1" t="s">
        <v>1294</v>
      </c>
      <c r="E293">
        <v>0</v>
      </c>
      <c r="F293" s="1" t="s">
        <v>37</v>
      </c>
      <c r="G293" s="1" t="s">
        <v>37</v>
      </c>
      <c r="H293" s="1" t="s">
        <v>38</v>
      </c>
      <c r="I293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293">
        <v>60.04</v>
      </c>
      <c r="K293" s="3">
        <v>4.1000000000000003E-3</v>
      </c>
      <c r="L293" s="1" t="s">
        <v>28</v>
      </c>
      <c r="M293">
        <v>1.52</v>
      </c>
      <c r="N293" s="1" t="s">
        <v>1295</v>
      </c>
      <c r="O293" s="7">
        <f>IFERROR(LEFT(Merge1[[#This Row],[Volumen*Precio4 – 750M]],LEN(Merge1[[#This Row],[Volumen*Precio4 – 750M]])-1)*10^(SEARCH(RIGHT(Merge1[[#This Row],[Volumen*Precio4 – 750M]]),"kmbt")*3),Merge1[[#This Row],[Volumen*Precio4 – 750M]])</f>
        <v>1775000</v>
      </c>
      <c r="P293" s="3">
        <v>3.4099999999999998E-2</v>
      </c>
      <c r="Q293" s="3">
        <v>1.41E-2</v>
      </c>
      <c r="R293" s="3">
        <v>3.6700000000000003E-2</v>
      </c>
      <c r="S293" s="3">
        <v>4.9099999999999998E-2</v>
      </c>
      <c r="T293" s="1" t="s">
        <v>1296</v>
      </c>
      <c r="U293" s="1" t="s">
        <v>1297</v>
      </c>
      <c r="V293" s="1" t="s">
        <v>1298</v>
      </c>
      <c r="W293" s="1" t="s">
        <v>1299</v>
      </c>
      <c r="X293" s="1" t="s">
        <v>1292</v>
      </c>
      <c r="Y293">
        <v>1051.3599999999999</v>
      </c>
      <c r="Z293" s="4">
        <v>5.7999999999999996E-3</v>
      </c>
      <c r="AA293" s="1" t="s">
        <v>1294</v>
      </c>
      <c r="AB293" s="5">
        <f>IFERROR(LEFT(Merge1[[#This Row],[2022-10-24.Vol.]],LEN(Merge1[[#This Row],[2022-10-24.Vol.]])-1)*10^(SEARCH(RIGHT(Merge1[[#This Row],[2022-10-24.Vol.]]),"kmbt")*3),Merge1[[#This Row],[2022-10-24.Vol.]])</f>
        <v>1688</v>
      </c>
      <c r="AC293">
        <v>0</v>
      </c>
      <c r="AD293" s="1" t="s">
        <v>37</v>
      </c>
      <c r="AE293" s="1" t="s">
        <v>37</v>
      </c>
      <c r="AF293" s="1" t="s">
        <v>38</v>
      </c>
      <c r="AG293">
        <v>60.04</v>
      </c>
      <c r="AH293">
        <v>4.1000000000000003E-3</v>
      </c>
      <c r="AI293" s="1" t="s">
        <v>28</v>
      </c>
      <c r="AJ293">
        <v>1.52</v>
      </c>
      <c r="AK293" s="1" t="s">
        <v>1295</v>
      </c>
      <c r="AL293">
        <v>3.4099999999999998E-2</v>
      </c>
      <c r="AM293">
        <v>1.41E-2</v>
      </c>
      <c r="AN293">
        <v>3.6700000000000003E-2</v>
      </c>
      <c r="AO293">
        <v>4.9099999999999998E-2</v>
      </c>
      <c r="AP293" s="1" t="s">
        <v>1296</v>
      </c>
      <c r="AQ293" s="1" t="s">
        <v>1297</v>
      </c>
      <c r="AR293" s="1" t="s">
        <v>1298</v>
      </c>
      <c r="AS293" s="1" t="s">
        <v>1299</v>
      </c>
    </row>
    <row r="294" spans="1:45" x14ac:dyDescent="0.25">
      <c r="A294" s="1" t="s">
        <v>2119</v>
      </c>
      <c r="B294">
        <v>3170</v>
      </c>
      <c r="C294" s="1" t="s">
        <v>2120</v>
      </c>
      <c r="D294" s="1" t="s">
        <v>2121</v>
      </c>
      <c r="E294">
        <v>10</v>
      </c>
      <c r="F294" s="1" t="s">
        <v>38</v>
      </c>
      <c r="G294" s="1" t="s">
        <v>38</v>
      </c>
      <c r="H294" s="1" t="s">
        <v>38</v>
      </c>
      <c r="I294" s="1" t="str">
        <f>_xlfn.CONCAT(Merge1[[#This Row],[Rating técnicoVender]],",",Merge1[[#This Row],[Valoración de medias móvilesStrong Sell]],",",Merge1[[#This Row],[Valoración de los osciladoresNeutro]])</f>
        <v>Buy,Buy,Buy</v>
      </c>
      <c r="J294">
        <v>58.05</v>
      </c>
      <c r="K294" s="3">
        <v>1.0800000000000001E-2</v>
      </c>
      <c r="L294" s="1" t="s">
        <v>28</v>
      </c>
      <c r="M294">
        <v>0.84</v>
      </c>
      <c r="N294" s="1" t="s">
        <v>2122</v>
      </c>
      <c r="O294" s="7">
        <f>IFERROR(LEFT(Merge1[[#This Row],[Volumen*Precio4 – 750M]],LEN(Merge1[[#This Row],[Volumen*Precio4 – 750M]])-1)*10^(SEARCH(RIGHT(Merge1[[#This Row],[Volumen*Precio4 – 750M]]),"kmbt")*3),Merge1[[#This Row],[Volumen*Precio4 – 750M]])</f>
        <v>1845000</v>
      </c>
      <c r="P294" s="3">
        <v>-0.46160000000000001</v>
      </c>
      <c r="Q294" s="3">
        <v>-9.7900000000000001E-2</v>
      </c>
      <c r="R294" s="3">
        <v>-0.16769999999999999</v>
      </c>
      <c r="S294" s="3">
        <v>4.6800000000000001E-2</v>
      </c>
      <c r="T294" s="1" t="s">
        <v>2123</v>
      </c>
      <c r="U294" s="1" t="s">
        <v>2124</v>
      </c>
      <c r="V294" s="1" t="s">
        <v>2125</v>
      </c>
      <c r="W294" s="1" t="s">
        <v>2126</v>
      </c>
      <c r="X294" s="1" t="s">
        <v>2119</v>
      </c>
      <c r="Y294">
        <v>3188</v>
      </c>
      <c r="Z294" s="4">
        <v>5.7000000000000002E-3</v>
      </c>
      <c r="AA294" s="1" t="s">
        <v>7530</v>
      </c>
      <c r="AB294" s="5" t="str">
        <f>IFERROR(LEFT(Merge1[[#This Row],[2022-10-24.Vol.]],LEN(Merge1[[#This Row],[2022-10-24.Vol.]])-1)*10^(SEARCH(RIGHT(Merge1[[#This Row],[2022-10-24.Vol.]]),"kmbt")*3),Merge1[[#This Row],[2022-10-24.Vol.]])</f>
        <v>510</v>
      </c>
      <c r="AC294">
        <v>-9.8000000000000007</v>
      </c>
      <c r="AD294" s="1" t="s">
        <v>38</v>
      </c>
      <c r="AE294" s="1" t="s">
        <v>38</v>
      </c>
      <c r="AF294" s="1" t="s">
        <v>96</v>
      </c>
      <c r="AG294">
        <v>59.08</v>
      </c>
      <c r="AH294">
        <v>1.38E-2</v>
      </c>
      <c r="AI294" s="1" t="s">
        <v>39</v>
      </c>
      <c r="AJ294">
        <v>0.77</v>
      </c>
      <c r="AK294" s="1" t="s">
        <v>7531</v>
      </c>
      <c r="AL294">
        <v>-0.45739999999999997</v>
      </c>
      <c r="AM294">
        <v>-9.8699999999999996E-2</v>
      </c>
      <c r="AN294">
        <v>-9.9400000000000002E-2</v>
      </c>
      <c r="AO294">
        <v>5.4199999999999998E-2</v>
      </c>
      <c r="AP294" s="1" t="s">
        <v>7532</v>
      </c>
      <c r="AQ294" s="1" t="s">
        <v>7533</v>
      </c>
      <c r="AR294" s="1" t="s">
        <v>7534</v>
      </c>
      <c r="AS294" s="1" t="s">
        <v>7535</v>
      </c>
    </row>
    <row r="295" spans="1:45" x14ac:dyDescent="0.25">
      <c r="A295" s="1" t="s">
        <v>3099</v>
      </c>
      <c r="B295">
        <v>215.72</v>
      </c>
      <c r="C295" s="1" t="s">
        <v>2766</v>
      </c>
      <c r="D295" s="1" t="s">
        <v>3100</v>
      </c>
      <c r="E295">
        <v>5.22</v>
      </c>
      <c r="F295" s="1" t="s">
        <v>96</v>
      </c>
      <c r="G295" s="1" t="s">
        <v>38</v>
      </c>
      <c r="H295" s="1" t="s">
        <v>96</v>
      </c>
      <c r="I295" s="1" t="str">
        <f>_xlfn.CONCAT(Merge1[[#This Row],[Rating técnicoVender]],",",Merge1[[#This Row],[Valoración de medias móvilesStrong Sell]],",",Merge1[[#This Row],[Valoración de los osciladoresNeutro]])</f>
        <v>Neutro,Buy,Neutro</v>
      </c>
      <c r="J295">
        <v>56.99</v>
      </c>
      <c r="K295" s="3">
        <v>4.8399999999999999E-2</v>
      </c>
      <c r="L295" s="1" t="s">
        <v>28</v>
      </c>
      <c r="M295">
        <v>0.5</v>
      </c>
      <c r="N295" s="1" t="s">
        <v>3101</v>
      </c>
      <c r="O295" s="7">
        <f>IFERROR(LEFT(Merge1[[#This Row],[Volumen*Precio4 – 750M]],LEN(Merge1[[#This Row],[Volumen*Precio4 – 750M]])-1)*10^(SEARCH(RIGHT(Merge1[[#This Row],[Volumen*Precio4 – 750M]]),"kmbt")*3),Merge1[[#This Row],[Volumen*Precio4 – 750M]])</f>
        <v>86981000</v>
      </c>
      <c r="P295" s="3">
        <v>-2.9899999999999999E-2</v>
      </c>
      <c r="Q295" s="3">
        <v>-0.12620000000000001</v>
      </c>
      <c r="R295" s="3">
        <v>-0.1333</v>
      </c>
      <c r="S295" s="3">
        <v>1.01E-2</v>
      </c>
      <c r="T295" s="1" t="s">
        <v>3102</v>
      </c>
      <c r="U295" s="1" t="s">
        <v>3103</v>
      </c>
      <c r="V295" s="1" t="s">
        <v>3104</v>
      </c>
      <c r="W295" s="1" t="s">
        <v>3105</v>
      </c>
      <c r="X295" s="1" t="s">
        <v>3099</v>
      </c>
      <c r="Y295">
        <v>216.73</v>
      </c>
      <c r="Z295" s="4">
        <v>5.4000000000000003E-3</v>
      </c>
      <c r="AA295" s="1" t="s">
        <v>7658</v>
      </c>
      <c r="AB295" s="5">
        <f>IFERROR(LEFT(Merge1[[#This Row],[2022-10-24.Vol.]],LEN(Merge1[[#This Row],[2022-10-24.Vol.]])-1)*10^(SEARCH(RIGHT(Merge1[[#This Row],[2022-10-24.Vol.]]),"kmbt")*3),Merge1[[#This Row],[2022-10-24.Vol.]])</f>
        <v>473358</v>
      </c>
      <c r="AC295">
        <v>0.68</v>
      </c>
      <c r="AD295" s="1" t="s">
        <v>38</v>
      </c>
      <c r="AE295" s="1" t="s">
        <v>38</v>
      </c>
      <c r="AF295" s="1" t="s">
        <v>38</v>
      </c>
      <c r="AG295">
        <v>57.85</v>
      </c>
      <c r="AH295">
        <v>3.73E-2</v>
      </c>
      <c r="AI295" s="1" t="s">
        <v>28</v>
      </c>
      <c r="AJ295">
        <v>0.61</v>
      </c>
      <c r="AK295" s="1" t="s">
        <v>7659</v>
      </c>
      <c r="AL295">
        <v>-5.3600000000000002E-2</v>
      </c>
      <c r="AM295">
        <v>-0.1116</v>
      </c>
      <c r="AN295">
        <v>-0.1424</v>
      </c>
      <c r="AO295">
        <v>1.5699999999999999E-2</v>
      </c>
      <c r="AP295" s="1" t="s">
        <v>7660</v>
      </c>
      <c r="AQ295" s="1" t="s">
        <v>7661</v>
      </c>
      <c r="AR295" s="1" t="s">
        <v>7662</v>
      </c>
      <c r="AS295" s="1" t="s">
        <v>7663</v>
      </c>
    </row>
    <row r="296" spans="1:45" x14ac:dyDescent="0.25">
      <c r="A296" s="1" t="s">
        <v>5571</v>
      </c>
      <c r="B296">
        <v>187</v>
      </c>
      <c r="C296" s="1" t="s">
        <v>5572</v>
      </c>
      <c r="D296" s="1" t="s">
        <v>4614</v>
      </c>
      <c r="E296">
        <v>0</v>
      </c>
      <c r="F296" s="1" t="s">
        <v>22</v>
      </c>
      <c r="G296" s="1" t="s">
        <v>27</v>
      </c>
      <c r="H296" s="1" t="s">
        <v>96</v>
      </c>
      <c r="I29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296">
        <v>41.84</v>
      </c>
      <c r="K296" s="3">
        <v>0</v>
      </c>
      <c r="L296" s="1" t="s">
        <v>28</v>
      </c>
      <c r="M296">
        <v>0.04</v>
      </c>
      <c r="N296" s="1" t="s">
        <v>5573</v>
      </c>
      <c r="O296" s="7">
        <f>IFERROR(LEFT(Merge1[[#This Row],[Volumen*Precio4 – 750M]],LEN(Merge1[[#This Row],[Volumen*Precio4 – 750M]])-1)*10^(SEARCH(RIGHT(Merge1[[#This Row],[Volumen*Precio4 – 750M]]),"kmbt")*3),Merge1[[#This Row],[Volumen*Precio4 – 750M]])</f>
        <v>3740</v>
      </c>
      <c r="P296" s="3">
        <v>-0.5212</v>
      </c>
      <c r="Q296" s="3">
        <v>-0.28079999999999999</v>
      </c>
      <c r="R296" s="3">
        <v>0.10879999999999999</v>
      </c>
      <c r="S296" s="3">
        <v>-6.0299999999999999E-2</v>
      </c>
      <c r="T296" s="1" t="s">
        <v>5574</v>
      </c>
      <c r="U296" s="1" t="s">
        <v>5575</v>
      </c>
      <c r="V296" s="1" t="s">
        <v>5576</v>
      </c>
      <c r="W296" s="1" t="s">
        <v>5577</v>
      </c>
      <c r="X296" s="1" t="s">
        <v>5571</v>
      </c>
      <c r="Y296">
        <v>187</v>
      </c>
      <c r="Z296" s="4">
        <v>5.4000000000000003E-3</v>
      </c>
      <c r="AA296" s="1" t="s">
        <v>4614</v>
      </c>
      <c r="AB296" s="5" t="str">
        <f>IFERROR(LEFT(Merge1[[#This Row],[2022-10-24.Vol.]],LEN(Merge1[[#This Row],[2022-10-24.Vol.]])-1)*10^(SEARCH(RIGHT(Merge1[[#This Row],[2022-10-24.Vol.]]),"kmbt")*3),Merge1[[#This Row],[2022-10-24.Vol.]])</f>
        <v>20</v>
      </c>
      <c r="AC296">
        <v>0</v>
      </c>
      <c r="AD296" s="1" t="s">
        <v>22</v>
      </c>
      <c r="AE296" s="1" t="s">
        <v>27</v>
      </c>
      <c r="AF296" s="1" t="s">
        <v>96</v>
      </c>
      <c r="AG296">
        <v>41.84</v>
      </c>
      <c r="AH296">
        <v>0</v>
      </c>
      <c r="AI296" s="1" t="s">
        <v>28</v>
      </c>
      <c r="AJ296">
        <v>0.04</v>
      </c>
      <c r="AK296" s="1" t="s">
        <v>5573</v>
      </c>
      <c r="AL296">
        <v>-0.51300000000000001</v>
      </c>
      <c r="AM296">
        <v>-0.28079999999999999</v>
      </c>
      <c r="AN296">
        <v>0.10879999999999999</v>
      </c>
      <c r="AO296">
        <v>-6.0299999999999999E-2</v>
      </c>
      <c r="AP296" s="1" t="s">
        <v>5574</v>
      </c>
      <c r="AQ296" s="1" t="s">
        <v>5575</v>
      </c>
      <c r="AR296" s="1" t="s">
        <v>5576</v>
      </c>
      <c r="AS296" s="1" t="s">
        <v>5577</v>
      </c>
    </row>
    <row r="297" spans="1:45" x14ac:dyDescent="0.25">
      <c r="A297" s="1" t="s">
        <v>3588</v>
      </c>
      <c r="B297">
        <v>1686.9</v>
      </c>
      <c r="C297" s="2" t="s">
        <v>3589</v>
      </c>
      <c r="D297" s="1" t="s">
        <v>2887</v>
      </c>
      <c r="E297">
        <v>53.4</v>
      </c>
      <c r="F297" s="1" t="s">
        <v>22</v>
      </c>
      <c r="G297" s="1" t="s">
        <v>27</v>
      </c>
      <c r="H297" s="1" t="s">
        <v>38</v>
      </c>
      <c r="I297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297">
        <v>39.92</v>
      </c>
      <c r="K297" s="3">
        <v>8.2000000000000007E-3</v>
      </c>
      <c r="L297" s="1" t="s">
        <v>23</v>
      </c>
      <c r="M297">
        <v>0.37</v>
      </c>
      <c r="N297" s="1" t="s">
        <v>3590</v>
      </c>
      <c r="O297" s="7">
        <f>IFERROR(LEFT(Merge1[[#This Row],[Volumen*Precio4 – 750M]],LEN(Merge1[[#This Row],[Volumen*Precio4 – 750M]])-1)*10^(SEARCH(RIGHT(Merge1[[#This Row],[Volumen*Precio4 – 750M]]),"kmbt")*3),Merge1[[#This Row],[Volumen*Precio4 – 750M]])</f>
        <v>278339</v>
      </c>
      <c r="P297" s="3">
        <v>-0.37840000000000001</v>
      </c>
      <c r="Q297" s="3">
        <v>-0.2601</v>
      </c>
      <c r="R297" s="3">
        <v>-0.1673</v>
      </c>
      <c r="S297" s="3">
        <v>-8.3900000000000002E-2</v>
      </c>
      <c r="T297" s="1" t="s">
        <v>3591</v>
      </c>
      <c r="U297" s="1" t="s">
        <v>3592</v>
      </c>
      <c r="V297" s="1" t="s">
        <v>3593</v>
      </c>
      <c r="W297" s="1" t="s">
        <v>3594</v>
      </c>
      <c r="X297" s="1" t="s">
        <v>3588</v>
      </c>
      <c r="Y297">
        <v>1686.9</v>
      </c>
      <c r="Z297" s="4">
        <v>5.3E-3</v>
      </c>
      <c r="AA297" s="1" t="s">
        <v>2887</v>
      </c>
      <c r="AB297" s="5" t="str">
        <f>IFERROR(LEFT(Merge1[[#This Row],[2022-10-24.Vol.]],LEN(Merge1[[#This Row],[2022-10-24.Vol.]])-1)*10^(SEARCH(RIGHT(Merge1[[#This Row],[2022-10-24.Vol.]]),"kmbt")*3),Merge1[[#This Row],[2022-10-24.Vol.]])</f>
        <v>165</v>
      </c>
      <c r="AC297">
        <v>53.4</v>
      </c>
      <c r="AD297" s="1" t="s">
        <v>22</v>
      </c>
      <c r="AE297" s="1" t="s">
        <v>27</v>
      </c>
      <c r="AF297" s="1" t="s">
        <v>38</v>
      </c>
      <c r="AG297">
        <v>39.92</v>
      </c>
      <c r="AH297">
        <v>8.2000000000000007E-3</v>
      </c>
      <c r="AI297" s="1" t="s">
        <v>23</v>
      </c>
      <c r="AJ297">
        <v>0.37</v>
      </c>
      <c r="AK297" s="1" t="s">
        <v>3590</v>
      </c>
      <c r="AL297">
        <v>-0.37840000000000001</v>
      </c>
      <c r="AM297">
        <v>-0.2601</v>
      </c>
      <c r="AN297">
        <v>-0.1673</v>
      </c>
      <c r="AO297">
        <v>-8.3900000000000002E-2</v>
      </c>
      <c r="AP297" s="1" t="s">
        <v>3591</v>
      </c>
      <c r="AQ297" s="1" t="s">
        <v>3592</v>
      </c>
      <c r="AR297" s="1" t="s">
        <v>3593</v>
      </c>
      <c r="AS297" s="1" t="s">
        <v>3594</v>
      </c>
    </row>
    <row r="298" spans="1:45" x14ac:dyDescent="0.25">
      <c r="A298" s="1" t="s">
        <v>6561</v>
      </c>
      <c r="B298">
        <v>235</v>
      </c>
      <c r="C298" s="2" t="s">
        <v>6562</v>
      </c>
      <c r="D298" s="1" t="s">
        <v>2081</v>
      </c>
      <c r="E298">
        <v>0</v>
      </c>
      <c r="F298" s="1" t="s">
        <v>38</v>
      </c>
      <c r="G298" s="1" t="s">
        <v>37</v>
      </c>
      <c r="H298" s="1" t="s">
        <v>22</v>
      </c>
      <c r="I298" s="1" t="str">
        <f>_xlfn.CONCAT(Merge1[[#This Row],[Rating técnicoVender]],",",Merge1[[#This Row],[Valoración de medias móvilesStrong Sell]],",",Merge1[[#This Row],[Valoración de los osciladoresNeutro]])</f>
        <v>Buy,Strong Buy,Sell</v>
      </c>
      <c r="J298">
        <v>53.37</v>
      </c>
      <c r="K298" s="3">
        <v>6.0000000000000001E-3</v>
      </c>
      <c r="L298" s="1" t="s">
        <v>28</v>
      </c>
      <c r="M298">
        <v>0</v>
      </c>
      <c r="N298" s="1" t="s">
        <v>6563</v>
      </c>
      <c r="O298" s="7">
        <f>IFERROR(LEFT(Merge1[[#This Row],[Volumen*Precio4 – 750M]],LEN(Merge1[[#This Row],[Volumen*Precio4 – 750M]])-1)*10^(SEARCH(RIGHT(Merge1[[#This Row],[Volumen*Precio4 – 750M]]),"kmbt")*3),Merge1[[#This Row],[Volumen*Precio4 – 750M]])</f>
        <v>8225</v>
      </c>
      <c r="P298" s="3">
        <v>0.152</v>
      </c>
      <c r="Q298" s="3">
        <v>-1.4800000000000001E-2</v>
      </c>
      <c r="R298" s="3">
        <v>9.6500000000000002E-2</v>
      </c>
      <c r="S298" s="3">
        <v>-8.0000000000000002E-3</v>
      </c>
      <c r="T298" s="1" t="s">
        <v>6564</v>
      </c>
      <c r="U298" s="1" t="s">
        <v>6565</v>
      </c>
      <c r="V298" s="1" t="s">
        <v>6566</v>
      </c>
      <c r="W298" s="1" t="s">
        <v>6567</v>
      </c>
      <c r="X298" s="1" t="s">
        <v>6561</v>
      </c>
      <c r="Y298">
        <v>241.42</v>
      </c>
      <c r="Z298" s="4">
        <v>5.3E-3</v>
      </c>
      <c r="AA298" s="1" t="s">
        <v>8284</v>
      </c>
      <c r="AB298" s="5">
        <f>IFERROR(LEFT(Merge1[[#This Row],[2022-10-24.Vol.]],LEN(Merge1[[#This Row],[2022-10-24.Vol.]])-1)*10^(SEARCH(RIGHT(Merge1[[#This Row],[2022-10-24.Vol.]]),"kmbt")*3),Merge1[[#This Row],[2022-10-24.Vol.]])</f>
        <v>1385</v>
      </c>
      <c r="AC298">
        <v>0.84</v>
      </c>
      <c r="AD298" s="1" t="s">
        <v>38</v>
      </c>
      <c r="AE298" s="1" t="s">
        <v>37</v>
      </c>
      <c r="AF298" s="1" t="s">
        <v>38</v>
      </c>
      <c r="AG298">
        <v>58.96</v>
      </c>
      <c r="AH298">
        <v>9.2999999999999992E-3</v>
      </c>
      <c r="AI298" s="1" t="s">
        <v>28</v>
      </c>
      <c r="AJ298">
        <v>0.09</v>
      </c>
      <c r="AK298" s="1" t="s">
        <v>8285</v>
      </c>
      <c r="AL298">
        <v>0.20710000000000001</v>
      </c>
      <c r="AM298">
        <v>3.3000000000000002E-2</v>
      </c>
      <c r="AN298">
        <v>0.1177</v>
      </c>
      <c r="AO298">
        <v>7.7799999999999994E-2</v>
      </c>
      <c r="AP298" s="1" t="s">
        <v>8286</v>
      </c>
      <c r="AQ298" s="1" t="s">
        <v>8287</v>
      </c>
      <c r="AR298" s="1" t="s">
        <v>8288</v>
      </c>
      <c r="AS298" s="1" t="s">
        <v>8289</v>
      </c>
    </row>
    <row r="299" spans="1:45" x14ac:dyDescent="0.25">
      <c r="A299" s="1" t="s">
        <v>4491</v>
      </c>
      <c r="B299">
        <v>1.91</v>
      </c>
      <c r="C299" s="1" t="s">
        <v>4492</v>
      </c>
      <c r="D299" s="1" t="s">
        <v>4493</v>
      </c>
      <c r="E299">
        <v>0.01</v>
      </c>
      <c r="F299" s="1" t="s">
        <v>96</v>
      </c>
      <c r="G299" s="1" t="s">
        <v>96</v>
      </c>
      <c r="H299" s="1" t="s">
        <v>96</v>
      </c>
      <c r="I299" s="1" t="str">
        <f>_xlfn.CONCAT(Merge1[[#This Row],[Rating técnicoVender]],",",Merge1[[#This Row],[Valoración de medias móvilesStrong Sell]],",",Merge1[[#This Row],[Valoración de los osciladoresNeutro]])</f>
        <v>Neutro,Neutro,Neutro</v>
      </c>
      <c r="J299">
        <v>52.15</v>
      </c>
      <c r="K299" s="3">
        <v>3.1300000000000001E-2</v>
      </c>
      <c r="L299" s="1" t="s">
        <v>28</v>
      </c>
      <c r="M299">
        <v>0.17</v>
      </c>
      <c r="N299" s="1" t="s">
        <v>4494</v>
      </c>
      <c r="O299" s="7">
        <f>IFERROR(LEFT(Merge1[[#This Row],[Volumen*Precio4 – 750M]],LEN(Merge1[[#This Row],[Volumen*Precio4 – 750M]])-1)*10^(SEARCH(RIGHT(Merge1[[#This Row],[Volumen*Precio4 – 750M]]),"kmbt")*3),Merge1[[#This Row],[Volumen*Precio4 – 750M]])</f>
        <v>16758</v>
      </c>
      <c r="P299" s="3">
        <v>-0.3105</v>
      </c>
      <c r="Q299" s="3">
        <v>-0.36330000000000001</v>
      </c>
      <c r="R299" s="3">
        <v>-0.15110000000000001</v>
      </c>
      <c r="S299" s="3">
        <v>-1.04E-2</v>
      </c>
      <c r="T299" s="1" t="s">
        <v>4495</v>
      </c>
      <c r="U299" s="1" t="s">
        <v>4496</v>
      </c>
      <c r="V299" s="1" t="s">
        <v>4497</v>
      </c>
      <c r="W299" s="1" t="s">
        <v>4498</v>
      </c>
      <c r="X299" s="1" t="s">
        <v>4491</v>
      </c>
      <c r="Y299">
        <v>1.92</v>
      </c>
      <c r="Z299" s="4">
        <v>5.1999999999999998E-3</v>
      </c>
      <c r="AA299" s="1" t="s">
        <v>7178</v>
      </c>
      <c r="AB299" s="5">
        <f>IFERROR(LEFT(Merge1[[#This Row],[2022-10-24.Vol.]],LEN(Merge1[[#This Row],[2022-10-24.Vol.]])-1)*10^(SEARCH(RIGHT(Merge1[[#This Row],[2022-10-24.Vol.]]),"kmbt")*3),Merge1[[#This Row],[2022-10-24.Vol.]])</f>
        <v>87794</v>
      </c>
      <c r="AC299">
        <v>0</v>
      </c>
      <c r="AD299" s="1" t="s">
        <v>38</v>
      </c>
      <c r="AE299" s="1" t="s">
        <v>38</v>
      </c>
      <c r="AF299" s="1" t="s">
        <v>38</v>
      </c>
      <c r="AG299">
        <v>53.03</v>
      </c>
      <c r="AH299">
        <v>1.0699999999999999E-2</v>
      </c>
      <c r="AI299" s="1" t="s">
        <v>28</v>
      </c>
      <c r="AJ299">
        <v>2.12</v>
      </c>
      <c r="AK299" s="1" t="s">
        <v>7179</v>
      </c>
      <c r="AL299">
        <v>-0.30940000000000001</v>
      </c>
      <c r="AM299">
        <v>-0.31669999999999998</v>
      </c>
      <c r="AN299">
        <v>-0.1351</v>
      </c>
      <c r="AO299">
        <v>-0.04</v>
      </c>
      <c r="AP299" s="1" t="s">
        <v>7180</v>
      </c>
      <c r="AQ299" s="1" t="s">
        <v>7181</v>
      </c>
      <c r="AR299" s="1" t="s">
        <v>7182</v>
      </c>
      <c r="AS299" s="1" t="s">
        <v>7183</v>
      </c>
    </row>
    <row r="300" spans="1:45" x14ac:dyDescent="0.25">
      <c r="A300" s="1" t="s">
        <v>4849</v>
      </c>
      <c r="B300">
        <v>4698.1099999999997</v>
      </c>
      <c r="C300" s="1" t="s">
        <v>4850</v>
      </c>
      <c r="D300" s="1" t="s">
        <v>4851</v>
      </c>
      <c r="E300">
        <v>0</v>
      </c>
      <c r="F300" s="1" t="s">
        <v>22</v>
      </c>
      <c r="G300" s="1" t="s">
        <v>27</v>
      </c>
      <c r="H300" s="1" t="s">
        <v>96</v>
      </c>
      <c r="I300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300">
        <v>40</v>
      </c>
      <c r="K300" s="3">
        <v>0</v>
      </c>
      <c r="L300" s="1" t="s">
        <v>28</v>
      </c>
      <c r="M300">
        <v>0.11</v>
      </c>
      <c r="N300" s="1" t="s">
        <v>4852</v>
      </c>
      <c r="O300" s="7">
        <f>IFERROR(LEFT(Merge1[[#This Row],[Volumen*Precio4 – 750M]],LEN(Merge1[[#This Row],[Volumen*Precio4 – 750M]])-1)*10^(SEARCH(RIGHT(Merge1[[#This Row],[Volumen*Precio4 – 750M]]),"kmbt")*3),Merge1[[#This Row],[Volumen*Precio4 – 750M]])</f>
        <v>79868</v>
      </c>
      <c r="P300" s="3">
        <v>-3.5299999999999998E-2</v>
      </c>
      <c r="Q300" s="3">
        <v>-0.12939999999999999</v>
      </c>
      <c r="R300" s="3">
        <v>-3.7699999999999997E-2</v>
      </c>
      <c r="S300" s="3">
        <v>-9.2399999999999996E-2</v>
      </c>
      <c r="T300" s="1" t="s">
        <v>4853</v>
      </c>
      <c r="U300" s="1" t="s">
        <v>4854</v>
      </c>
      <c r="V300" s="1" t="s">
        <v>4855</v>
      </c>
      <c r="W300" s="1" t="s">
        <v>4856</v>
      </c>
      <c r="X300" s="1" t="s">
        <v>4849</v>
      </c>
      <c r="Y300">
        <v>4698.1099999999997</v>
      </c>
      <c r="Z300" s="4">
        <v>4.8999999999999998E-3</v>
      </c>
      <c r="AA300" s="1" t="s">
        <v>4851</v>
      </c>
      <c r="AB300" s="5" t="str">
        <f>IFERROR(LEFT(Merge1[[#This Row],[2022-10-24.Vol.]],LEN(Merge1[[#This Row],[2022-10-24.Vol.]])-1)*10^(SEARCH(RIGHT(Merge1[[#This Row],[2022-10-24.Vol.]]),"kmbt")*3),Merge1[[#This Row],[2022-10-24.Vol.]])</f>
        <v>17</v>
      </c>
      <c r="AC300">
        <v>0</v>
      </c>
      <c r="AD300" s="1" t="s">
        <v>22</v>
      </c>
      <c r="AE300" s="1" t="s">
        <v>27</v>
      </c>
      <c r="AF300" s="1" t="s">
        <v>96</v>
      </c>
      <c r="AG300">
        <v>40</v>
      </c>
      <c r="AH300">
        <v>0</v>
      </c>
      <c r="AI300" s="1" t="s">
        <v>28</v>
      </c>
      <c r="AJ300">
        <v>0.11</v>
      </c>
      <c r="AK300" s="1" t="s">
        <v>4852</v>
      </c>
      <c r="AL300">
        <v>-3.5299999999999998E-2</v>
      </c>
      <c r="AM300">
        <v>-0.12939999999999999</v>
      </c>
      <c r="AN300">
        <v>-3.7699999999999997E-2</v>
      </c>
      <c r="AO300">
        <v>-9.2399999999999996E-2</v>
      </c>
      <c r="AP300" s="1" t="s">
        <v>4853</v>
      </c>
      <c r="AQ300" s="1" t="s">
        <v>4854</v>
      </c>
      <c r="AR300" s="1" t="s">
        <v>4855</v>
      </c>
      <c r="AS300" s="1" t="s">
        <v>4856</v>
      </c>
    </row>
    <row r="301" spans="1:45" x14ac:dyDescent="0.25">
      <c r="A301" s="1" t="s">
        <v>5808</v>
      </c>
      <c r="B301">
        <v>862</v>
      </c>
      <c r="C301" s="1" t="s">
        <v>1916</v>
      </c>
      <c r="D301" s="1" t="s">
        <v>225</v>
      </c>
      <c r="E301">
        <v>0</v>
      </c>
      <c r="F301" s="1" t="s">
        <v>38</v>
      </c>
      <c r="G301" s="1" t="s">
        <v>38</v>
      </c>
      <c r="H301" s="1" t="s">
        <v>38</v>
      </c>
      <c r="I301" s="1" t="str">
        <f>_xlfn.CONCAT(Merge1[[#This Row],[Rating técnicoVender]],",",Merge1[[#This Row],[Valoración de medias móvilesStrong Sell]],",",Merge1[[#This Row],[Valoración de los osciladoresNeutro]])</f>
        <v>Buy,Buy,Buy</v>
      </c>
      <c r="J301">
        <v>55.6</v>
      </c>
      <c r="K301" s="3">
        <v>2.0299999999999999E-2</v>
      </c>
      <c r="L301" s="1" t="s">
        <v>28</v>
      </c>
      <c r="M301">
        <v>0.02</v>
      </c>
      <c r="N301" s="1" t="s">
        <v>5809</v>
      </c>
      <c r="O301" s="7">
        <f>IFERROR(LEFT(Merge1[[#This Row],[Volumen*Precio4 – 750M]],LEN(Merge1[[#This Row],[Volumen*Precio4 – 750M]])-1)*10^(SEARCH(RIGHT(Merge1[[#This Row],[Volumen*Precio4 – 750M]]),"kmbt")*3),Merge1[[#This Row],[Volumen*Precio4 – 750M]])</f>
        <v>34480</v>
      </c>
      <c r="P301" s="3">
        <v>-0.1671</v>
      </c>
      <c r="Q301" s="3">
        <v>-0.31480000000000002</v>
      </c>
      <c r="R301" s="3">
        <v>1.41E-2</v>
      </c>
      <c r="S301" s="3">
        <v>0.13420000000000001</v>
      </c>
      <c r="T301" s="1" t="s">
        <v>5810</v>
      </c>
      <c r="U301" s="1" t="s">
        <v>5811</v>
      </c>
      <c r="V301" s="1" t="s">
        <v>5812</v>
      </c>
      <c r="W301" s="1" t="s">
        <v>5813</v>
      </c>
      <c r="X301" s="1" t="s">
        <v>5808</v>
      </c>
      <c r="Y301">
        <v>866.25</v>
      </c>
      <c r="Z301" s="4">
        <v>4.8999999999999998E-3</v>
      </c>
      <c r="AA301" s="1" t="s">
        <v>1251</v>
      </c>
      <c r="AB301" s="5" t="str">
        <f>IFERROR(LEFT(Merge1[[#This Row],[2022-10-24.Vol.]],LEN(Merge1[[#This Row],[2022-10-24.Vol.]])-1)*10^(SEARCH(RIGHT(Merge1[[#This Row],[2022-10-24.Vol.]]),"kmbt")*3),Merge1[[#This Row],[2022-10-24.Vol.]])</f>
        <v>200</v>
      </c>
      <c r="AC301">
        <v>-3.75</v>
      </c>
      <c r="AD301" s="1" t="s">
        <v>38</v>
      </c>
      <c r="AE301" s="1" t="s">
        <v>38</v>
      </c>
      <c r="AF301" s="1" t="s">
        <v>38</v>
      </c>
      <c r="AG301">
        <v>56.26</v>
      </c>
      <c r="AH301">
        <v>1.0699999999999999E-2</v>
      </c>
      <c r="AI301" s="1" t="s">
        <v>28</v>
      </c>
      <c r="AJ301">
        <v>0.12</v>
      </c>
      <c r="AK301" s="1" t="s">
        <v>8237</v>
      </c>
      <c r="AL301">
        <v>-0.1338</v>
      </c>
      <c r="AM301">
        <v>-0.1918</v>
      </c>
      <c r="AN301">
        <v>1.32E-2</v>
      </c>
      <c r="AO301">
        <v>0.30259999999999998</v>
      </c>
      <c r="AP301" s="1" t="s">
        <v>8238</v>
      </c>
      <c r="AQ301" s="1" t="s">
        <v>8239</v>
      </c>
      <c r="AR301" s="1" t="s">
        <v>8240</v>
      </c>
      <c r="AS301" s="1" t="s">
        <v>8241</v>
      </c>
    </row>
    <row r="302" spans="1:45" x14ac:dyDescent="0.25">
      <c r="A302" s="1" t="s">
        <v>677</v>
      </c>
      <c r="B302">
        <v>2405.41</v>
      </c>
      <c r="C302" s="2" t="s">
        <v>678</v>
      </c>
      <c r="D302" s="1" t="s">
        <v>679</v>
      </c>
      <c r="E302">
        <v>5.73</v>
      </c>
      <c r="F302" s="1" t="s">
        <v>96</v>
      </c>
      <c r="G302" s="1" t="s">
        <v>96</v>
      </c>
      <c r="H302" s="1" t="s">
        <v>96</v>
      </c>
      <c r="I302" s="1" t="str">
        <f>_xlfn.CONCAT(Merge1[[#This Row],[Rating técnicoVender]],",",Merge1[[#This Row],[Valoración de medias móvilesStrong Sell]],",",Merge1[[#This Row],[Valoración de los osciladoresNeutro]])</f>
        <v>Neutro,Neutro,Neutro</v>
      </c>
      <c r="J302">
        <v>47.2</v>
      </c>
      <c r="K302" s="3">
        <v>1.7899999999999999E-2</v>
      </c>
      <c r="L302" s="1" t="s">
        <v>28</v>
      </c>
      <c r="M302">
        <v>3.21</v>
      </c>
      <c r="N302" s="1" t="s">
        <v>680</v>
      </c>
      <c r="O302" s="7">
        <f>IFERROR(LEFT(Merge1[[#This Row],[Volumen*Precio4 – 750M]],LEN(Merge1[[#This Row],[Volumen*Precio4 – 750M]])-1)*10^(SEARCH(RIGHT(Merge1[[#This Row],[Volumen*Precio4 – 750M]]),"kmbt")*3),Merge1[[#This Row],[Volumen*Precio4 – 750M]])</f>
        <v>9037000</v>
      </c>
      <c r="P302" s="3">
        <v>0.30730000000000002</v>
      </c>
      <c r="Q302" s="3">
        <v>3.2399999999999998E-2</v>
      </c>
      <c r="R302" s="3">
        <v>6.1400000000000003E-2</v>
      </c>
      <c r="S302" s="3">
        <v>-4.5900000000000003E-2</v>
      </c>
      <c r="T302" s="1" t="s">
        <v>681</v>
      </c>
      <c r="U302" s="1" t="s">
        <v>682</v>
      </c>
      <c r="V302" s="1" t="s">
        <v>683</v>
      </c>
      <c r="W302" s="1" t="s">
        <v>684</v>
      </c>
      <c r="X302" s="1" t="s">
        <v>677</v>
      </c>
      <c r="Y302">
        <v>2405.41</v>
      </c>
      <c r="Z302" s="4">
        <v>4.7999999999999996E-3</v>
      </c>
      <c r="AA302" s="1" t="s">
        <v>679</v>
      </c>
      <c r="AB302" s="5">
        <f>IFERROR(LEFT(Merge1[[#This Row],[2022-10-24.Vol.]],LEN(Merge1[[#This Row],[2022-10-24.Vol.]])-1)*10^(SEARCH(RIGHT(Merge1[[#This Row],[2022-10-24.Vol.]]),"kmbt")*3),Merge1[[#This Row],[2022-10-24.Vol.]])</f>
        <v>3757</v>
      </c>
      <c r="AC302">
        <v>5.73</v>
      </c>
      <c r="AD302" s="1" t="s">
        <v>96</v>
      </c>
      <c r="AE302" s="1" t="s">
        <v>96</v>
      </c>
      <c r="AF302" s="1" t="s">
        <v>96</v>
      </c>
      <c r="AG302">
        <v>47.2</v>
      </c>
      <c r="AH302">
        <v>1.7899999999999999E-2</v>
      </c>
      <c r="AI302" s="1" t="s">
        <v>28</v>
      </c>
      <c r="AJ302">
        <v>3.21</v>
      </c>
      <c r="AK302" s="1" t="s">
        <v>680</v>
      </c>
      <c r="AL302">
        <v>0.30730000000000002</v>
      </c>
      <c r="AM302">
        <v>3.2399999999999998E-2</v>
      </c>
      <c r="AN302">
        <v>6.1400000000000003E-2</v>
      </c>
      <c r="AO302">
        <v>-4.5900000000000003E-2</v>
      </c>
      <c r="AP302" s="1" t="s">
        <v>681</v>
      </c>
      <c r="AQ302" s="1" t="s">
        <v>682</v>
      </c>
      <c r="AR302" s="1" t="s">
        <v>683</v>
      </c>
      <c r="AS302" s="1" t="s">
        <v>684</v>
      </c>
    </row>
    <row r="303" spans="1:45" x14ac:dyDescent="0.25">
      <c r="A303" s="1" t="s">
        <v>1780</v>
      </c>
      <c r="B303">
        <v>4640</v>
      </c>
      <c r="C303" s="2" t="s">
        <v>1781</v>
      </c>
      <c r="D303" s="1" t="s">
        <v>640</v>
      </c>
      <c r="E303">
        <v>0</v>
      </c>
      <c r="F303" s="1" t="s">
        <v>27</v>
      </c>
      <c r="G303" s="1" t="s">
        <v>27</v>
      </c>
      <c r="H303" s="1" t="s">
        <v>22</v>
      </c>
      <c r="I303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303">
        <v>32.85</v>
      </c>
      <c r="K303" s="3">
        <v>0</v>
      </c>
      <c r="L303" s="1" t="s">
        <v>28</v>
      </c>
      <c r="M303">
        <v>1.08</v>
      </c>
      <c r="N303" s="1" t="s">
        <v>1782</v>
      </c>
      <c r="O303" s="7">
        <f>IFERROR(LEFT(Merge1[[#This Row],[Volumen*Precio4 – 750M]],LEN(Merge1[[#This Row],[Volumen*Precio4 – 750M]])-1)*10^(SEARCH(RIGHT(Merge1[[#This Row],[Volumen*Precio4 – 750M]]),"kmbt")*3),Merge1[[#This Row],[Volumen*Precio4 – 750M]])</f>
        <v>464000</v>
      </c>
      <c r="P303" s="3">
        <v>-0.65959999999999996</v>
      </c>
      <c r="Q303" s="3">
        <v>-0.3397</v>
      </c>
      <c r="R303" s="3">
        <v>-0.14280000000000001</v>
      </c>
      <c r="S303" s="3">
        <v>-8.9800000000000005E-2</v>
      </c>
      <c r="T303" s="1" t="s">
        <v>1783</v>
      </c>
      <c r="U303" s="1" t="s">
        <v>1784</v>
      </c>
      <c r="V303" s="1" t="s">
        <v>1785</v>
      </c>
      <c r="W303" s="1" t="s">
        <v>1786</v>
      </c>
      <c r="X303" s="1" t="s">
        <v>1780</v>
      </c>
      <c r="Y303">
        <v>4662</v>
      </c>
      <c r="Z303" s="4">
        <v>4.7000000000000002E-3</v>
      </c>
      <c r="AA303" s="1" t="s">
        <v>981</v>
      </c>
      <c r="AB303" s="5" t="str">
        <f>IFERROR(LEFT(Merge1[[#This Row],[2022-10-24.Vol.]],LEN(Merge1[[#This Row],[2022-10-24.Vol.]])-1)*10^(SEARCH(RIGHT(Merge1[[#This Row],[2022-10-24.Vol.]]),"kmbt")*3),Merge1[[#This Row],[2022-10-24.Vol.]])</f>
        <v>50</v>
      </c>
      <c r="AC303">
        <v>0</v>
      </c>
      <c r="AD303" s="1" t="s">
        <v>22</v>
      </c>
      <c r="AE303" s="1" t="s">
        <v>27</v>
      </c>
      <c r="AF303" s="1" t="s">
        <v>96</v>
      </c>
      <c r="AG303">
        <v>33.56</v>
      </c>
      <c r="AH303">
        <v>0</v>
      </c>
      <c r="AI303" s="1" t="s">
        <v>28</v>
      </c>
      <c r="AJ303">
        <v>0.49</v>
      </c>
      <c r="AK303" s="1" t="s">
        <v>7751</v>
      </c>
      <c r="AL303">
        <v>-0.65800000000000003</v>
      </c>
      <c r="AM303">
        <v>-0.30599999999999999</v>
      </c>
      <c r="AN303">
        <v>-0.1124</v>
      </c>
      <c r="AO303">
        <v>-5.8000000000000003E-2</v>
      </c>
      <c r="AP303" s="1" t="s">
        <v>7752</v>
      </c>
      <c r="AQ303" s="1" t="s">
        <v>7753</v>
      </c>
      <c r="AR303" s="1" t="s">
        <v>7754</v>
      </c>
      <c r="AS303" s="1" t="s">
        <v>7755</v>
      </c>
    </row>
    <row r="304" spans="1:45" x14ac:dyDescent="0.25">
      <c r="A304" s="1" t="s">
        <v>4239</v>
      </c>
      <c r="B304">
        <v>2003.13</v>
      </c>
      <c r="C304" s="1" t="s">
        <v>1375</v>
      </c>
      <c r="D304" s="1" t="s">
        <v>4240</v>
      </c>
      <c r="E304">
        <v>9.56</v>
      </c>
      <c r="F304" s="1" t="s">
        <v>22</v>
      </c>
      <c r="G304" s="1" t="s">
        <v>22</v>
      </c>
      <c r="H304" s="1" t="s">
        <v>96</v>
      </c>
      <c r="I304" s="1" t="str">
        <f>_xlfn.CONCAT(Merge1[[#This Row],[Rating técnicoVender]],",",Merge1[[#This Row],[Valoración de medias móvilesStrong Sell]],",",Merge1[[#This Row],[Valoración de los osciladoresNeutro]])</f>
        <v>Sell,Sell,Neutro</v>
      </c>
      <c r="J304">
        <v>46.31</v>
      </c>
      <c r="K304" s="3">
        <v>2.1499999999999998E-2</v>
      </c>
      <c r="L304" s="1" t="s">
        <v>28</v>
      </c>
      <c r="M304">
        <v>0.22</v>
      </c>
      <c r="N304" s="1" t="s">
        <v>4241</v>
      </c>
      <c r="O304" s="7">
        <f>IFERROR(LEFT(Merge1[[#This Row],[Volumen*Precio4 – 750M]],LEN(Merge1[[#This Row],[Volumen*Precio4 – 750M]])-1)*10^(SEARCH(RIGHT(Merge1[[#This Row],[Volumen*Precio4 – 750M]]),"kmbt")*3),Merge1[[#This Row],[Volumen*Precio4 – 750M]])</f>
        <v>6869000</v>
      </c>
      <c r="P304" s="3">
        <v>-0.30170000000000002</v>
      </c>
      <c r="Q304" s="3">
        <v>-0.20480000000000001</v>
      </c>
      <c r="R304" s="3">
        <v>-0.1283</v>
      </c>
      <c r="S304" s="3">
        <v>-1.32E-2</v>
      </c>
      <c r="T304" s="1" t="s">
        <v>4242</v>
      </c>
      <c r="U304" s="1" t="s">
        <v>4243</v>
      </c>
      <c r="V304" s="1" t="s">
        <v>4244</v>
      </c>
      <c r="W304" s="1" t="s">
        <v>4245</v>
      </c>
      <c r="X304" s="1" t="s">
        <v>4239</v>
      </c>
      <c r="Y304">
        <v>2026</v>
      </c>
      <c r="Z304" s="4">
        <v>4.4999999999999997E-3</v>
      </c>
      <c r="AA304" s="1" t="s">
        <v>7939</v>
      </c>
      <c r="AB304" s="5">
        <f>IFERROR(LEFT(Merge1[[#This Row],[2022-10-24.Vol.]],LEN(Merge1[[#This Row],[2022-10-24.Vol.]])-1)*10^(SEARCH(RIGHT(Merge1[[#This Row],[2022-10-24.Vol.]]),"kmbt")*3),Merge1[[#This Row],[2022-10-24.Vol.]])</f>
        <v>4300</v>
      </c>
      <c r="AC304">
        <v>2.0499999999999998</v>
      </c>
      <c r="AD304" s="1" t="s">
        <v>96</v>
      </c>
      <c r="AE304" s="1" t="s">
        <v>96</v>
      </c>
      <c r="AF304" s="1" t="s">
        <v>38</v>
      </c>
      <c r="AG304">
        <v>49.57</v>
      </c>
      <c r="AH304">
        <v>2.1299999999999999E-2</v>
      </c>
      <c r="AI304" s="1" t="s">
        <v>28</v>
      </c>
      <c r="AJ304">
        <v>0.28000000000000003</v>
      </c>
      <c r="AK304" s="1" t="s">
        <v>7940</v>
      </c>
      <c r="AL304">
        <v>-0.28160000000000002</v>
      </c>
      <c r="AM304">
        <v>-0.1351</v>
      </c>
      <c r="AN304">
        <v>-8.3299999999999999E-2</v>
      </c>
      <c r="AO304">
        <v>1.55E-2</v>
      </c>
      <c r="AP304" s="1" t="s">
        <v>7941</v>
      </c>
      <c r="AQ304" s="1" t="s">
        <v>7942</v>
      </c>
      <c r="AR304" s="1" t="s">
        <v>7943</v>
      </c>
      <c r="AS304" s="1" t="s">
        <v>7944</v>
      </c>
    </row>
    <row r="305" spans="1:45" x14ac:dyDescent="0.25">
      <c r="A305" s="1" t="s">
        <v>3161</v>
      </c>
      <c r="B305">
        <v>120.74</v>
      </c>
      <c r="C305" s="1" t="s">
        <v>3162</v>
      </c>
      <c r="D305" s="1" t="s">
        <v>3163</v>
      </c>
      <c r="E305">
        <v>1.03</v>
      </c>
      <c r="F305" s="1" t="s">
        <v>38</v>
      </c>
      <c r="G305" s="1" t="s">
        <v>37</v>
      </c>
      <c r="H305" s="1" t="s">
        <v>38</v>
      </c>
      <c r="I305" s="1" t="str">
        <f>_xlfn.CONCAT(Merge1[[#This Row],[Rating técnicoVender]],",",Merge1[[#This Row],[Valoración de medias móvilesStrong Sell]],",",Merge1[[#This Row],[Valoración de los osciladoresNeutro]])</f>
        <v>Buy,Strong Buy,Buy</v>
      </c>
      <c r="J305">
        <v>50.41</v>
      </c>
      <c r="K305" s="3">
        <v>1.54E-2</v>
      </c>
      <c r="L305" s="1" t="s">
        <v>28</v>
      </c>
      <c r="M305">
        <v>0.48</v>
      </c>
      <c r="N305" s="1" t="s">
        <v>3164</v>
      </c>
      <c r="O305" s="7">
        <f>IFERROR(LEFT(Merge1[[#This Row],[Volumen*Precio4 – 750M]],LEN(Merge1[[#This Row],[Volumen*Precio4 – 750M]])-1)*10^(SEARCH(RIGHT(Merge1[[#This Row],[Volumen*Precio4 – 750M]]),"kmbt")*3),Merge1[[#This Row],[Volumen*Precio4 – 750M]])</f>
        <v>32887999.999999996</v>
      </c>
      <c r="P305" s="3">
        <v>0.10100000000000001</v>
      </c>
      <c r="Q305" s="3">
        <v>5.0700000000000002E-2</v>
      </c>
      <c r="R305" s="3">
        <v>7.8E-2</v>
      </c>
      <c r="S305" s="3">
        <v>-2.9000000000000001E-2</v>
      </c>
      <c r="T305" s="1" t="s">
        <v>3165</v>
      </c>
      <c r="U305" s="1" t="s">
        <v>3166</v>
      </c>
      <c r="V305" s="1" t="s">
        <v>3167</v>
      </c>
      <c r="W305" s="1" t="s">
        <v>3168</v>
      </c>
      <c r="X305" s="1" t="s">
        <v>3161</v>
      </c>
      <c r="Y305">
        <v>121.07</v>
      </c>
      <c r="Z305" s="4">
        <v>4.1000000000000003E-3</v>
      </c>
      <c r="AA305" s="1" t="s">
        <v>7883</v>
      </c>
      <c r="AB305" s="5">
        <f>IFERROR(LEFT(Merge1[[#This Row],[2022-10-24.Vol.]],LEN(Merge1[[#This Row],[2022-10-24.Vol.]])-1)*10^(SEARCH(RIGHT(Merge1[[#This Row],[2022-10-24.Vol.]]),"kmbt")*3),Merge1[[#This Row],[2022-10-24.Vol.]])</f>
        <v>187258</v>
      </c>
      <c r="AC305">
        <v>-0.47</v>
      </c>
      <c r="AD305" s="1" t="s">
        <v>38</v>
      </c>
      <c r="AE305" s="1" t="s">
        <v>37</v>
      </c>
      <c r="AF305" s="1" t="s">
        <v>38</v>
      </c>
      <c r="AG305">
        <v>51.31</v>
      </c>
      <c r="AH305">
        <v>1.3100000000000001E-2</v>
      </c>
      <c r="AI305" s="1" t="s">
        <v>28</v>
      </c>
      <c r="AJ305">
        <v>0.33</v>
      </c>
      <c r="AK305" s="1" t="s">
        <v>7884</v>
      </c>
      <c r="AL305">
        <v>0.1143</v>
      </c>
      <c r="AM305">
        <v>9.0499999999999997E-2</v>
      </c>
      <c r="AN305">
        <v>4.5499999999999999E-2</v>
      </c>
      <c r="AO305">
        <v>8.8000000000000005E-3</v>
      </c>
      <c r="AP305" s="1" t="s">
        <v>7885</v>
      </c>
      <c r="AQ305" s="1" t="s">
        <v>7886</v>
      </c>
      <c r="AR305" s="1" t="s">
        <v>7887</v>
      </c>
      <c r="AS305" s="1" t="s">
        <v>7888</v>
      </c>
    </row>
    <row r="306" spans="1:45" x14ac:dyDescent="0.25">
      <c r="A306" s="1" t="s">
        <v>4535</v>
      </c>
      <c r="B306">
        <v>2918</v>
      </c>
      <c r="C306" s="1" t="s">
        <v>4536</v>
      </c>
      <c r="D306" s="1" t="s">
        <v>4537</v>
      </c>
      <c r="E306">
        <v>48.16</v>
      </c>
      <c r="F306" s="1" t="s">
        <v>96</v>
      </c>
      <c r="G306" s="1" t="s">
        <v>22</v>
      </c>
      <c r="H306" s="1" t="s">
        <v>96</v>
      </c>
      <c r="I306" s="1" t="str">
        <f>_xlfn.CONCAT(Merge1[[#This Row],[Rating técnicoVender]],",",Merge1[[#This Row],[Valoración de medias móvilesStrong Sell]],",",Merge1[[#This Row],[Valoración de los osciladoresNeutro]])</f>
        <v>Neutro,Sell,Neutro</v>
      </c>
      <c r="J306">
        <v>48.39</v>
      </c>
      <c r="K306" s="3">
        <v>2.1899999999999999E-2</v>
      </c>
      <c r="L306" s="1" t="s">
        <v>23</v>
      </c>
      <c r="M306">
        <v>0.16</v>
      </c>
      <c r="N306" s="1" t="s">
        <v>4538</v>
      </c>
      <c r="O306" s="7">
        <f>IFERROR(LEFT(Merge1[[#This Row],[Volumen*Precio4 – 750M]],LEN(Merge1[[#This Row],[Volumen*Precio4 – 750M]])-1)*10^(SEARCH(RIGHT(Merge1[[#This Row],[Volumen*Precio4 – 750M]]),"kmbt")*3),Merge1[[#This Row],[Volumen*Precio4 – 750M]])</f>
        <v>14686000</v>
      </c>
      <c r="P306" s="3">
        <v>-3.0700000000000002E-2</v>
      </c>
      <c r="Q306" s="3">
        <v>-0.13669999999999999</v>
      </c>
      <c r="R306" s="3">
        <v>-8.5300000000000001E-2</v>
      </c>
      <c r="S306" s="3">
        <v>-7.8299999999999995E-2</v>
      </c>
      <c r="T306" s="1" t="s">
        <v>4539</v>
      </c>
      <c r="U306" s="1" t="s">
        <v>4540</v>
      </c>
      <c r="V306" s="1" t="s">
        <v>4541</v>
      </c>
      <c r="W306" s="1" t="s">
        <v>4542</v>
      </c>
      <c r="X306" s="1" t="s">
        <v>4535</v>
      </c>
      <c r="Y306">
        <v>2950.01</v>
      </c>
      <c r="Z306" s="4">
        <v>4.1000000000000003E-3</v>
      </c>
      <c r="AA306" s="1" t="s">
        <v>8225</v>
      </c>
      <c r="AB306" s="5">
        <f>IFERROR(LEFT(Merge1[[#This Row],[2022-10-24.Vol.]],LEN(Merge1[[#This Row],[2022-10-24.Vol.]])-1)*10^(SEARCH(RIGHT(Merge1[[#This Row],[2022-10-24.Vol.]]),"kmbt")*3),Merge1[[#This Row],[2022-10-24.Vol.]])</f>
        <v>3643</v>
      </c>
      <c r="AC306">
        <v>6.49</v>
      </c>
      <c r="AD306" s="1" t="s">
        <v>96</v>
      </c>
      <c r="AE306" s="1" t="s">
        <v>22</v>
      </c>
      <c r="AF306" s="1" t="s">
        <v>38</v>
      </c>
      <c r="AG306">
        <v>50.97</v>
      </c>
      <c r="AH306">
        <v>2.41E-2</v>
      </c>
      <c r="AI306" s="1" t="s">
        <v>23</v>
      </c>
      <c r="AJ306">
        <v>0.12</v>
      </c>
      <c r="AK306" s="1" t="s">
        <v>8226</v>
      </c>
      <c r="AL306">
        <v>-2.58E-2</v>
      </c>
      <c r="AM306">
        <v>-8.2699999999999996E-2</v>
      </c>
      <c r="AN306">
        <v>-5.11E-2</v>
      </c>
      <c r="AO306">
        <v>-2.9600000000000001E-2</v>
      </c>
      <c r="AP306" s="1" t="s">
        <v>8227</v>
      </c>
      <c r="AQ306" s="1" t="s">
        <v>8228</v>
      </c>
      <c r="AR306" s="1" t="s">
        <v>8229</v>
      </c>
      <c r="AS306" s="1" t="s">
        <v>8230</v>
      </c>
    </row>
    <row r="307" spans="1:45" x14ac:dyDescent="0.25">
      <c r="A307" s="1" t="s">
        <v>3272</v>
      </c>
      <c r="B307">
        <v>39.99</v>
      </c>
      <c r="C307" s="1" t="s">
        <v>2120</v>
      </c>
      <c r="D307" s="1" t="s">
        <v>3273</v>
      </c>
      <c r="E307">
        <v>1.37</v>
      </c>
      <c r="F307" s="1" t="s">
        <v>37</v>
      </c>
      <c r="G307" s="1" t="s">
        <v>37</v>
      </c>
      <c r="H307" s="1" t="s">
        <v>96</v>
      </c>
      <c r="I307" s="1" t="str">
        <f>_xlfn.CONCAT(Merge1[[#This Row],[Rating técnicoVender]],",",Merge1[[#This Row],[Valoración de medias móvilesStrong Sell]],",",Merge1[[#This Row],[Valoración de los osciladoresNeutro]])</f>
        <v>Strong Buy,Strong Buy,Neutro</v>
      </c>
      <c r="J307">
        <v>71.010000000000005</v>
      </c>
      <c r="K307" s="3">
        <v>3.5700000000000003E-2</v>
      </c>
      <c r="L307" s="1" t="s">
        <v>28</v>
      </c>
      <c r="M307">
        <v>0.45</v>
      </c>
      <c r="N307" s="1" t="s">
        <v>3274</v>
      </c>
      <c r="O307" s="7">
        <f>IFERROR(LEFT(Merge1[[#This Row],[Volumen*Precio4 – 750M]],LEN(Merge1[[#This Row],[Volumen*Precio4 – 750M]])-1)*10^(SEARCH(RIGHT(Merge1[[#This Row],[Volumen*Precio4 – 750M]]),"kmbt")*3),Merge1[[#This Row],[Volumen*Precio4 – 750M]])</f>
        <v>44819000</v>
      </c>
      <c r="P307" s="3">
        <v>9.2299999999999993E-2</v>
      </c>
      <c r="Q307" s="3">
        <v>7.1300000000000002E-2</v>
      </c>
      <c r="R307" s="3">
        <v>2.3E-3</v>
      </c>
      <c r="S307" s="3">
        <v>5.3E-3</v>
      </c>
      <c r="T307" s="1" t="s">
        <v>3275</v>
      </c>
      <c r="U307" s="1" t="s">
        <v>3276</v>
      </c>
      <c r="V307" s="1" t="s">
        <v>3277</v>
      </c>
      <c r="W307" s="1" t="s">
        <v>3278</v>
      </c>
      <c r="X307" s="1" t="s">
        <v>3272</v>
      </c>
      <c r="Y307">
        <v>40.15</v>
      </c>
      <c r="Z307" s="4">
        <v>4.0000000000000001E-3</v>
      </c>
      <c r="AA307" s="1" t="s">
        <v>7956</v>
      </c>
      <c r="AB307" s="5">
        <f>IFERROR(LEFT(Merge1[[#This Row],[2022-10-24.Vol.]],LEN(Merge1[[#This Row],[2022-10-24.Vol.]])-1)*10^(SEARCH(RIGHT(Merge1[[#This Row],[2022-10-24.Vol.]]),"kmbt")*3),Merge1[[#This Row],[2022-10-24.Vol.]])</f>
        <v>695224</v>
      </c>
      <c r="AC307">
        <v>-0.1</v>
      </c>
      <c r="AD307" s="1" t="s">
        <v>37</v>
      </c>
      <c r="AE307" s="1" t="s">
        <v>37</v>
      </c>
      <c r="AF307" s="1" t="s">
        <v>96</v>
      </c>
      <c r="AG307">
        <v>72.11</v>
      </c>
      <c r="AH307">
        <v>3.2800000000000003E-2</v>
      </c>
      <c r="AI307" s="1" t="s">
        <v>28</v>
      </c>
      <c r="AJ307">
        <v>0.28000000000000003</v>
      </c>
      <c r="AK307" s="1" t="s">
        <v>7957</v>
      </c>
      <c r="AL307">
        <v>1.6500000000000001E-2</v>
      </c>
      <c r="AM307">
        <v>8.6599999999999996E-2</v>
      </c>
      <c r="AN307">
        <v>-7.9000000000000008E-3</v>
      </c>
      <c r="AO307">
        <v>4.1000000000000002E-2</v>
      </c>
      <c r="AP307" s="1" t="s">
        <v>7958</v>
      </c>
      <c r="AQ307" s="1" t="s">
        <v>7959</v>
      </c>
      <c r="AR307" s="1" t="s">
        <v>7960</v>
      </c>
      <c r="AS307" s="1" t="s">
        <v>7961</v>
      </c>
    </row>
    <row r="308" spans="1:45" x14ac:dyDescent="0.25">
      <c r="A308" s="1" t="s">
        <v>4096</v>
      </c>
      <c r="B308">
        <v>2.5299999999999998</v>
      </c>
      <c r="C308" s="2" t="s">
        <v>2935</v>
      </c>
      <c r="D308" s="1" t="s">
        <v>4097</v>
      </c>
      <c r="E308">
        <v>0</v>
      </c>
      <c r="F308" s="1" t="s">
        <v>96</v>
      </c>
      <c r="G308" s="1" t="s">
        <v>22</v>
      </c>
      <c r="H308" s="1" t="s">
        <v>96</v>
      </c>
      <c r="I308" s="1" t="str">
        <f>_xlfn.CONCAT(Merge1[[#This Row],[Rating técnicoVender]],",",Merge1[[#This Row],[Valoración de medias móvilesStrong Sell]],",",Merge1[[#This Row],[Valoración de los osciladoresNeutro]])</f>
        <v>Neutro,Sell,Neutro</v>
      </c>
      <c r="J308">
        <v>49.96</v>
      </c>
      <c r="K308" s="3">
        <v>1.04E-2</v>
      </c>
      <c r="L308" s="1" t="s">
        <v>28</v>
      </c>
      <c r="M308">
        <v>0.24</v>
      </c>
      <c r="N308" s="1" t="s">
        <v>4098</v>
      </c>
      <c r="O308" s="7" t="str">
        <f>IFERROR(LEFT(Merge1[[#This Row],[Volumen*Precio4 – 750M]],LEN(Merge1[[#This Row],[Volumen*Precio4 – 750M]])-1)*10^(SEARCH(RIGHT(Merge1[[#This Row],[Volumen*Precio4 – 750M]]),"kmbt")*3),Merge1[[#This Row],[Volumen*Precio4 – 750M]])</f>
        <v>966</v>
      </c>
      <c r="P308" s="3">
        <v>-0.44519999999999998</v>
      </c>
      <c r="Q308" s="3">
        <v>-3.0700000000000002E-2</v>
      </c>
      <c r="R308" s="3">
        <v>-8.3299999999999999E-2</v>
      </c>
      <c r="S308" s="3">
        <v>1.2E-2</v>
      </c>
      <c r="T308" s="1" t="s">
        <v>4099</v>
      </c>
      <c r="U308" s="1" t="s">
        <v>4100</v>
      </c>
      <c r="V308" s="1" t="s">
        <v>4101</v>
      </c>
      <c r="W308" s="1" t="s">
        <v>4102</v>
      </c>
      <c r="X308" s="1" t="s">
        <v>4096</v>
      </c>
      <c r="Y308">
        <v>2.5299999999999998</v>
      </c>
      <c r="Z308" s="4">
        <v>4.0000000000000001E-3</v>
      </c>
      <c r="AA308" s="1" t="s">
        <v>8020</v>
      </c>
      <c r="AB308" s="5" t="str">
        <f>IFERROR(LEFT(Merge1[[#This Row],[2022-10-24.Vol.]],LEN(Merge1[[#This Row],[2022-10-24.Vol.]])-1)*10^(SEARCH(RIGHT(Merge1[[#This Row],[2022-10-24.Vol.]]),"kmbt")*3),Merge1[[#This Row],[2022-10-24.Vol.]])</f>
        <v>387</v>
      </c>
      <c r="AC308">
        <v>0</v>
      </c>
      <c r="AD308" s="1" t="s">
        <v>96</v>
      </c>
      <c r="AE308" s="1" t="s">
        <v>22</v>
      </c>
      <c r="AF308" s="1" t="s">
        <v>96</v>
      </c>
      <c r="AG308">
        <v>49.96</v>
      </c>
      <c r="AH308">
        <v>1.04E-2</v>
      </c>
      <c r="AI308" s="1" t="s">
        <v>28</v>
      </c>
      <c r="AJ308">
        <v>0.24</v>
      </c>
      <c r="AK308" s="1" t="s">
        <v>8021</v>
      </c>
      <c r="AL308">
        <v>-0.44519999999999998</v>
      </c>
      <c r="AM308">
        <v>-3.0700000000000002E-2</v>
      </c>
      <c r="AN308">
        <v>-8.3299999999999999E-2</v>
      </c>
      <c r="AO308">
        <v>1.2E-2</v>
      </c>
      <c r="AP308" s="1" t="s">
        <v>4099</v>
      </c>
      <c r="AQ308" s="1" t="s">
        <v>4100</v>
      </c>
      <c r="AR308" s="1" t="s">
        <v>4101</v>
      </c>
      <c r="AS308" s="1" t="s">
        <v>4102</v>
      </c>
    </row>
    <row r="309" spans="1:45" x14ac:dyDescent="0.25">
      <c r="A309" s="1" t="s">
        <v>1712</v>
      </c>
      <c r="B309">
        <v>53.84</v>
      </c>
      <c r="C309" s="1" t="s">
        <v>1713</v>
      </c>
      <c r="D309" s="1" t="s">
        <v>1714</v>
      </c>
      <c r="E309">
        <v>-0.39</v>
      </c>
      <c r="F309" s="1" t="s">
        <v>38</v>
      </c>
      <c r="G309" s="1" t="s">
        <v>37</v>
      </c>
      <c r="H309" s="1" t="s">
        <v>22</v>
      </c>
      <c r="I309" s="1" t="str">
        <f>_xlfn.CONCAT(Merge1[[#This Row],[Rating técnicoVender]],",",Merge1[[#This Row],[Valoración de medias móvilesStrong Sell]],",",Merge1[[#This Row],[Valoración de los osciladoresNeutro]])</f>
        <v>Buy,Strong Buy,Sell</v>
      </c>
      <c r="J309">
        <v>57.6</v>
      </c>
      <c r="K309" s="3">
        <v>3.73E-2</v>
      </c>
      <c r="L309" s="1" t="s">
        <v>28</v>
      </c>
      <c r="M309">
        <v>1.1100000000000001</v>
      </c>
      <c r="N309" s="1" t="s">
        <v>1715</v>
      </c>
      <c r="O309" s="7">
        <f>IFERROR(LEFT(Merge1[[#This Row],[Volumen*Precio4 – 750M]],LEN(Merge1[[#This Row],[Volumen*Precio4 – 750M]])-1)*10^(SEARCH(RIGHT(Merge1[[#This Row],[Volumen*Precio4 – 750M]]),"kmbt")*3),Merge1[[#This Row],[Volumen*Precio4 – 750M]])</f>
        <v>146688000</v>
      </c>
      <c r="P309" s="3">
        <v>0.29389999999999999</v>
      </c>
      <c r="Q309" s="3">
        <v>2.2200000000000001E-2</v>
      </c>
      <c r="R309" s="3">
        <v>0.19939999999999999</v>
      </c>
      <c r="S309" s="3">
        <v>7.6799999999999993E-2</v>
      </c>
      <c r="T309" s="1" t="s">
        <v>1716</v>
      </c>
      <c r="U309" s="1" t="s">
        <v>1717</v>
      </c>
      <c r="V309" s="1" t="s">
        <v>1718</v>
      </c>
      <c r="W309" s="1" t="s">
        <v>1719</v>
      </c>
      <c r="X309" s="1" t="s">
        <v>1712</v>
      </c>
      <c r="Y309">
        <v>54.4</v>
      </c>
      <c r="Z309" s="4">
        <v>3.8999999999999998E-3</v>
      </c>
      <c r="AA309" s="1" t="s">
        <v>7906</v>
      </c>
      <c r="AB309" s="5">
        <f>IFERROR(LEFT(Merge1[[#This Row],[2022-10-24.Vol.]],LEN(Merge1[[#This Row],[2022-10-24.Vol.]])-1)*10^(SEARCH(RIGHT(Merge1[[#This Row],[2022-10-24.Vol.]]),"kmbt")*3),Merge1[[#This Row],[2022-10-24.Vol.]])</f>
        <v>752149</v>
      </c>
      <c r="AC309">
        <v>-0.82</v>
      </c>
      <c r="AD309" s="1" t="s">
        <v>38</v>
      </c>
      <c r="AE309" s="1" t="s">
        <v>37</v>
      </c>
      <c r="AF309" s="1" t="s">
        <v>96</v>
      </c>
      <c r="AG309">
        <v>60.26</v>
      </c>
      <c r="AH309">
        <v>3.5000000000000003E-2</v>
      </c>
      <c r="AI309" s="1" t="s">
        <v>28</v>
      </c>
      <c r="AJ309">
        <v>0.3</v>
      </c>
      <c r="AK309" s="1" t="s">
        <v>7907</v>
      </c>
      <c r="AL309">
        <v>0.3226</v>
      </c>
      <c r="AM309">
        <v>3.6200000000000003E-2</v>
      </c>
      <c r="AN309">
        <v>0.2054</v>
      </c>
      <c r="AO309">
        <v>9.9199999999999997E-2</v>
      </c>
      <c r="AP309" s="1" t="s">
        <v>7908</v>
      </c>
      <c r="AQ309" s="1" t="s">
        <v>7909</v>
      </c>
      <c r="AR309" s="1" t="s">
        <v>7910</v>
      </c>
      <c r="AS309" s="1" t="s">
        <v>7911</v>
      </c>
    </row>
    <row r="310" spans="1:45" x14ac:dyDescent="0.25">
      <c r="A310" s="1" t="s">
        <v>5697</v>
      </c>
      <c r="B310">
        <v>2599.85</v>
      </c>
      <c r="C310" s="1" t="s">
        <v>5698</v>
      </c>
      <c r="D310" s="1" t="s">
        <v>655</v>
      </c>
      <c r="E310">
        <v>0</v>
      </c>
      <c r="F310" s="1" t="s">
        <v>38</v>
      </c>
      <c r="G310" s="1" t="s">
        <v>37</v>
      </c>
      <c r="H310" s="1" t="s">
        <v>38</v>
      </c>
      <c r="I310" s="1" t="str">
        <f>_xlfn.CONCAT(Merge1[[#This Row],[Rating técnicoVender]],",",Merge1[[#This Row],[Valoración de medias móvilesStrong Sell]],",",Merge1[[#This Row],[Valoración de los osciladoresNeutro]])</f>
        <v>Buy,Strong Buy,Buy</v>
      </c>
      <c r="J310">
        <v>63.37</v>
      </c>
      <c r="K310" s="3">
        <v>8.0999999999999996E-3</v>
      </c>
      <c r="L310" s="1" t="s">
        <v>28</v>
      </c>
      <c r="M310">
        <v>0.03</v>
      </c>
      <c r="N310" s="1" t="s">
        <v>5699</v>
      </c>
      <c r="O310" s="7">
        <f>IFERROR(LEFT(Merge1[[#This Row],[Volumen*Precio4 – 750M]],LEN(Merge1[[#This Row],[Volumen*Precio4 – 750M]])-1)*10^(SEARCH(RIGHT(Merge1[[#This Row],[Volumen*Precio4 – 750M]]),"kmbt")*3),Merge1[[#This Row],[Volumen*Precio4 – 750M]])</f>
        <v>38998</v>
      </c>
      <c r="P310" s="3">
        <v>1.1999999999999999E-3</v>
      </c>
      <c r="Q310" s="3">
        <v>-8.4599999999999995E-2</v>
      </c>
      <c r="R310" s="3">
        <v>2.2000000000000001E-3</v>
      </c>
      <c r="S310" s="3">
        <v>3.1399999999999997E-2</v>
      </c>
      <c r="T310" s="1" t="s">
        <v>5700</v>
      </c>
      <c r="U310" s="1" t="s">
        <v>5701</v>
      </c>
      <c r="V310" s="1" t="s">
        <v>5702</v>
      </c>
      <c r="W310" s="1" t="s">
        <v>5703</v>
      </c>
      <c r="X310" s="1" t="s">
        <v>5697</v>
      </c>
      <c r="Y310">
        <v>2610.11</v>
      </c>
      <c r="Z310" s="4">
        <v>3.8999999999999998E-3</v>
      </c>
      <c r="AA310" s="1" t="s">
        <v>7459</v>
      </c>
      <c r="AB310" s="5" t="str">
        <f>IFERROR(LEFT(Merge1[[#This Row],[2022-10-24.Vol.]],LEN(Merge1[[#This Row],[2022-10-24.Vol.]])-1)*10^(SEARCH(RIGHT(Merge1[[#This Row],[2022-10-24.Vol.]]),"kmbt")*3),Merge1[[#This Row],[2022-10-24.Vol.]])</f>
        <v>402</v>
      </c>
      <c r="AC310">
        <v>-10.34</v>
      </c>
      <c r="AD310" s="1" t="s">
        <v>38</v>
      </c>
      <c r="AE310" s="1" t="s">
        <v>38</v>
      </c>
      <c r="AF310" s="1" t="s">
        <v>96</v>
      </c>
      <c r="AG310">
        <v>64.27</v>
      </c>
      <c r="AH310">
        <v>9.4000000000000004E-3</v>
      </c>
      <c r="AI310" s="1" t="s">
        <v>28</v>
      </c>
      <c r="AJ310">
        <v>0.98</v>
      </c>
      <c r="AK310" s="1" t="s">
        <v>7460</v>
      </c>
      <c r="AL310">
        <v>4.5699999999999998E-2</v>
      </c>
      <c r="AM310">
        <v>-6.1499999999999999E-2</v>
      </c>
      <c r="AN310">
        <v>-9.1000000000000004E-3</v>
      </c>
      <c r="AO310">
        <v>5.0700000000000002E-2</v>
      </c>
      <c r="AP310" s="1" t="s">
        <v>7461</v>
      </c>
      <c r="AQ310" s="1" t="s">
        <v>7462</v>
      </c>
      <c r="AR310" s="1" t="s">
        <v>7463</v>
      </c>
      <c r="AS310" s="1" t="s">
        <v>7464</v>
      </c>
    </row>
    <row r="311" spans="1:45" x14ac:dyDescent="0.25">
      <c r="A311" s="1" t="s">
        <v>6535</v>
      </c>
      <c r="B311">
        <v>398</v>
      </c>
      <c r="C311" s="2" t="s">
        <v>94</v>
      </c>
      <c r="D311" s="1" t="s">
        <v>4018</v>
      </c>
      <c r="E311">
        <v>0</v>
      </c>
      <c r="F311" s="1" t="s">
        <v>96</v>
      </c>
      <c r="G311" s="1" t="s">
        <v>38</v>
      </c>
      <c r="H311" s="1" t="s">
        <v>22</v>
      </c>
      <c r="I311" s="1" t="str">
        <f>_xlfn.CONCAT(Merge1[[#This Row],[Rating técnicoVender]],",",Merge1[[#This Row],[Valoración de medias móvilesStrong Sell]],",",Merge1[[#This Row],[Valoración de los osciladoresNeutro]])</f>
        <v>Neutro,Buy,Sell</v>
      </c>
      <c r="J311">
        <v>52.04</v>
      </c>
      <c r="K311" s="3">
        <v>0</v>
      </c>
      <c r="L311" s="1" t="s">
        <v>28</v>
      </c>
      <c r="M311">
        <v>0</v>
      </c>
      <c r="N311" s="1" t="s">
        <v>6536</v>
      </c>
      <c r="O311" s="7" t="str">
        <f>IFERROR(LEFT(Merge1[[#This Row],[Volumen*Precio4 – 750M]],LEN(Merge1[[#This Row],[Volumen*Precio4 – 750M]])-1)*10^(SEARCH(RIGHT(Merge1[[#This Row],[Volumen*Precio4 – 750M]]),"kmbt")*3),Merge1[[#This Row],[Volumen*Precio4 – 750M]])</f>
        <v>398</v>
      </c>
      <c r="P311" s="3">
        <v>-0.3367</v>
      </c>
      <c r="Q311" s="3">
        <v>-0.30180000000000001</v>
      </c>
      <c r="R311" s="3">
        <v>-0.18940000000000001</v>
      </c>
      <c r="S311" s="3">
        <v>9.3700000000000006E-2</v>
      </c>
      <c r="T311" s="1" t="s">
        <v>6537</v>
      </c>
      <c r="U311" s="1" t="s">
        <v>6538</v>
      </c>
      <c r="V311" s="1" t="s">
        <v>6539</v>
      </c>
      <c r="W311" s="1" t="s">
        <v>6540</v>
      </c>
      <c r="X311" s="1" t="s">
        <v>6535</v>
      </c>
      <c r="Y311">
        <v>401.49</v>
      </c>
      <c r="Z311" s="4">
        <v>3.7000000000000002E-3</v>
      </c>
      <c r="AA311" s="1" t="s">
        <v>4174</v>
      </c>
      <c r="AB311" s="5" t="str">
        <f>IFERROR(LEFT(Merge1[[#This Row],[2022-10-24.Vol.]],LEN(Merge1[[#This Row],[2022-10-24.Vol.]])-1)*10^(SEARCH(RIGHT(Merge1[[#This Row],[2022-10-24.Vol.]]),"kmbt")*3),Merge1[[#This Row],[2022-10-24.Vol.]])</f>
        <v>31</v>
      </c>
      <c r="AC311">
        <v>0</v>
      </c>
      <c r="AD311" s="1" t="s">
        <v>96</v>
      </c>
      <c r="AE311" s="1" t="s">
        <v>96</v>
      </c>
      <c r="AF311" s="1" t="s">
        <v>22</v>
      </c>
      <c r="AG311">
        <v>52.87</v>
      </c>
      <c r="AH311">
        <v>0</v>
      </c>
      <c r="AI311" s="1" t="s">
        <v>28</v>
      </c>
      <c r="AJ311">
        <v>0.12</v>
      </c>
      <c r="AK311" s="1" t="s">
        <v>8247</v>
      </c>
      <c r="AL311">
        <v>-0.32650000000000001</v>
      </c>
      <c r="AM311">
        <v>-0.24959999999999999</v>
      </c>
      <c r="AN311">
        <v>-0.18229999999999999</v>
      </c>
      <c r="AO311">
        <v>0.13589999999999999</v>
      </c>
      <c r="AP311" s="1" t="s">
        <v>8248</v>
      </c>
      <c r="AQ311" s="1" t="s">
        <v>8249</v>
      </c>
      <c r="AR311" s="1" t="s">
        <v>8250</v>
      </c>
      <c r="AS311" s="1" t="s">
        <v>8251</v>
      </c>
    </row>
    <row r="312" spans="1:45" x14ac:dyDescent="0.25">
      <c r="A312" s="1" t="s">
        <v>871</v>
      </c>
      <c r="B312">
        <v>990.01</v>
      </c>
      <c r="C312" s="1" t="s">
        <v>872</v>
      </c>
      <c r="D312" s="1" t="s">
        <v>873</v>
      </c>
      <c r="E312">
        <v>-8.99</v>
      </c>
      <c r="F312" s="1" t="s">
        <v>22</v>
      </c>
      <c r="G312" s="1" t="s">
        <v>27</v>
      </c>
      <c r="H312" s="1" t="s">
        <v>96</v>
      </c>
      <c r="I31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312">
        <v>32.29</v>
      </c>
      <c r="K312" s="3">
        <v>2.5499999999999998E-2</v>
      </c>
      <c r="L312" s="1" t="s">
        <v>28</v>
      </c>
      <c r="M312">
        <v>2.34</v>
      </c>
      <c r="N312" s="1" t="s">
        <v>874</v>
      </c>
      <c r="O312" s="7">
        <f>IFERROR(LEFT(Merge1[[#This Row],[Volumen*Precio4 – 750M]],LEN(Merge1[[#This Row],[Volumen*Precio4 – 750M]])-1)*10^(SEARCH(RIGHT(Merge1[[#This Row],[Volumen*Precio4 – 750M]]),"kmbt")*3),Merge1[[#This Row],[Volumen*Precio4 – 750M]])</f>
        <v>2906000</v>
      </c>
      <c r="P312" s="3">
        <v>-0.85609999999999997</v>
      </c>
      <c r="Q312" s="3">
        <v>-0.50870000000000004</v>
      </c>
      <c r="R312" s="3">
        <v>-0.44969999999999999</v>
      </c>
      <c r="S312" s="3">
        <v>-0.27210000000000001</v>
      </c>
      <c r="T312" s="1" t="s">
        <v>875</v>
      </c>
      <c r="U312" s="1" t="s">
        <v>876</v>
      </c>
      <c r="V312" s="1" t="s">
        <v>877</v>
      </c>
      <c r="W312" s="1" t="s">
        <v>878</v>
      </c>
      <c r="X312" s="1" t="s">
        <v>871</v>
      </c>
      <c r="Y312">
        <v>1003.5</v>
      </c>
      <c r="Z312" s="4">
        <v>3.5000000000000001E-3</v>
      </c>
      <c r="AA312" s="1" t="s">
        <v>5650</v>
      </c>
      <c r="AB312" s="5">
        <f>IFERROR(LEFT(Merge1[[#This Row],[2022-10-24.Vol.]],LEN(Merge1[[#This Row],[2022-10-24.Vol.]])-1)*10^(SEARCH(RIGHT(Merge1[[#This Row],[2022-10-24.Vol.]]),"kmbt")*3),Merge1[[#This Row],[2022-10-24.Vol.]])</f>
        <v>1801</v>
      </c>
      <c r="AC312">
        <v>19.5</v>
      </c>
      <c r="AD312" s="1" t="s">
        <v>22</v>
      </c>
      <c r="AE312" s="1" t="s">
        <v>27</v>
      </c>
      <c r="AF312" s="1" t="s">
        <v>38</v>
      </c>
      <c r="AG312">
        <v>33.409999999999997</v>
      </c>
      <c r="AH312">
        <v>2.29E-2</v>
      </c>
      <c r="AI312" s="1" t="s">
        <v>28</v>
      </c>
      <c r="AJ312">
        <v>1.18</v>
      </c>
      <c r="AK312" s="1" t="s">
        <v>7356</v>
      </c>
      <c r="AL312">
        <v>-0.84609999999999996</v>
      </c>
      <c r="AM312">
        <v>-0.4491</v>
      </c>
      <c r="AN312">
        <v>-0.37280000000000002</v>
      </c>
      <c r="AO312">
        <v>-0.17749999999999999</v>
      </c>
      <c r="AP312" s="1" t="s">
        <v>7357</v>
      </c>
      <c r="AQ312" s="1" t="s">
        <v>7358</v>
      </c>
      <c r="AR312" s="1" t="s">
        <v>7359</v>
      </c>
      <c r="AS312" s="1" t="s">
        <v>7360</v>
      </c>
    </row>
    <row r="313" spans="1:45" x14ac:dyDescent="0.25">
      <c r="A313" s="1" t="s">
        <v>5074</v>
      </c>
      <c r="B313">
        <v>686.1</v>
      </c>
      <c r="C313" s="2" t="s">
        <v>5075</v>
      </c>
      <c r="D313" s="1" t="s">
        <v>5076</v>
      </c>
      <c r="E313">
        <v>5.0999999999999996</v>
      </c>
      <c r="F313" s="1" t="s">
        <v>22</v>
      </c>
      <c r="G313" s="1" t="s">
        <v>22</v>
      </c>
      <c r="H313" s="1" t="s">
        <v>38</v>
      </c>
      <c r="I313" s="1" t="str">
        <f>_xlfn.CONCAT(Merge1[[#This Row],[Rating técnicoVender]],",",Merge1[[#This Row],[Valoración de medias móvilesStrong Sell]],",",Merge1[[#This Row],[Valoración de los osciladoresNeutro]])</f>
        <v>Sell,Sell,Buy</v>
      </c>
      <c r="J313">
        <v>47.19</v>
      </c>
      <c r="K313" s="3">
        <v>1.09E-2</v>
      </c>
      <c r="L313" s="1" t="s">
        <v>28</v>
      </c>
      <c r="M313">
        <v>0.08</v>
      </c>
      <c r="N313" s="1" t="s">
        <v>5077</v>
      </c>
      <c r="O313" s="7">
        <f>IFERROR(LEFT(Merge1[[#This Row],[Volumen*Precio4 – 750M]],LEN(Merge1[[#This Row],[Volumen*Precio4 – 750M]])-1)*10^(SEARCH(RIGHT(Merge1[[#This Row],[Volumen*Precio4 – 750M]]),"kmbt")*3),Merge1[[#This Row],[Volumen*Precio4 – 750M]])</f>
        <v>45283</v>
      </c>
      <c r="P313" s="3">
        <v>-0.41880000000000001</v>
      </c>
      <c r="Q313" s="3">
        <v>-0.1593</v>
      </c>
      <c r="R313" s="3">
        <v>-4.2099999999999999E-2</v>
      </c>
      <c r="S313" s="3">
        <v>-0.1192</v>
      </c>
      <c r="T313" s="1" t="s">
        <v>5078</v>
      </c>
      <c r="U313" s="1" t="s">
        <v>5079</v>
      </c>
      <c r="V313" s="1" t="s">
        <v>5080</v>
      </c>
      <c r="W313" s="1" t="s">
        <v>5081</v>
      </c>
      <c r="X313" s="1" t="s">
        <v>5074</v>
      </c>
      <c r="Y313">
        <v>694.43</v>
      </c>
      <c r="Z313" s="4">
        <v>3.5000000000000001E-3</v>
      </c>
      <c r="AA313" s="1" t="s">
        <v>2372</v>
      </c>
      <c r="AB313" s="5" t="str">
        <f>IFERROR(LEFT(Merge1[[#This Row],[2022-10-24.Vol.]],LEN(Merge1[[#This Row],[2022-10-24.Vol.]])-1)*10^(SEARCH(RIGHT(Merge1[[#This Row],[2022-10-24.Vol.]]),"kmbt")*3),Merge1[[#This Row],[2022-10-24.Vol.]])</f>
        <v>45</v>
      </c>
      <c r="AC313">
        <v>-7.12</v>
      </c>
      <c r="AD313" s="1" t="s">
        <v>96</v>
      </c>
      <c r="AE313" s="1" t="s">
        <v>22</v>
      </c>
      <c r="AF313" s="1" t="s">
        <v>38</v>
      </c>
      <c r="AG313">
        <v>49.33</v>
      </c>
      <c r="AH313">
        <v>1.2999999999999999E-2</v>
      </c>
      <c r="AI313" s="1" t="s">
        <v>23</v>
      </c>
      <c r="AJ313">
        <v>0.05</v>
      </c>
      <c r="AK313" s="1" t="s">
        <v>8427</v>
      </c>
      <c r="AL313">
        <v>-0.4148</v>
      </c>
      <c r="AM313">
        <v>-0.1249</v>
      </c>
      <c r="AN313">
        <v>1.8700000000000001E-2</v>
      </c>
      <c r="AO313">
        <v>-6.3E-2</v>
      </c>
      <c r="AP313" s="1" t="s">
        <v>8428</v>
      </c>
      <c r="AQ313" s="1" t="s">
        <v>8429</v>
      </c>
      <c r="AR313" s="1" t="s">
        <v>8430</v>
      </c>
      <c r="AS313" s="1" t="s">
        <v>8431</v>
      </c>
    </row>
    <row r="314" spans="1:45" x14ac:dyDescent="0.25">
      <c r="A314" s="1" t="s">
        <v>552</v>
      </c>
      <c r="B314">
        <v>81.05</v>
      </c>
      <c r="C314" s="1" t="s">
        <v>553</v>
      </c>
      <c r="D314" s="1" t="s">
        <v>554</v>
      </c>
      <c r="E314">
        <v>-0.11</v>
      </c>
      <c r="F314" s="1" t="s">
        <v>38</v>
      </c>
      <c r="G314" s="1" t="s">
        <v>37</v>
      </c>
      <c r="H314" s="1" t="s">
        <v>96</v>
      </c>
      <c r="I314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314">
        <v>64.83</v>
      </c>
      <c r="K314" s="3">
        <v>4.7999999999999996E-3</v>
      </c>
      <c r="L314" s="1" t="s">
        <v>28</v>
      </c>
      <c r="M314">
        <v>3.96</v>
      </c>
      <c r="N314" s="1" t="s">
        <v>555</v>
      </c>
      <c r="O314" s="7">
        <f>IFERROR(LEFT(Merge1[[#This Row],[Volumen*Precio4 – 750M]],LEN(Merge1[[#This Row],[Volumen*Precio4 – 750M]])-1)*10^(SEARCH(RIGHT(Merge1[[#This Row],[Volumen*Precio4 – 750M]]),"kmbt")*3),Merge1[[#This Row],[Volumen*Precio4 – 750M]])</f>
        <v>153769000</v>
      </c>
      <c r="P314" s="3">
        <v>8.43E-2</v>
      </c>
      <c r="Q314" s="3">
        <v>7.1800000000000003E-2</v>
      </c>
      <c r="R314" s="3">
        <v>8.9499999999999996E-2</v>
      </c>
      <c r="S314" s="3">
        <v>1.9E-2</v>
      </c>
      <c r="T314" s="1" t="s">
        <v>556</v>
      </c>
      <c r="U314" s="1" t="s">
        <v>557</v>
      </c>
      <c r="V314" s="1" t="s">
        <v>558</v>
      </c>
      <c r="W314" s="1" t="s">
        <v>559</v>
      </c>
      <c r="X314" s="1" t="s">
        <v>552</v>
      </c>
      <c r="Y314">
        <v>81.27</v>
      </c>
      <c r="Z314" s="4">
        <v>3.3E-3</v>
      </c>
      <c r="AA314" s="1" t="s">
        <v>8180</v>
      </c>
      <c r="AB314" s="5">
        <f>IFERROR(LEFT(Merge1[[#This Row],[2022-10-24.Vol.]],LEN(Merge1[[#This Row],[2022-10-24.Vol.]])-1)*10^(SEARCH(RIGHT(Merge1[[#This Row],[2022-10-24.Vol.]]),"kmbt")*3),Merge1[[#This Row],[2022-10-24.Vol.]])</f>
        <v>98190</v>
      </c>
      <c r="AC314">
        <v>-0.21</v>
      </c>
      <c r="AD314" s="1" t="s">
        <v>37</v>
      </c>
      <c r="AE314" s="1" t="s">
        <v>37</v>
      </c>
      <c r="AF314" s="1" t="s">
        <v>38</v>
      </c>
      <c r="AG314">
        <v>66.319999999999993</v>
      </c>
      <c r="AH314">
        <v>4.4999999999999997E-3</v>
      </c>
      <c r="AI314" s="1" t="s">
        <v>28</v>
      </c>
      <c r="AJ314">
        <v>0.15</v>
      </c>
      <c r="AK314" s="1" t="s">
        <v>8181</v>
      </c>
      <c r="AL314">
        <v>9.4299999999999995E-2</v>
      </c>
      <c r="AM314">
        <v>7.8700000000000006E-2</v>
      </c>
      <c r="AN314">
        <v>7.0599999999999996E-2</v>
      </c>
      <c r="AO314">
        <v>2.2100000000000002E-2</v>
      </c>
      <c r="AP314" s="1" t="s">
        <v>8182</v>
      </c>
      <c r="AQ314" s="1" t="s">
        <v>8183</v>
      </c>
      <c r="AR314" s="1" t="s">
        <v>8184</v>
      </c>
      <c r="AS314" s="1" t="s">
        <v>8185</v>
      </c>
    </row>
    <row r="315" spans="1:45" x14ac:dyDescent="0.25">
      <c r="A315" s="1" t="s">
        <v>2452</v>
      </c>
      <c r="B315">
        <v>1626.96</v>
      </c>
      <c r="C315" s="1" t="s">
        <v>2453</v>
      </c>
      <c r="D315" s="1" t="s">
        <v>2454</v>
      </c>
      <c r="E315">
        <v>0</v>
      </c>
      <c r="F315" s="1" t="s">
        <v>22</v>
      </c>
      <c r="G315" s="1" t="s">
        <v>27</v>
      </c>
      <c r="H315" s="1" t="s">
        <v>96</v>
      </c>
      <c r="I31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315">
        <v>45.61</v>
      </c>
      <c r="K315" s="3">
        <v>1.5E-3</v>
      </c>
      <c r="L315" s="1" t="s">
        <v>28</v>
      </c>
      <c r="M315">
        <v>0.68</v>
      </c>
      <c r="N315" s="1" t="s">
        <v>2455</v>
      </c>
      <c r="O315" s="7">
        <f>IFERROR(LEFT(Merge1[[#This Row],[Volumen*Precio4 – 750M]],LEN(Merge1[[#This Row],[Volumen*Precio4 – 750M]])-1)*10^(SEARCH(RIGHT(Merge1[[#This Row],[Volumen*Precio4 – 750M]]),"kmbt")*3),Merge1[[#This Row],[Volumen*Precio4 – 750M]])</f>
        <v>907844</v>
      </c>
      <c r="P315" s="3">
        <v>-0.13830000000000001</v>
      </c>
      <c r="Q315" s="3">
        <v>-0.17369999999999999</v>
      </c>
      <c r="R315" s="3">
        <v>1.6199999999999999E-2</v>
      </c>
      <c r="S315" s="3">
        <v>-1.7100000000000001E-2</v>
      </c>
      <c r="T315" s="1" t="s">
        <v>2456</v>
      </c>
      <c r="U315" s="1" t="s">
        <v>2457</v>
      </c>
      <c r="V315" s="1" t="s">
        <v>2458</v>
      </c>
      <c r="W315" s="1" t="s">
        <v>2459</v>
      </c>
      <c r="X315" s="1" t="s">
        <v>2452</v>
      </c>
      <c r="Y315">
        <v>1626.96</v>
      </c>
      <c r="Z315" s="4">
        <v>3.2000000000000002E-3</v>
      </c>
      <c r="AA315" s="1" t="s">
        <v>2454</v>
      </c>
      <c r="AB315" s="5" t="str">
        <f>IFERROR(LEFT(Merge1[[#This Row],[2022-10-24.Vol.]],LEN(Merge1[[#This Row],[2022-10-24.Vol.]])-1)*10^(SEARCH(RIGHT(Merge1[[#This Row],[2022-10-24.Vol.]]),"kmbt")*3),Merge1[[#This Row],[2022-10-24.Vol.]])</f>
        <v>558</v>
      </c>
      <c r="AC315">
        <v>0</v>
      </c>
      <c r="AD315" s="1" t="s">
        <v>22</v>
      </c>
      <c r="AE315" s="1" t="s">
        <v>27</v>
      </c>
      <c r="AF315" s="1" t="s">
        <v>96</v>
      </c>
      <c r="AG315">
        <v>45.61</v>
      </c>
      <c r="AH315">
        <v>1.5E-3</v>
      </c>
      <c r="AI315" s="1" t="s">
        <v>28</v>
      </c>
      <c r="AJ315">
        <v>0.68</v>
      </c>
      <c r="AK315" s="1" t="s">
        <v>2455</v>
      </c>
      <c r="AL315">
        <v>-0.13830000000000001</v>
      </c>
      <c r="AM315">
        <v>-0.17369999999999999</v>
      </c>
      <c r="AN315">
        <v>1.6199999999999999E-2</v>
      </c>
      <c r="AO315">
        <v>-1.7100000000000001E-2</v>
      </c>
      <c r="AP315" s="1" t="s">
        <v>2456</v>
      </c>
      <c r="AQ315" s="1" t="s">
        <v>2457</v>
      </c>
      <c r="AR315" s="1" t="s">
        <v>2458</v>
      </c>
      <c r="AS315" s="1" t="s">
        <v>2459</v>
      </c>
    </row>
    <row r="316" spans="1:45" x14ac:dyDescent="0.25">
      <c r="A316" s="1" t="s">
        <v>6749</v>
      </c>
      <c r="B316">
        <v>618</v>
      </c>
      <c r="C316" s="1" t="s">
        <v>94</v>
      </c>
      <c r="D316" s="1" t="s">
        <v>4018</v>
      </c>
      <c r="E316">
        <v>0</v>
      </c>
      <c r="F316" s="1" t="s">
        <v>22</v>
      </c>
      <c r="G316" s="1" t="s">
        <v>27</v>
      </c>
      <c r="H316" s="1" t="s">
        <v>96</v>
      </c>
      <c r="I31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316">
        <v>40.43</v>
      </c>
      <c r="K316" s="3">
        <v>1.4999999999999999E-2</v>
      </c>
      <c r="L316" s="1" t="s">
        <v>28</v>
      </c>
      <c r="M316">
        <v>0</v>
      </c>
      <c r="N316" s="1" t="s">
        <v>6750</v>
      </c>
      <c r="O316" s="7" t="str">
        <f>IFERROR(LEFT(Merge1[[#This Row],[Volumen*Precio4 – 750M]],LEN(Merge1[[#This Row],[Volumen*Precio4 – 750M]])-1)*10^(SEARCH(RIGHT(Merge1[[#This Row],[Volumen*Precio4 – 750M]]),"kmbt")*3),Merge1[[#This Row],[Volumen*Precio4 – 750M]])</f>
        <v>618</v>
      </c>
      <c r="P316" s="3">
        <v>-0.4304</v>
      </c>
      <c r="Q316" s="3">
        <v>-0.35930000000000001</v>
      </c>
      <c r="R316" s="3">
        <v>-0.25540000000000002</v>
      </c>
      <c r="S316" s="3">
        <v>-9.9099999999999994E-2</v>
      </c>
      <c r="T316" s="1" t="s">
        <v>6751</v>
      </c>
      <c r="U316" s="1" t="s">
        <v>6752</v>
      </c>
      <c r="V316" s="1" t="s">
        <v>6753</v>
      </c>
      <c r="W316" s="1" t="s">
        <v>6754</v>
      </c>
      <c r="X316" s="1" t="s">
        <v>6749</v>
      </c>
      <c r="Y316">
        <v>620</v>
      </c>
      <c r="Z316" s="4">
        <v>3.2000000000000002E-3</v>
      </c>
      <c r="AA316" s="1" t="s">
        <v>1420</v>
      </c>
      <c r="AB316" s="5" t="str">
        <f>IFERROR(LEFT(Merge1[[#This Row],[2022-10-24.Vol.]],LEN(Merge1[[#This Row],[2022-10-24.Vol.]])-1)*10^(SEARCH(RIGHT(Merge1[[#This Row],[2022-10-24.Vol.]]),"kmbt")*3),Merge1[[#This Row],[2022-10-24.Vol.]])</f>
        <v>56</v>
      </c>
      <c r="AC316">
        <v>0</v>
      </c>
      <c r="AD316" s="1" t="s">
        <v>22</v>
      </c>
      <c r="AE316" s="1" t="s">
        <v>22</v>
      </c>
      <c r="AF316" s="1" t="s">
        <v>38</v>
      </c>
      <c r="AG316">
        <v>41.19</v>
      </c>
      <c r="AH316">
        <v>0</v>
      </c>
      <c r="AI316" s="1" t="s">
        <v>28</v>
      </c>
      <c r="AJ316">
        <v>0.02</v>
      </c>
      <c r="AK316" s="1" t="s">
        <v>8626</v>
      </c>
      <c r="AL316">
        <v>-0.43330000000000002</v>
      </c>
      <c r="AM316">
        <v>-0.3175</v>
      </c>
      <c r="AN316">
        <v>-0.28310000000000002</v>
      </c>
      <c r="AO316">
        <v>-4.99E-2</v>
      </c>
      <c r="AP316" s="1" t="s">
        <v>8627</v>
      </c>
      <c r="AQ316" s="1" t="s">
        <v>8628</v>
      </c>
      <c r="AR316" s="1" t="s">
        <v>8629</v>
      </c>
      <c r="AS316" s="1" t="s">
        <v>8630</v>
      </c>
    </row>
    <row r="317" spans="1:45" hidden="1" x14ac:dyDescent="0.25">
      <c r="A317" s="1" t="s">
        <v>799</v>
      </c>
      <c r="B317">
        <v>1600</v>
      </c>
      <c r="C317" s="1" t="s">
        <v>800</v>
      </c>
      <c r="D317" s="1" t="s">
        <v>104</v>
      </c>
      <c r="E317">
        <v>42.15</v>
      </c>
      <c r="F317" s="1" t="s">
        <v>38</v>
      </c>
      <c r="G317" s="1" t="s">
        <v>38</v>
      </c>
      <c r="H317" s="1" t="s">
        <v>96</v>
      </c>
      <c r="I317" s="1" t="str">
        <f>_xlfn.CONCAT(Merge1[[#This Row],[Rating técnicoVender]],",",Merge1[[#This Row],[Valoración de medias móvilesStrong Sell]],",",Merge1[[#This Row],[Valoración de los osciladoresNeutro]])</f>
        <v>Buy,Buy,Neutro</v>
      </c>
      <c r="J317">
        <v>56.34</v>
      </c>
      <c r="K317">
        <v>1.2800000000000001E-2</v>
      </c>
      <c r="L317" s="1" t="s">
        <v>28</v>
      </c>
      <c r="M317">
        <v>2.65</v>
      </c>
      <c r="N317" s="1" t="s">
        <v>801</v>
      </c>
      <c r="O317" s="1">
        <f>IFERROR(LEFT(Merge1[[#This Row],[Volumen*Precio4 – 750M]],LEN(Merge1[[#This Row],[Volumen*Precio4 – 750M]])-1)*10^(SEARCH(RIGHT(Merge1[[#This Row],[Volumen*Precio4 – 750M]]),"kmbt")*3),Merge1[[#This Row],[Volumen*Precio4 – 750M]])</f>
        <v>132800</v>
      </c>
      <c r="P317">
        <v>-0.71220000000000006</v>
      </c>
      <c r="Q317">
        <v>-0.22140000000000001</v>
      </c>
      <c r="R317">
        <v>-0.30430000000000001</v>
      </c>
      <c r="S317">
        <v>4.3700000000000003E-2</v>
      </c>
      <c r="T317" s="1" t="s">
        <v>802</v>
      </c>
      <c r="U317" s="1" t="s">
        <v>803</v>
      </c>
      <c r="V317" s="1" t="s">
        <v>804</v>
      </c>
      <c r="W317" s="1" t="s">
        <v>805</v>
      </c>
      <c r="X317" s="1" t="s">
        <v>799</v>
      </c>
      <c r="Y317">
        <v>1604.5</v>
      </c>
      <c r="Z317" s="4">
        <v>2.8E-3</v>
      </c>
      <c r="AA317" s="1" t="s">
        <v>2417</v>
      </c>
      <c r="AB317" s="6" t="str">
        <f>IFERROR(LEFT(Merge1[[#This Row],[2022-10-24.Vol.]],LEN(Merge1[[#This Row],[2022-10-24.Vol.]])-1)*10^(LOOKUP(RIGHT(Merge1[[#This Row],[2022-10-24.Vol.]]),"KMBT")*3),Merge1[[#This Row],[2022-10-24.Vol.]])</f>
        <v>26</v>
      </c>
      <c r="AC317">
        <v>0</v>
      </c>
      <c r="AD317" s="1" t="s">
        <v>38</v>
      </c>
      <c r="AE317" s="1" t="s">
        <v>96</v>
      </c>
      <c r="AF317" s="1" t="s">
        <v>38</v>
      </c>
      <c r="AG317">
        <v>56.96</v>
      </c>
      <c r="AH317">
        <v>1.2800000000000001E-2</v>
      </c>
      <c r="AI317" s="1" t="s">
        <v>28</v>
      </c>
      <c r="AJ317">
        <v>0.97</v>
      </c>
      <c r="AK317" s="1" t="s">
        <v>7465</v>
      </c>
      <c r="AL317">
        <v>-0.71699999999999997</v>
      </c>
      <c r="AM317">
        <v>-0.21529999999999999</v>
      </c>
      <c r="AN317">
        <v>-0.23449999999999999</v>
      </c>
      <c r="AO317">
        <v>8.4099999999999994E-2</v>
      </c>
      <c r="AP317" s="1" t="s">
        <v>7466</v>
      </c>
      <c r="AQ317" s="1" t="s">
        <v>7467</v>
      </c>
      <c r="AR317" s="1" t="s">
        <v>7468</v>
      </c>
      <c r="AS317" s="1" t="s">
        <v>7469</v>
      </c>
    </row>
    <row r="318" spans="1:45" hidden="1" x14ac:dyDescent="0.25">
      <c r="A318" s="1" t="s">
        <v>2706</v>
      </c>
      <c r="B318">
        <v>6618.71</v>
      </c>
      <c r="C318" s="2" t="s">
        <v>2707</v>
      </c>
      <c r="D318" s="1" t="s">
        <v>2708</v>
      </c>
      <c r="E318">
        <v>0</v>
      </c>
      <c r="F318" s="1" t="s">
        <v>22</v>
      </c>
      <c r="G318" s="1" t="s">
        <v>27</v>
      </c>
      <c r="H318" s="1" t="s">
        <v>38</v>
      </c>
      <c r="I318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318">
        <v>28.01</v>
      </c>
      <c r="K318">
        <v>0</v>
      </c>
      <c r="L318" s="1" t="s">
        <v>28</v>
      </c>
      <c r="M318">
        <v>0.61</v>
      </c>
      <c r="N318" s="1" t="s">
        <v>2709</v>
      </c>
      <c r="O318" s="1">
        <f>IFERROR(LEFT(Merge1[[#This Row],[Volumen*Precio4 – 750M]],LEN(Merge1[[#This Row],[Volumen*Precio4 – 750M]])-1)*10^(SEARCH(RIGHT(Merge1[[#This Row],[Volumen*Precio4 – 750M]]),"kmbt")*3),Merge1[[#This Row],[Volumen*Precio4 – 750M]])</f>
        <v>119137</v>
      </c>
      <c r="P318">
        <v>-0.45810000000000001</v>
      </c>
      <c r="Q318">
        <v>0.17460000000000001</v>
      </c>
      <c r="R318">
        <v>4.02E-2</v>
      </c>
      <c r="S318">
        <v>-0.21390000000000001</v>
      </c>
      <c r="T318" s="1" t="s">
        <v>2710</v>
      </c>
      <c r="U318" s="1" t="s">
        <v>2711</v>
      </c>
      <c r="V318" s="1" t="s">
        <v>2712</v>
      </c>
      <c r="W318" s="1" t="s">
        <v>2713</v>
      </c>
      <c r="X318" s="1" t="s">
        <v>2706</v>
      </c>
      <c r="Y318">
        <v>6618.71</v>
      </c>
      <c r="Z318" s="4">
        <v>2.8E-3</v>
      </c>
      <c r="AA318" s="1" t="s">
        <v>2708</v>
      </c>
      <c r="AB318" s="6" t="str">
        <f>IFERROR(LEFT(Merge1[[#This Row],[2022-10-24.Vol.]],LEN(Merge1[[#This Row],[2022-10-24.Vol.]])-1)*10^(LOOKUP(RIGHT(Merge1[[#This Row],[2022-10-24.Vol.]]),"KMBT")*3),Merge1[[#This Row],[2022-10-24.Vol.]])</f>
        <v>18</v>
      </c>
      <c r="AC318">
        <v>0</v>
      </c>
      <c r="AD318" s="1" t="s">
        <v>22</v>
      </c>
      <c r="AE318" s="1" t="s">
        <v>27</v>
      </c>
      <c r="AF318" s="1" t="s">
        <v>38</v>
      </c>
      <c r="AG318">
        <v>28.01</v>
      </c>
      <c r="AH318">
        <v>0</v>
      </c>
      <c r="AI318" s="1" t="s">
        <v>28</v>
      </c>
      <c r="AJ318">
        <v>0.61</v>
      </c>
      <c r="AK318" s="1" t="s">
        <v>2709</v>
      </c>
      <c r="AL318">
        <v>-0.45810000000000001</v>
      </c>
      <c r="AM318">
        <v>0.17460000000000001</v>
      </c>
      <c r="AN318">
        <v>4.02E-2</v>
      </c>
      <c r="AO318">
        <v>-0.21390000000000001</v>
      </c>
      <c r="AP318" s="1" t="s">
        <v>2710</v>
      </c>
      <c r="AQ318" s="1" t="s">
        <v>2711</v>
      </c>
      <c r="AR318" s="1" t="s">
        <v>2712</v>
      </c>
      <c r="AS318" s="1" t="s">
        <v>2713</v>
      </c>
    </row>
    <row r="319" spans="1:45" hidden="1" x14ac:dyDescent="0.25">
      <c r="A319" s="1" t="s">
        <v>4074</v>
      </c>
      <c r="B319">
        <v>4500</v>
      </c>
      <c r="C319" s="1" t="s">
        <v>4075</v>
      </c>
      <c r="D319" s="1" t="s">
        <v>4076</v>
      </c>
      <c r="E319">
        <v>0</v>
      </c>
      <c r="F319" s="1" t="s">
        <v>38</v>
      </c>
      <c r="G319" s="1" t="s">
        <v>37</v>
      </c>
      <c r="H319" s="1" t="s">
        <v>96</v>
      </c>
      <c r="I319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319">
        <v>53.93</v>
      </c>
      <c r="K319">
        <v>3.0700000000000002E-2</v>
      </c>
      <c r="L319" s="1" t="s">
        <v>39</v>
      </c>
      <c r="M319">
        <v>0.24</v>
      </c>
      <c r="N319" s="1" t="s">
        <v>4077</v>
      </c>
      <c r="O319" s="1">
        <f>IFERROR(LEFT(Merge1[[#This Row],[Volumen*Precio4 – 750M]],LEN(Merge1[[#This Row],[Volumen*Precio4 – 750M]])-1)*10^(SEARCH(RIGHT(Merge1[[#This Row],[Volumen*Precio4 – 750M]]),"kmbt")*3),Merge1[[#This Row],[Volumen*Precio4 – 750M]])</f>
        <v>261000</v>
      </c>
      <c r="P319">
        <v>0.21460000000000001</v>
      </c>
      <c r="Q319">
        <v>9.7600000000000006E-2</v>
      </c>
      <c r="R319">
        <v>5.7599999999999998E-2</v>
      </c>
      <c r="S319">
        <v>-3.0999999999999999E-3</v>
      </c>
      <c r="T319" s="1" t="s">
        <v>4078</v>
      </c>
      <c r="U319" s="1" t="s">
        <v>4079</v>
      </c>
      <c r="V319" s="1" t="s">
        <v>4080</v>
      </c>
      <c r="W319" s="1" t="s">
        <v>4081</v>
      </c>
      <c r="X319" s="1" t="s">
        <v>4074</v>
      </c>
      <c r="Y319">
        <v>4512</v>
      </c>
      <c r="Z319" s="4">
        <v>2.7000000000000001E-3</v>
      </c>
      <c r="AA319" s="1" t="s">
        <v>3526</v>
      </c>
      <c r="AB319" s="6" t="str">
        <f>IFERROR(LEFT(Merge1[[#This Row],[2022-10-24.Vol.]],LEN(Merge1[[#This Row],[2022-10-24.Vol.]])-1)*10^(LOOKUP(RIGHT(Merge1[[#This Row],[2022-10-24.Vol.]]),"KMBT")*3),Merge1[[#This Row],[2022-10-24.Vol.]])</f>
        <v>5</v>
      </c>
      <c r="AC319">
        <v>0</v>
      </c>
      <c r="AD319" s="1" t="s">
        <v>38</v>
      </c>
      <c r="AE319" s="1" t="s">
        <v>37</v>
      </c>
      <c r="AF319" s="1" t="s">
        <v>22</v>
      </c>
      <c r="AG319">
        <v>54.5</v>
      </c>
      <c r="AH319">
        <v>3.0700000000000002E-2</v>
      </c>
      <c r="AI319" s="1" t="s">
        <v>28</v>
      </c>
      <c r="AJ319">
        <v>0.02</v>
      </c>
      <c r="AK319" s="1" t="s">
        <v>8650</v>
      </c>
      <c r="AL319">
        <v>0.21779999999999999</v>
      </c>
      <c r="AM319">
        <v>0.10050000000000001</v>
      </c>
      <c r="AN319">
        <v>6.0400000000000002E-2</v>
      </c>
      <c r="AO319">
        <v>-4.0000000000000002E-4</v>
      </c>
      <c r="AP319" s="1" t="s">
        <v>8651</v>
      </c>
      <c r="AQ319" s="1" t="s">
        <v>8652</v>
      </c>
      <c r="AR319" s="1" t="s">
        <v>8653</v>
      </c>
      <c r="AS319" s="1" t="s">
        <v>8654</v>
      </c>
    </row>
    <row r="320" spans="1:45" hidden="1" x14ac:dyDescent="0.25">
      <c r="A320" s="1" t="s">
        <v>3337</v>
      </c>
      <c r="B320">
        <v>1029.72</v>
      </c>
      <c r="C320" s="1" t="s">
        <v>3338</v>
      </c>
      <c r="D320" s="1" t="s">
        <v>3339</v>
      </c>
      <c r="E320">
        <v>0</v>
      </c>
      <c r="F320" s="1" t="s">
        <v>22</v>
      </c>
      <c r="G320" s="1" t="s">
        <v>27</v>
      </c>
      <c r="H320" s="1" t="s">
        <v>96</v>
      </c>
      <c r="I320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320">
        <v>47.1</v>
      </c>
      <c r="K320">
        <v>1E-3</v>
      </c>
      <c r="L320" s="1" t="s">
        <v>28</v>
      </c>
      <c r="M320">
        <v>0.43</v>
      </c>
      <c r="N320" s="1" t="s">
        <v>3340</v>
      </c>
      <c r="O320" s="1">
        <f>IFERROR(LEFT(Merge1[[#This Row],[Volumen*Precio4 – 750M]],LEN(Merge1[[#This Row],[Volumen*Precio4 – 750M]])-1)*10^(SEARCH(RIGHT(Merge1[[#This Row],[Volumen*Precio4 – 750M]]),"kmbt")*3),Merge1[[#This Row],[Volumen*Precio4 – 750M]])</f>
        <v>5077000</v>
      </c>
      <c r="P320">
        <v>-5.0200000000000002E-2</v>
      </c>
      <c r="Q320">
        <v>-0.1046</v>
      </c>
      <c r="R320">
        <v>4.5400000000000003E-2</v>
      </c>
      <c r="S320">
        <v>-2.81E-2</v>
      </c>
      <c r="T320" s="1" t="s">
        <v>3341</v>
      </c>
      <c r="U320" s="1" t="s">
        <v>3342</v>
      </c>
      <c r="V320" s="1" t="s">
        <v>3343</v>
      </c>
      <c r="W320" s="1" t="s">
        <v>3344</v>
      </c>
      <c r="X320" s="1" t="s">
        <v>3337</v>
      </c>
      <c r="Y320">
        <v>1029.72</v>
      </c>
      <c r="Z320" s="4">
        <v>2.5999999999999999E-3</v>
      </c>
      <c r="AA320" s="1" t="s">
        <v>3339</v>
      </c>
      <c r="AB320" s="6" t="str">
        <f>IFERROR(LEFT(Merge1[[#This Row],[2022-10-24.Vol.]],LEN(Merge1[[#This Row],[2022-10-24.Vol.]])-1)*10^(LOOKUP(RIGHT(Merge1[[#This Row],[2022-10-24.Vol.]]),"KMBT")*3),Merge1[[#This Row],[2022-10-24.Vol.]])</f>
        <v>4.93K</v>
      </c>
      <c r="AC320">
        <v>0</v>
      </c>
      <c r="AD320" s="1" t="s">
        <v>22</v>
      </c>
      <c r="AE320" s="1" t="s">
        <v>27</v>
      </c>
      <c r="AF320" s="1" t="s">
        <v>96</v>
      </c>
      <c r="AG320">
        <v>47.1</v>
      </c>
      <c r="AH320">
        <v>1E-3</v>
      </c>
      <c r="AI320" s="1" t="s">
        <v>28</v>
      </c>
      <c r="AJ320">
        <v>0.43</v>
      </c>
      <c r="AK320" s="1" t="s">
        <v>3340</v>
      </c>
      <c r="AL320">
        <v>-5.0200000000000002E-2</v>
      </c>
      <c r="AM320">
        <v>-0.1046</v>
      </c>
      <c r="AN320">
        <v>4.5400000000000003E-2</v>
      </c>
      <c r="AO320">
        <v>-2.81E-2</v>
      </c>
      <c r="AP320" s="1" t="s">
        <v>3341</v>
      </c>
      <c r="AQ320" s="1" t="s">
        <v>3342</v>
      </c>
      <c r="AR320" s="1" t="s">
        <v>3343</v>
      </c>
      <c r="AS320" s="1" t="s">
        <v>3344</v>
      </c>
    </row>
    <row r="321" spans="1:45" hidden="1" x14ac:dyDescent="0.25">
      <c r="A321" s="1" t="s">
        <v>6043</v>
      </c>
      <c r="B321">
        <v>1559.92</v>
      </c>
      <c r="C321" s="1" t="s">
        <v>6044</v>
      </c>
      <c r="D321" s="1" t="s">
        <v>1889</v>
      </c>
      <c r="E321">
        <v>0</v>
      </c>
      <c r="F321" s="1" t="s">
        <v>38</v>
      </c>
      <c r="G321" s="1" t="s">
        <v>37</v>
      </c>
      <c r="H321" s="1" t="s">
        <v>38</v>
      </c>
      <c r="I321" s="1" t="str">
        <f>_xlfn.CONCAT(Merge1[[#This Row],[Rating técnicoVender]],",",Merge1[[#This Row],[Valoración de medias móvilesStrong Sell]],",",Merge1[[#This Row],[Valoración de los osciladoresNeutro]])</f>
        <v>Buy,Strong Buy,Buy</v>
      </c>
      <c r="J321">
        <v>49.78</v>
      </c>
      <c r="K321">
        <v>0</v>
      </c>
      <c r="L321" s="1" t="s">
        <v>28</v>
      </c>
      <c r="M321">
        <v>0.01</v>
      </c>
      <c r="N321" s="1" t="s">
        <v>6045</v>
      </c>
      <c r="O321" s="1">
        <f>IFERROR(LEFT(Merge1[[#This Row],[Volumen*Precio4 – 750M]],LEN(Merge1[[#This Row],[Volumen*Precio4 – 750M]])-1)*10^(SEARCH(RIGHT(Merge1[[#This Row],[Volumen*Precio4 – 750M]]),"kmbt")*3),Merge1[[#This Row],[Volumen*Precio4 – 750M]])</f>
        <v>4680</v>
      </c>
      <c r="P321">
        <v>-0.2631</v>
      </c>
      <c r="Q321">
        <v>2.9700000000000001E-2</v>
      </c>
      <c r="R321">
        <v>0.32529999999999998</v>
      </c>
      <c r="S321">
        <v>7.0000000000000001E-3</v>
      </c>
      <c r="T321" s="1" t="s">
        <v>6046</v>
      </c>
      <c r="U321" s="1" t="s">
        <v>6047</v>
      </c>
      <c r="V321" s="1" t="s">
        <v>6048</v>
      </c>
      <c r="W321" s="1" t="s">
        <v>6049</v>
      </c>
      <c r="X321" s="1" t="s">
        <v>6043</v>
      </c>
      <c r="Y321">
        <v>1559.92</v>
      </c>
      <c r="Z321" s="4">
        <v>2.5000000000000001E-3</v>
      </c>
      <c r="AA321" s="1" t="s">
        <v>1889</v>
      </c>
      <c r="AB321" s="6" t="str">
        <f>IFERROR(LEFT(Merge1[[#This Row],[2022-10-24.Vol.]],LEN(Merge1[[#This Row],[2022-10-24.Vol.]])-1)*10^(LOOKUP(RIGHT(Merge1[[#This Row],[2022-10-24.Vol.]]),"KMBT")*3),Merge1[[#This Row],[2022-10-24.Vol.]])</f>
        <v>3</v>
      </c>
      <c r="AC321">
        <v>0</v>
      </c>
      <c r="AD321" s="1" t="s">
        <v>38</v>
      </c>
      <c r="AE321" s="1" t="s">
        <v>37</v>
      </c>
      <c r="AF321" s="1" t="s">
        <v>38</v>
      </c>
      <c r="AG321">
        <v>49.78</v>
      </c>
      <c r="AH321">
        <v>0</v>
      </c>
      <c r="AI321" s="1" t="s">
        <v>28</v>
      </c>
      <c r="AJ321">
        <v>0.01</v>
      </c>
      <c r="AK321" s="1" t="s">
        <v>6045</v>
      </c>
      <c r="AL321">
        <v>-0.2631</v>
      </c>
      <c r="AM321">
        <v>2.9700000000000001E-2</v>
      </c>
      <c r="AN321">
        <v>0.32529999999999998</v>
      </c>
      <c r="AO321">
        <v>7.0000000000000001E-3</v>
      </c>
      <c r="AP321" s="1" t="s">
        <v>6046</v>
      </c>
      <c r="AQ321" s="1" t="s">
        <v>6047</v>
      </c>
      <c r="AR321" s="1" t="s">
        <v>6048</v>
      </c>
      <c r="AS321" s="1" t="s">
        <v>6049</v>
      </c>
    </row>
    <row r="322" spans="1:45" hidden="1" x14ac:dyDescent="0.25">
      <c r="A322" s="1"/>
      <c r="C322" s="1"/>
      <c r="D322" s="1"/>
      <c r="F322" s="1"/>
      <c r="G322" s="1"/>
      <c r="H322" s="1"/>
      <c r="I322" s="1" t="str">
        <f>_xlfn.CONCAT(Merge1[[#This Row],[Rating técnicoVender]],",",Merge1[[#This Row],[Valoración de medias móvilesStrong Sell]],",",Merge1[[#This Row],[Valoración de los osciladoresNeutro]])</f>
        <v>,,</v>
      </c>
      <c r="L322" s="1"/>
      <c r="N322" s="1"/>
      <c r="O322" s="1">
        <f>IFERROR(LEFT(Merge1[[#This Row],[Volumen*Precio4 – 750M]],LEN(Merge1[[#This Row],[Volumen*Precio4 – 750M]])-1)*10^(SEARCH(RIGHT(Merge1[[#This Row],[Volumen*Precio4 – 750M]]),"kmbt")*3),Merge1[[#This Row],[Volumen*Precio4 – 750M]])</f>
        <v>0</v>
      </c>
      <c r="T322" s="1"/>
      <c r="U322" s="1"/>
      <c r="V322" s="1"/>
      <c r="W322" s="1"/>
      <c r="X322" s="1" t="s">
        <v>6936</v>
      </c>
      <c r="Y322">
        <v>3.97</v>
      </c>
      <c r="Z322" s="1">
        <v>2.5000000000000001E-3</v>
      </c>
      <c r="AA322" s="1" t="s">
        <v>6937</v>
      </c>
      <c r="AB322" s="6" t="str">
        <f>IFERROR(LEFT(Merge1[[#This Row],[2022-10-24.Vol.]],LEN(Merge1[[#This Row],[2022-10-24.Vol.]])-1)*10^(LOOKUP(RIGHT(Merge1[[#This Row],[2022-10-24.Vol.]]),"KMBT")*3),Merge1[[#This Row],[2022-10-24.Vol.]])</f>
        <v>637.861K</v>
      </c>
      <c r="AC322">
        <v>0</v>
      </c>
      <c r="AD322" s="1" t="s">
        <v>96</v>
      </c>
      <c r="AE322" s="1" t="s">
        <v>38</v>
      </c>
      <c r="AF322" s="1" t="s">
        <v>22</v>
      </c>
      <c r="AG322">
        <v>51.42</v>
      </c>
      <c r="AH322">
        <v>1E-3</v>
      </c>
      <c r="AI322" s="1" t="s">
        <v>28</v>
      </c>
      <c r="AJ322">
        <v>9.84</v>
      </c>
      <c r="AK322" s="1" t="s">
        <v>6938</v>
      </c>
      <c r="AL322">
        <v>-0.36280000000000001</v>
      </c>
      <c r="AM322">
        <v>-0.21390000000000001</v>
      </c>
      <c r="AN322">
        <v>-7.4999999999999997E-3</v>
      </c>
      <c r="AO322">
        <v>1.7899999999999999E-2</v>
      </c>
      <c r="AP322" s="1" t="s">
        <v>6939</v>
      </c>
      <c r="AQ322" s="1" t="s">
        <v>6940</v>
      </c>
      <c r="AR322" s="1" t="s">
        <v>6941</v>
      </c>
      <c r="AS322" s="1" t="s">
        <v>6942</v>
      </c>
    </row>
    <row r="323" spans="1:45" hidden="1" x14ac:dyDescent="0.25">
      <c r="A323" s="1" t="s">
        <v>1677</v>
      </c>
      <c r="B323">
        <v>2103.6999999999998</v>
      </c>
      <c r="C323" s="1" t="s">
        <v>1678</v>
      </c>
      <c r="D323" s="1" t="s">
        <v>1679</v>
      </c>
      <c r="E323">
        <v>0</v>
      </c>
      <c r="F323" s="1" t="s">
        <v>38</v>
      </c>
      <c r="G323" s="1" t="s">
        <v>37</v>
      </c>
      <c r="H323" s="1" t="s">
        <v>38</v>
      </c>
      <c r="I323" s="1" t="str">
        <f>_xlfn.CONCAT(Merge1[[#This Row],[Rating técnicoVender]],",",Merge1[[#This Row],[Valoración de medias móvilesStrong Sell]],",",Merge1[[#This Row],[Valoración de los osciladoresNeutro]])</f>
        <v>Buy,Strong Buy,Buy</v>
      </c>
      <c r="J323">
        <v>58.9</v>
      </c>
      <c r="K323">
        <v>0</v>
      </c>
      <c r="L323" s="1" t="s">
        <v>28</v>
      </c>
      <c r="M323">
        <v>1.1299999999999999</v>
      </c>
      <c r="N323" s="1" t="s">
        <v>1680</v>
      </c>
      <c r="O323" s="1">
        <f>IFERROR(LEFT(Merge1[[#This Row],[Volumen*Precio4 – 750M]],LEN(Merge1[[#This Row],[Volumen*Precio4 – 750M]])-1)*10^(SEARCH(RIGHT(Merge1[[#This Row],[Volumen*Precio4 – 750M]]),"kmbt")*3),Merge1[[#This Row],[Volumen*Precio4 – 750M]])</f>
        <v>422844</v>
      </c>
      <c r="P323">
        <v>8.9399999999999993E-2</v>
      </c>
      <c r="Q323">
        <v>4.5999999999999999E-2</v>
      </c>
      <c r="R323">
        <v>2.3E-3</v>
      </c>
      <c r="S323">
        <v>2.3E-3</v>
      </c>
      <c r="T323" s="1" t="s">
        <v>1681</v>
      </c>
      <c r="U323" s="1" t="s">
        <v>1682</v>
      </c>
      <c r="V323" s="1" t="s">
        <v>1683</v>
      </c>
      <c r="W323" s="1" t="s">
        <v>1684</v>
      </c>
      <c r="X323" s="1" t="s">
        <v>1677</v>
      </c>
      <c r="Y323">
        <v>2103.6999999999998</v>
      </c>
      <c r="Z323" s="4">
        <v>2.3E-3</v>
      </c>
      <c r="AA323" s="1" t="s">
        <v>1679</v>
      </c>
      <c r="AB323" s="6" t="str">
        <f>IFERROR(LEFT(Merge1[[#This Row],[2022-10-24.Vol.]],LEN(Merge1[[#This Row],[2022-10-24.Vol.]])-1)*10^(LOOKUP(RIGHT(Merge1[[#This Row],[2022-10-24.Vol.]]),"KMBT")*3),Merge1[[#This Row],[2022-10-24.Vol.]])</f>
        <v>201</v>
      </c>
      <c r="AC323">
        <v>0</v>
      </c>
      <c r="AD323" s="1" t="s">
        <v>38</v>
      </c>
      <c r="AE323" s="1" t="s">
        <v>37</v>
      </c>
      <c r="AF323" s="1" t="s">
        <v>38</v>
      </c>
      <c r="AG323">
        <v>58.9</v>
      </c>
      <c r="AH323">
        <v>0</v>
      </c>
      <c r="AI323" s="1" t="s">
        <v>28</v>
      </c>
      <c r="AJ323">
        <v>1.1299999999999999</v>
      </c>
      <c r="AK323" s="1" t="s">
        <v>1680</v>
      </c>
      <c r="AL323">
        <v>7.6600000000000001E-2</v>
      </c>
      <c r="AM323">
        <v>4.3499999999999997E-2</v>
      </c>
      <c r="AN323">
        <v>2.3E-3</v>
      </c>
      <c r="AO323">
        <v>2.3E-3</v>
      </c>
      <c r="AP323" s="1" t="s">
        <v>1681</v>
      </c>
      <c r="AQ323" s="1" t="s">
        <v>1682</v>
      </c>
      <c r="AR323" s="1" t="s">
        <v>1683</v>
      </c>
      <c r="AS323" s="1" t="s">
        <v>1684</v>
      </c>
    </row>
    <row r="324" spans="1:45" hidden="1" x14ac:dyDescent="0.25">
      <c r="A324" s="1" t="s">
        <v>1992</v>
      </c>
      <c r="B324">
        <v>660</v>
      </c>
      <c r="C324" s="1" t="s">
        <v>1993</v>
      </c>
      <c r="D324" s="1" t="s">
        <v>1994</v>
      </c>
      <c r="E324">
        <v>4.79</v>
      </c>
      <c r="F324" s="1" t="s">
        <v>38</v>
      </c>
      <c r="G324" s="1" t="s">
        <v>37</v>
      </c>
      <c r="H324" s="1" t="s">
        <v>38</v>
      </c>
      <c r="I324" s="1" t="str">
        <f>_xlfn.CONCAT(Merge1[[#This Row],[Rating técnicoVender]],",",Merge1[[#This Row],[Valoración de medias móvilesStrong Sell]],",",Merge1[[#This Row],[Valoración de los osciladoresNeutro]])</f>
        <v>Buy,Strong Buy,Buy</v>
      </c>
      <c r="J324">
        <v>61.12</v>
      </c>
      <c r="K324">
        <v>1.15E-2</v>
      </c>
      <c r="L324" s="1" t="s">
        <v>28</v>
      </c>
      <c r="M324">
        <v>0.92</v>
      </c>
      <c r="N324" s="1" t="s">
        <v>1995</v>
      </c>
      <c r="O324" s="1">
        <f>IFERROR(LEFT(Merge1[[#This Row],[Volumen*Precio4 – 750M]],LEN(Merge1[[#This Row],[Volumen*Precio4 – 750M]])-1)*10^(SEARCH(RIGHT(Merge1[[#This Row],[Volumen*Precio4 – 750M]]),"kmbt")*3),Merge1[[#This Row],[Volumen*Precio4 – 750M]])</f>
        <v>650760</v>
      </c>
      <c r="P324">
        <v>-0.19900000000000001</v>
      </c>
      <c r="Q324">
        <v>-0.27250000000000002</v>
      </c>
      <c r="R324">
        <v>7.6E-3</v>
      </c>
      <c r="S324">
        <v>8.8999999999999999E-3</v>
      </c>
      <c r="T324" s="1" t="s">
        <v>1996</v>
      </c>
      <c r="U324" s="1" t="s">
        <v>1997</v>
      </c>
      <c r="V324" s="1" t="s">
        <v>1998</v>
      </c>
      <c r="W324" s="1" t="s">
        <v>1999</v>
      </c>
      <c r="X324" s="1" t="s">
        <v>1992</v>
      </c>
      <c r="Y324">
        <v>661.5</v>
      </c>
      <c r="Z324" s="4">
        <v>2.3E-3</v>
      </c>
      <c r="AA324" s="1" t="s">
        <v>7762</v>
      </c>
      <c r="AB324" s="6" t="str">
        <f>IFERROR(LEFT(Merge1[[#This Row],[2022-10-24.Vol.]],LEN(Merge1[[#This Row],[2022-10-24.Vol.]])-1)*10^(LOOKUP(RIGHT(Merge1[[#This Row],[2022-10-24.Vol.]]),"KMBT")*3),Merge1[[#This Row],[2022-10-24.Vol.]])</f>
        <v>564</v>
      </c>
      <c r="AC324">
        <v>9.43</v>
      </c>
      <c r="AD324" s="1" t="s">
        <v>38</v>
      </c>
      <c r="AE324" s="1" t="s">
        <v>37</v>
      </c>
      <c r="AF324" s="1" t="s">
        <v>96</v>
      </c>
      <c r="AG324">
        <v>61.47</v>
      </c>
      <c r="AH324">
        <v>1.09E-2</v>
      </c>
      <c r="AI324" s="1" t="s">
        <v>28</v>
      </c>
      <c r="AJ324">
        <v>0.48</v>
      </c>
      <c r="AK324" s="1" t="s">
        <v>7763</v>
      </c>
      <c r="AL324">
        <v>-0.18329999999999999</v>
      </c>
      <c r="AM324">
        <v>-0.23530000000000001</v>
      </c>
      <c r="AN324">
        <v>0.05</v>
      </c>
      <c r="AO324">
        <v>0.14050000000000001</v>
      </c>
      <c r="AP324" s="1" t="s">
        <v>7764</v>
      </c>
      <c r="AQ324" s="1" t="s">
        <v>7765</v>
      </c>
      <c r="AR324" s="1" t="s">
        <v>7766</v>
      </c>
      <c r="AS324" s="1" t="s">
        <v>7767</v>
      </c>
    </row>
    <row r="325" spans="1:45" hidden="1" x14ac:dyDescent="0.25">
      <c r="A325" s="1" t="s">
        <v>5434</v>
      </c>
      <c r="B325">
        <v>6284.8</v>
      </c>
      <c r="C325" s="1" t="s">
        <v>5435</v>
      </c>
      <c r="D325" s="1" t="s">
        <v>655</v>
      </c>
      <c r="E325">
        <v>0</v>
      </c>
      <c r="F325" s="1" t="s">
        <v>22</v>
      </c>
      <c r="G325" s="1" t="s">
        <v>27</v>
      </c>
      <c r="H325" s="1" t="s">
        <v>38</v>
      </c>
      <c r="I325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325">
        <v>19.45</v>
      </c>
      <c r="K325">
        <v>0</v>
      </c>
      <c r="L325" s="1" t="s">
        <v>28</v>
      </c>
      <c r="M325">
        <v>0.05</v>
      </c>
      <c r="N325" s="1" t="s">
        <v>5436</v>
      </c>
      <c r="O325" s="1">
        <f>IFERROR(LEFT(Merge1[[#This Row],[Volumen*Precio4 – 750M]],LEN(Merge1[[#This Row],[Volumen*Precio4 – 750M]])-1)*10^(SEARCH(RIGHT(Merge1[[#This Row],[Volumen*Precio4 – 750M]]),"kmbt")*3),Merge1[[#This Row],[Volumen*Precio4 – 750M]])</f>
        <v>94272</v>
      </c>
      <c r="P325">
        <v>-0.28170000000000001</v>
      </c>
      <c r="Q325">
        <v>-0.2051</v>
      </c>
      <c r="R325">
        <v>-0.14000000000000001</v>
      </c>
      <c r="S325">
        <v>-0.14929999999999999</v>
      </c>
      <c r="T325" s="1" t="s">
        <v>5437</v>
      </c>
      <c r="U325" s="1" t="s">
        <v>5438</v>
      </c>
      <c r="V325" s="1" t="s">
        <v>5439</v>
      </c>
      <c r="W325" s="1" t="s">
        <v>5440</v>
      </c>
      <c r="X325" s="1" t="s">
        <v>5434</v>
      </c>
      <c r="Y325">
        <v>6284.8</v>
      </c>
      <c r="Z325" s="4">
        <v>2.2000000000000001E-3</v>
      </c>
      <c r="AA325" s="1" t="s">
        <v>655</v>
      </c>
      <c r="AB325" s="6" t="str">
        <f>IFERROR(LEFT(Merge1[[#This Row],[2022-10-24.Vol.]],LEN(Merge1[[#This Row],[2022-10-24.Vol.]])-1)*10^(LOOKUP(RIGHT(Merge1[[#This Row],[2022-10-24.Vol.]]),"KMBT")*3),Merge1[[#This Row],[2022-10-24.Vol.]])</f>
        <v>15</v>
      </c>
      <c r="AC325">
        <v>0</v>
      </c>
      <c r="AD325" s="1" t="s">
        <v>22</v>
      </c>
      <c r="AE325" s="1" t="s">
        <v>27</v>
      </c>
      <c r="AF325" s="1" t="s">
        <v>38</v>
      </c>
      <c r="AG325">
        <v>19.45</v>
      </c>
      <c r="AH325">
        <v>0</v>
      </c>
      <c r="AI325" s="1" t="s">
        <v>28</v>
      </c>
      <c r="AJ325">
        <v>0.05</v>
      </c>
      <c r="AK325" s="1" t="s">
        <v>5436</v>
      </c>
      <c r="AL325">
        <v>-0.28170000000000001</v>
      </c>
      <c r="AM325">
        <v>-0.2051</v>
      </c>
      <c r="AN325">
        <v>-0.14000000000000001</v>
      </c>
      <c r="AO325">
        <v>-0.14929999999999999</v>
      </c>
      <c r="AP325" s="1" t="s">
        <v>8482</v>
      </c>
      <c r="AQ325" s="1" t="s">
        <v>8483</v>
      </c>
      <c r="AR325" s="1" t="s">
        <v>8484</v>
      </c>
      <c r="AS325" s="1" t="s">
        <v>8485</v>
      </c>
    </row>
    <row r="326" spans="1:45" hidden="1" x14ac:dyDescent="0.25">
      <c r="A326" s="1" t="s">
        <v>263</v>
      </c>
      <c r="B326">
        <v>2439</v>
      </c>
      <c r="C326" s="1" t="s">
        <v>264</v>
      </c>
      <c r="D326" s="1" t="s">
        <v>265</v>
      </c>
      <c r="E326">
        <v>0</v>
      </c>
      <c r="F326" s="1" t="s">
        <v>22</v>
      </c>
      <c r="G326" s="1" t="s">
        <v>27</v>
      </c>
      <c r="H326" s="1" t="s">
        <v>38</v>
      </c>
      <c r="I326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326">
        <v>40.75</v>
      </c>
      <c r="K326">
        <v>0</v>
      </c>
      <c r="L326" s="1" t="s">
        <v>28</v>
      </c>
      <c r="M326">
        <v>9.06</v>
      </c>
      <c r="N326" s="1" t="s">
        <v>266</v>
      </c>
      <c r="O326" s="1">
        <f>IFERROR(LEFT(Merge1[[#This Row],[Volumen*Precio4 – 750M]],LEN(Merge1[[#This Row],[Volumen*Precio4 – 750M]])-1)*10^(SEARCH(RIGHT(Merge1[[#This Row],[Volumen*Precio4 – 750M]]),"kmbt")*3),Merge1[[#This Row],[Volumen*Precio4 – 750M]])</f>
        <v>585360</v>
      </c>
      <c r="P326">
        <v>-0.18310000000000001</v>
      </c>
      <c r="Q326">
        <v>-0.16039999999999999</v>
      </c>
      <c r="R326">
        <v>7.9699999999999993E-2</v>
      </c>
      <c r="S326">
        <v>-6.9099999999999995E-2</v>
      </c>
      <c r="T326" s="1" t="s">
        <v>267</v>
      </c>
      <c r="U326" s="1" t="s">
        <v>268</v>
      </c>
      <c r="V326" s="1" t="s">
        <v>269</v>
      </c>
      <c r="W326" s="1" t="s">
        <v>270</v>
      </c>
      <c r="X326" s="1" t="s">
        <v>263</v>
      </c>
      <c r="Y326">
        <v>2439</v>
      </c>
      <c r="Z326" s="4">
        <v>2.0999999999999999E-3</v>
      </c>
      <c r="AA326" s="1" t="s">
        <v>265</v>
      </c>
      <c r="AB326" s="6" t="str">
        <f>IFERROR(LEFT(Merge1[[#This Row],[2022-10-24.Vol.]],LEN(Merge1[[#This Row],[2022-10-24.Vol.]])-1)*10^(LOOKUP(RIGHT(Merge1[[#This Row],[2022-10-24.Vol.]]),"KMBT")*3),Merge1[[#This Row],[2022-10-24.Vol.]])</f>
        <v>240</v>
      </c>
      <c r="AC326">
        <v>0</v>
      </c>
      <c r="AD326" s="1" t="s">
        <v>22</v>
      </c>
      <c r="AE326" s="1" t="s">
        <v>27</v>
      </c>
      <c r="AF326" s="1" t="s">
        <v>38</v>
      </c>
      <c r="AG326">
        <v>40.75</v>
      </c>
      <c r="AH326">
        <v>0</v>
      </c>
      <c r="AI326" s="1" t="s">
        <v>28</v>
      </c>
      <c r="AJ326">
        <v>9.06</v>
      </c>
      <c r="AK326" s="1" t="s">
        <v>266</v>
      </c>
      <c r="AL326">
        <v>-0.17610000000000001</v>
      </c>
      <c r="AM326">
        <v>-0.16039999999999999</v>
      </c>
      <c r="AN326">
        <v>7.9699999999999993E-2</v>
      </c>
      <c r="AO326">
        <v>-6.9099999999999995E-2</v>
      </c>
      <c r="AP326" s="1" t="s">
        <v>267</v>
      </c>
      <c r="AQ326" s="1" t="s">
        <v>268</v>
      </c>
      <c r="AR326" s="1" t="s">
        <v>269</v>
      </c>
      <c r="AS326" s="1" t="s">
        <v>270</v>
      </c>
    </row>
    <row r="327" spans="1:45" hidden="1" x14ac:dyDescent="0.25">
      <c r="A327" s="1" t="s">
        <v>2688</v>
      </c>
      <c r="B327">
        <v>39.020000000000003</v>
      </c>
      <c r="C327" s="1" t="s">
        <v>264</v>
      </c>
      <c r="D327" s="1" t="s">
        <v>2689</v>
      </c>
      <c r="E327">
        <v>0</v>
      </c>
      <c r="F327" s="1" t="s">
        <v>22</v>
      </c>
      <c r="G327" s="1" t="s">
        <v>27</v>
      </c>
      <c r="H327" s="1" t="s">
        <v>96</v>
      </c>
      <c r="I327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327">
        <v>44.24</v>
      </c>
      <c r="K327">
        <v>0</v>
      </c>
      <c r="L327" s="1" t="s">
        <v>28</v>
      </c>
      <c r="M327">
        <v>0.61</v>
      </c>
      <c r="N327" s="1" t="s">
        <v>2690</v>
      </c>
      <c r="O327" s="1">
        <f>IFERROR(LEFT(Merge1[[#This Row],[Volumen*Precio4 – 750M]],LEN(Merge1[[#This Row],[Volumen*Precio4 – 750M]])-1)*10^(SEARCH(RIGHT(Merge1[[#This Row],[Volumen*Precio4 – 750M]]),"kmbt")*3),Merge1[[#This Row],[Volumen*Precio4 – 750M]])</f>
        <v>660765</v>
      </c>
      <c r="P327">
        <v>-3.5400000000000001E-2</v>
      </c>
      <c r="Q327">
        <v>-2.5499999999999998E-2</v>
      </c>
      <c r="R327">
        <v>-0.1164</v>
      </c>
      <c r="S327">
        <v>-0.1095</v>
      </c>
      <c r="T327" s="1" t="s">
        <v>2691</v>
      </c>
      <c r="U327" s="1" t="s">
        <v>2692</v>
      </c>
      <c r="V327" s="1" t="s">
        <v>2693</v>
      </c>
      <c r="W327" s="1" t="s">
        <v>2694</v>
      </c>
      <c r="X327" s="1" t="s">
        <v>2688</v>
      </c>
      <c r="Y327">
        <v>39.020000000000003</v>
      </c>
      <c r="Z327" s="4">
        <v>2.0999999999999999E-3</v>
      </c>
      <c r="AA327" s="1" t="s">
        <v>2689</v>
      </c>
      <c r="AB327" s="6" t="str">
        <f>IFERROR(LEFT(Merge1[[#This Row],[2022-10-24.Vol.]],LEN(Merge1[[#This Row],[2022-10-24.Vol.]])-1)*10^(LOOKUP(RIGHT(Merge1[[#This Row],[2022-10-24.Vol.]]),"KMBT")*3),Merge1[[#This Row],[2022-10-24.Vol.]])</f>
        <v>16.934K</v>
      </c>
      <c r="AC327">
        <v>0</v>
      </c>
      <c r="AD327" s="1" t="s">
        <v>22</v>
      </c>
      <c r="AE327" s="1" t="s">
        <v>27</v>
      </c>
      <c r="AF327" s="1" t="s">
        <v>96</v>
      </c>
      <c r="AG327">
        <v>44.24</v>
      </c>
      <c r="AH327">
        <v>0</v>
      </c>
      <c r="AI327" s="1" t="s">
        <v>28</v>
      </c>
      <c r="AJ327">
        <v>0.61</v>
      </c>
      <c r="AK327" s="1" t="s">
        <v>2690</v>
      </c>
      <c r="AL327">
        <v>-3.5400000000000001E-2</v>
      </c>
      <c r="AM327">
        <v>-2.5499999999999998E-2</v>
      </c>
      <c r="AN327">
        <v>-0.1164</v>
      </c>
      <c r="AO327">
        <v>-0.1095</v>
      </c>
      <c r="AP327" s="1" t="s">
        <v>2691</v>
      </c>
      <c r="AQ327" s="1" t="s">
        <v>2692</v>
      </c>
      <c r="AR327" s="1" t="s">
        <v>2693</v>
      </c>
      <c r="AS327" s="1" t="s">
        <v>2694</v>
      </c>
    </row>
    <row r="328" spans="1:45" hidden="1" x14ac:dyDescent="0.25">
      <c r="A328" s="1" t="s">
        <v>3518</v>
      </c>
      <c r="B328">
        <v>837.07</v>
      </c>
      <c r="C328" s="1" t="s">
        <v>3519</v>
      </c>
      <c r="D328" s="1" t="s">
        <v>3520</v>
      </c>
      <c r="E328">
        <v>0</v>
      </c>
      <c r="F328" s="1" t="s">
        <v>22</v>
      </c>
      <c r="G328" s="1" t="s">
        <v>27</v>
      </c>
      <c r="H328" s="1" t="s">
        <v>38</v>
      </c>
      <c r="I328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328">
        <v>50.35</v>
      </c>
      <c r="K328">
        <v>0</v>
      </c>
      <c r="L328" s="1" t="s">
        <v>28</v>
      </c>
      <c r="M328">
        <v>0.38</v>
      </c>
      <c r="N328" s="1" t="s">
        <v>3521</v>
      </c>
      <c r="O328" s="1">
        <f>IFERROR(LEFT(Merge1[[#This Row],[Volumen*Precio4 – 750M]],LEN(Merge1[[#This Row],[Volumen*Precio4 – 750M]])-1)*10^(SEARCH(RIGHT(Merge1[[#This Row],[Volumen*Precio4 – 750M]]),"kmbt")*3),Merge1[[#This Row],[Volumen*Precio4 – 750M]])</f>
        <v>725740</v>
      </c>
      <c r="P328">
        <v>0.18440000000000001</v>
      </c>
      <c r="Q328">
        <v>-7.7299999999999994E-2</v>
      </c>
      <c r="R328">
        <v>0.20399999999999999</v>
      </c>
      <c r="S328">
        <v>-0.16289999999999999</v>
      </c>
      <c r="T328" s="1" t="s">
        <v>3522</v>
      </c>
      <c r="U328" s="1" t="s">
        <v>3523</v>
      </c>
      <c r="V328" s="1" t="s">
        <v>3524</v>
      </c>
      <c r="W328" s="1" t="s">
        <v>28</v>
      </c>
      <c r="X328" s="1" t="s">
        <v>3518</v>
      </c>
      <c r="Y328">
        <v>837.07</v>
      </c>
      <c r="Z328" s="4">
        <v>1.5E-3</v>
      </c>
      <c r="AA328" s="1" t="s">
        <v>3520</v>
      </c>
      <c r="AB328" s="6" t="str">
        <f>IFERROR(LEFT(Merge1[[#This Row],[2022-10-24.Vol.]],LEN(Merge1[[#This Row],[2022-10-24.Vol.]])-1)*10^(LOOKUP(RIGHT(Merge1[[#This Row],[2022-10-24.Vol.]]),"KMBT")*3),Merge1[[#This Row],[2022-10-24.Vol.]])</f>
        <v>867</v>
      </c>
      <c r="AC328">
        <v>0</v>
      </c>
      <c r="AD328" s="1" t="s">
        <v>22</v>
      </c>
      <c r="AE328" s="1" t="s">
        <v>27</v>
      </c>
      <c r="AF328" s="1" t="s">
        <v>38</v>
      </c>
      <c r="AG328">
        <v>50.35</v>
      </c>
      <c r="AH328">
        <v>0</v>
      </c>
      <c r="AI328" s="1" t="s">
        <v>28</v>
      </c>
      <c r="AJ328">
        <v>0.38</v>
      </c>
      <c r="AK328" s="1" t="s">
        <v>3521</v>
      </c>
      <c r="AL328">
        <v>0.18440000000000001</v>
      </c>
      <c r="AM328">
        <v>-7.7299999999999994E-2</v>
      </c>
      <c r="AN328">
        <v>0.20399999999999999</v>
      </c>
      <c r="AO328">
        <v>-0.16289999999999999</v>
      </c>
      <c r="AP328" s="1" t="s">
        <v>3522</v>
      </c>
      <c r="AQ328" s="1" t="s">
        <v>3523</v>
      </c>
      <c r="AR328" s="1" t="s">
        <v>3524</v>
      </c>
      <c r="AS328" s="1" t="s">
        <v>28</v>
      </c>
    </row>
    <row r="329" spans="1:45" hidden="1" x14ac:dyDescent="0.25">
      <c r="A329" s="1" t="s">
        <v>2765</v>
      </c>
      <c r="B329">
        <v>126.32</v>
      </c>
      <c r="C329" s="1" t="s">
        <v>2766</v>
      </c>
      <c r="D329" s="1" t="s">
        <v>2767</v>
      </c>
      <c r="E329">
        <v>-0.69</v>
      </c>
      <c r="F329" s="1" t="s">
        <v>38</v>
      </c>
      <c r="G329" s="1" t="s">
        <v>37</v>
      </c>
      <c r="H329" s="1" t="s">
        <v>38</v>
      </c>
      <c r="I329" s="1" t="str">
        <f>_xlfn.CONCAT(Merge1[[#This Row],[Rating técnicoVender]],",",Merge1[[#This Row],[Valoración de medias móvilesStrong Sell]],",",Merge1[[#This Row],[Valoración de los osciladoresNeutro]])</f>
        <v>Buy,Strong Buy,Buy</v>
      </c>
      <c r="J329">
        <v>66.510000000000005</v>
      </c>
      <c r="K329">
        <v>4.0500000000000001E-2</v>
      </c>
      <c r="L329" s="1" t="s">
        <v>28</v>
      </c>
      <c r="M329">
        <v>0.59</v>
      </c>
      <c r="N329" s="1" t="s">
        <v>2768</v>
      </c>
      <c r="O329" s="1">
        <f>IFERROR(LEFT(Merge1[[#This Row],[Volumen*Precio4 – 750M]],LEN(Merge1[[#This Row],[Volumen*Precio4 – 750M]])-1)*10^(SEARCH(RIGHT(Merge1[[#This Row],[Volumen*Precio4 – 750M]]),"kmbt")*3),Merge1[[#This Row],[Volumen*Precio4 – 750M]])</f>
        <v>40457000</v>
      </c>
      <c r="P329">
        <v>3.3500000000000002E-2</v>
      </c>
      <c r="Q329">
        <v>-1.7399999999999999E-2</v>
      </c>
      <c r="R329">
        <v>0.17979999999999999</v>
      </c>
      <c r="S329">
        <v>8.8999999999999996E-2</v>
      </c>
      <c r="T329" s="1" t="s">
        <v>2769</v>
      </c>
      <c r="U329" s="1" t="s">
        <v>2770</v>
      </c>
      <c r="V329" s="1" t="s">
        <v>2771</v>
      </c>
      <c r="W329" s="1" t="s">
        <v>2772</v>
      </c>
      <c r="X329" s="1" t="s">
        <v>2765</v>
      </c>
      <c r="Y329">
        <v>125.89</v>
      </c>
      <c r="Z329" s="4">
        <v>1.4E-3</v>
      </c>
      <c r="AA329" s="1" t="s">
        <v>7889</v>
      </c>
      <c r="AB329" s="6" t="str">
        <f>IFERROR(LEFT(Merge1[[#This Row],[2022-10-24.Vol.]],LEN(Merge1[[#This Row],[2022-10-24.Vol.]])-1)*10^(LOOKUP(RIGHT(Merge1[[#This Row],[2022-10-24.Vol.]]),"KMBT")*3),Merge1[[#This Row],[2022-10-24.Vol.]])</f>
        <v>185.965K</v>
      </c>
      <c r="AC329">
        <v>-1.04</v>
      </c>
      <c r="AD329" s="1" t="s">
        <v>38</v>
      </c>
      <c r="AE329" s="1" t="s">
        <v>37</v>
      </c>
      <c r="AF329" s="1" t="s">
        <v>38</v>
      </c>
      <c r="AG329">
        <v>65.06</v>
      </c>
      <c r="AH329">
        <v>3.3300000000000003E-2</v>
      </c>
      <c r="AI329" s="1" t="s">
        <v>28</v>
      </c>
      <c r="AJ329">
        <v>0.32</v>
      </c>
      <c r="AK329" s="1" t="s">
        <v>7890</v>
      </c>
      <c r="AL329">
        <v>3.6600000000000001E-2</v>
      </c>
      <c r="AM329">
        <v>-1.1900000000000001E-2</v>
      </c>
      <c r="AN329">
        <v>0.20649999999999999</v>
      </c>
      <c r="AO329">
        <v>0.12770000000000001</v>
      </c>
      <c r="AP329" s="1" t="s">
        <v>7891</v>
      </c>
      <c r="AQ329" s="1" t="s">
        <v>7892</v>
      </c>
      <c r="AR329" s="1" t="s">
        <v>7893</v>
      </c>
      <c r="AS329" s="1" t="s">
        <v>7894</v>
      </c>
    </row>
    <row r="330" spans="1:45" hidden="1" x14ac:dyDescent="0.25">
      <c r="A330" s="1" t="s">
        <v>4430</v>
      </c>
      <c r="B330">
        <v>366.07</v>
      </c>
      <c r="C330" s="1" t="s">
        <v>2281</v>
      </c>
      <c r="D330" s="1" t="s">
        <v>4431</v>
      </c>
      <c r="E330">
        <v>0</v>
      </c>
      <c r="F330" s="1" t="s">
        <v>38</v>
      </c>
      <c r="G330" s="1" t="s">
        <v>22</v>
      </c>
      <c r="H330" s="1" t="s">
        <v>37</v>
      </c>
      <c r="I330" s="1" t="str">
        <f>_xlfn.CONCAT(Merge1[[#This Row],[Rating técnicoVender]],",",Merge1[[#This Row],[Valoración de medias móvilesStrong Sell]],",",Merge1[[#This Row],[Valoración de los osciladoresNeutro]])</f>
        <v>Buy,Sell,Strong Buy</v>
      </c>
      <c r="J330">
        <v>6.32</v>
      </c>
      <c r="K330">
        <v>0</v>
      </c>
      <c r="L330" s="1" t="s">
        <v>28</v>
      </c>
      <c r="M330">
        <v>0.19</v>
      </c>
      <c r="N330" s="1" t="s">
        <v>3332</v>
      </c>
      <c r="O330" s="1">
        <f>IFERROR(LEFT(Merge1[[#This Row],[Volumen*Precio4 – 750M]],LEN(Merge1[[#This Row],[Volumen*Precio4 – 750M]])-1)*10^(SEARCH(RIGHT(Merge1[[#This Row],[Volumen*Precio4 – 750M]]),"kmbt")*3),Merge1[[#This Row],[Volumen*Precio4 – 750M]])</f>
        <v>1244000</v>
      </c>
      <c r="P330">
        <v>-0.3805</v>
      </c>
      <c r="Q330">
        <v>-0.3805</v>
      </c>
      <c r="R330">
        <v>-0.3039</v>
      </c>
      <c r="S330">
        <v>-0.1285</v>
      </c>
      <c r="T330" s="1" t="s">
        <v>28</v>
      </c>
      <c r="U330" s="1" t="s">
        <v>28</v>
      </c>
      <c r="V330" s="1" t="s">
        <v>28</v>
      </c>
      <c r="W330" s="1" t="s">
        <v>28</v>
      </c>
      <c r="X330" s="1" t="s">
        <v>4430</v>
      </c>
      <c r="Y330">
        <v>366.07</v>
      </c>
      <c r="Z330" s="4">
        <v>1.4E-3</v>
      </c>
      <c r="AA330" s="1" t="s">
        <v>4431</v>
      </c>
      <c r="AB330" s="6" t="str">
        <f>IFERROR(LEFT(Merge1[[#This Row],[2022-10-24.Vol.]],LEN(Merge1[[#This Row],[2022-10-24.Vol.]])-1)*10^(LOOKUP(RIGHT(Merge1[[#This Row],[2022-10-24.Vol.]]),"KMBT")*3),Merge1[[#This Row],[2022-10-24.Vol.]])</f>
        <v>3.397K</v>
      </c>
      <c r="AC330">
        <v>0</v>
      </c>
      <c r="AD330" s="1" t="s">
        <v>38</v>
      </c>
      <c r="AE330" s="1" t="s">
        <v>22</v>
      </c>
      <c r="AF330" s="1" t="s">
        <v>37</v>
      </c>
      <c r="AG330">
        <v>6.32</v>
      </c>
      <c r="AH330">
        <v>0</v>
      </c>
      <c r="AI330" s="1" t="s">
        <v>28</v>
      </c>
      <c r="AJ330">
        <v>0.19</v>
      </c>
      <c r="AK330" s="1" t="s">
        <v>3332</v>
      </c>
      <c r="AL330">
        <v>-0.3805</v>
      </c>
      <c r="AM330">
        <v>-0.3805</v>
      </c>
      <c r="AN330">
        <v>-0.3039</v>
      </c>
      <c r="AO330">
        <v>-0.1285</v>
      </c>
      <c r="AP330" s="1" t="s">
        <v>28</v>
      </c>
      <c r="AQ330" s="1" t="s">
        <v>28</v>
      </c>
      <c r="AR330" s="1" t="s">
        <v>28</v>
      </c>
      <c r="AS330" s="1" t="s">
        <v>28</v>
      </c>
    </row>
    <row r="331" spans="1:45" hidden="1" x14ac:dyDescent="0.25">
      <c r="A331" s="1" t="s">
        <v>3816</v>
      </c>
      <c r="B331">
        <v>163.79</v>
      </c>
      <c r="C331" s="1" t="s">
        <v>678</v>
      </c>
      <c r="D331" s="1" t="s">
        <v>3817</v>
      </c>
      <c r="E331">
        <v>0.01</v>
      </c>
      <c r="F331" s="1" t="s">
        <v>38</v>
      </c>
      <c r="G331" s="1" t="s">
        <v>38</v>
      </c>
      <c r="H331" s="1" t="s">
        <v>96</v>
      </c>
      <c r="I331" s="1" t="str">
        <f>_xlfn.CONCAT(Merge1[[#This Row],[Rating técnicoVender]],",",Merge1[[#This Row],[Valoración de medias móvilesStrong Sell]],",",Merge1[[#This Row],[Valoración de los osciladoresNeutro]])</f>
        <v>Buy,Buy,Neutro</v>
      </c>
      <c r="J331">
        <v>51.4</v>
      </c>
      <c r="K331">
        <v>1.5299999999999999E-2</v>
      </c>
      <c r="L331" s="1" t="s">
        <v>3818</v>
      </c>
      <c r="M331">
        <v>0.31</v>
      </c>
      <c r="N331" s="1" t="s">
        <v>3819</v>
      </c>
      <c r="O331" s="1">
        <f>IFERROR(LEFT(Merge1[[#This Row],[Volumen*Precio4 – 750M]],LEN(Merge1[[#This Row],[Volumen*Precio4 – 750M]])-1)*10^(SEARCH(RIGHT(Merge1[[#This Row],[Volumen*Precio4 – 750M]]),"kmbt")*3),Merge1[[#This Row],[Volumen*Precio4 – 750M]])</f>
        <v>27517</v>
      </c>
      <c r="P331">
        <v>-0.67179999999999995</v>
      </c>
      <c r="Q331">
        <v>-0.3448</v>
      </c>
      <c r="R331">
        <v>-0.2382</v>
      </c>
      <c r="S331">
        <v>2.3800000000000002E-2</v>
      </c>
      <c r="T331" s="1" t="s">
        <v>3820</v>
      </c>
      <c r="U331" s="1" t="s">
        <v>3821</v>
      </c>
      <c r="V331" s="1" t="s">
        <v>3822</v>
      </c>
      <c r="W331" s="1" t="s">
        <v>3823</v>
      </c>
      <c r="X331" s="1" t="s">
        <v>3816</v>
      </c>
      <c r="Y331">
        <v>164</v>
      </c>
      <c r="Z331" s="4">
        <v>1.2999999999999999E-3</v>
      </c>
      <c r="AA331" s="1" t="s">
        <v>577</v>
      </c>
      <c r="AB331" s="6" t="str">
        <f>IFERROR(LEFT(Merge1[[#This Row],[2022-10-24.Vol.]],LEN(Merge1[[#This Row],[2022-10-24.Vol.]])-1)*10^(LOOKUP(RIGHT(Merge1[[#This Row],[2022-10-24.Vol.]]),"KMBT")*3),Merge1[[#This Row],[2022-10-24.Vol.]])</f>
        <v>411</v>
      </c>
      <c r="AC331">
        <v>2.56</v>
      </c>
      <c r="AD331" s="1" t="s">
        <v>38</v>
      </c>
      <c r="AE331" s="1" t="s">
        <v>38</v>
      </c>
      <c r="AF331" s="1" t="s">
        <v>38</v>
      </c>
      <c r="AG331">
        <v>51.56</v>
      </c>
      <c r="AH331">
        <v>1.41E-2</v>
      </c>
      <c r="AI331" s="1" t="s">
        <v>28</v>
      </c>
      <c r="AJ331">
        <v>0.73</v>
      </c>
      <c r="AK331" s="1" t="s">
        <v>7564</v>
      </c>
      <c r="AL331">
        <v>-0.67200000000000004</v>
      </c>
      <c r="AM331">
        <v>-0.27110000000000001</v>
      </c>
      <c r="AN331">
        <v>-0.15029999999999999</v>
      </c>
      <c r="AO331">
        <v>0.11559999999999999</v>
      </c>
      <c r="AP331" s="1" t="s">
        <v>7565</v>
      </c>
      <c r="AQ331" s="1" t="s">
        <v>7566</v>
      </c>
      <c r="AR331" s="1" t="s">
        <v>7567</v>
      </c>
      <c r="AS331" s="1" t="s">
        <v>7568</v>
      </c>
    </row>
    <row r="332" spans="1:45" hidden="1" x14ac:dyDescent="0.25">
      <c r="A332" s="1" t="s">
        <v>761</v>
      </c>
      <c r="B332">
        <v>1419.87</v>
      </c>
      <c r="C332" s="1" t="s">
        <v>762</v>
      </c>
      <c r="D332" s="1" t="s">
        <v>763</v>
      </c>
      <c r="E332">
        <v>20.87</v>
      </c>
      <c r="F332" s="1" t="s">
        <v>37</v>
      </c>
      <c r="G332" s="1" t="s">
        <v>37</v>
      </c>
      <c r="H332" s="1" t="s">
        <v>38</v>
      </c>
      <c r="I332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332">
        <v>59.11</v>
      </c>
      <c r="K332">
        <v>3.4799999999999998E-2</v>
      </c>
      <c r="L332" s="1" t="s">
        <v>28</v>
      </c>
      <c r="M332">
        <v>2.69</v>
      </c>
      <c r="N332" s="1" t="s">
        <v>764</v>
      </c>
      <c r="O332" s="1">
        <f>IFERROR(LEFT(Merge1[[#This Row],[Volumen*Precio4 – 750M]],LEN(Merge1[[#This Row],[Volumen*Precio4 – 750M]])-1)*10^(SEARCH(RIGHT(Merge1[[#This Row],[Volumen*Precio4 – 750M]]),"kmbt")*3),Merge1[[#This Row],[Volumen*Precio4 – 750M]])</f>
        <v>387673000</v>
      </c>
      <c r="P332">
        <v>1.1513</v>
      </c>
      <c r="Q332">
        <v>0.21360000000000001</v>
      </c>
      <c r="R332">
        <v>0.1024</v>
      </c>
      <c r="S332">
        <v>8.9200000000000002E-2</v>
      </c>
      <c r="T332" s="1" t="s">
        <v>765</v>
      </c>
      <c r="U332" s="1" t="s">
        <v>766</v>
      </c>
      <c r="V332" s="1" t="s">
        <v>767</v>
      </c>
      <c r="W332" s="1" t="s">
        <v>768</v>
      </c>
      <c r="X332" s="1" t="s">
        <v>761</v>
      </c>
      <c r="Y332">
        <v>1419</v>
      </c>
      <c r="Z332" s="4">
        <v>1.1000000000000001E-3</v>
      </c>
      <c r="AA332" s="1" t="s">
        <v>6488</v>
      </c>
      <c r="AB332" s="6" t="str">
        <f>IFERROR(LEFT(Merge1[[#This Row],[2022-10-24.Vol.]],LEN(Merge1[[#This Row],[2022-10-24.Vol.]])-1)*10^(LOOKUP(RIGHT(Merge1[[#This Row],[2022-10-24.Vol.]]),"KMBT")*3),Merge1[[#This Row],[2022-10-24.Vol.]])</f>
        <v>47</v>
      </c>
      <c r="AC332">
        <v>-11</v>
      </c>
      <c r="AD332" s="1" t="s">
        <v>38</v>
      </c>
      <c r="AE332" s="1" t="s">
        <v>37</v>
      </c>
      <c r="AF332" s="1" t="s">
        <v>38</v>
      </c>
      <c r="AG332">
        <v>59.05</v>
      </c>
      <c r="AH332">
        <v>1.9599999999999999E-2</v>
      </c>
      <c r="AI332" s="1" t="s">
        <v>28</v>
      </c>
      <c r="AJ332">
        <v>0</v>
      </c>
      <c r="AK332" s="1" t="s">
        <v>8954</v>
      </c>
      <c r="AL332">
        <v>1.1153999999999999</v>
      </c>
      <c r="AM332">
        <v>0.27260000000000001</v>
      </c>
      <c r="AN332">
        <v>5.8999999999999997E-2</v>
      </c>
      <c r="AO332">
        <v>0.1777</v>
      </c>
      <c r="AP332" s="1" t="s">
        <v>8955</v>
      </c>
      <c r="AQ332" s="1" t="s">
        <v>8956</v>
      </c>
      <c r="AR332" s="1" t="s">
        <v>8957</v>
      </c>
      <c r="AS332" s="1" t="s">
        <v>8958</v>
      </c>
    </row>
    <row r="333" spans="1:45" hidden="1" x14ac:dyDescent="0.25">
      <c r="A333" s="1" t="s">
        <v>2215</v>
      </c>
      <c r="B333">
        <v>73.75</v>
      </c>
      <c r="C333" s="1" t="s">
        <v>35</v>
      </c>
      <c r="D333" s="1" t="s">
        <v>2216</v>
      </c>
      <c r="E333">
        <v>0.75</v>
      </c>
      <c r="F333" s="1" t="s">
        <v>37</v>
      </c>
      <c r="G333" s="1" t="s">
        <v>37</v>
      </c>
      <c r="H333" s="1" t="s">
        <v>38</v>
      </c>
      <c r="I333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333">
        <v>56.01</v>
      </c>
      <c r="K333">
        <v>2.4500000000000001E-2</v>
      </c>
      <c r="L333" s="1" t="s">
        <v>28</v>
      </c>
      <c r="M333">
        <v>0.79</v>
      </c>
      <c r="N333" s="1" t="s">
        <v>2217</v>
      </c>
      <c r="O333" s="1">
        <f>IFERROR(LEFT(Merge1[[#This Row],[Volumen*Precio4 – 750M]],LEN(Merge1[[#This Row],[Volumen*Precio4 – 750M]])-1)*10^(SEARCH(RIGHT(Merge1[[#This Row],[Volumen*Precio4 – 750M]]),"kmbt")*3),Merge1[[#This Row],[Volumen*Precio4 – 750M]])</f>
        <v>799910000</v>
      </c>
      <c r="P333">
        <v>4.0500000000000001E-2</v>
      </c>
      <c r="Q333">
        <v>-3.0099999999999998E-2</v>
      </c>
      <c r="R333">
        <v>1.12E-2</v>
      </c>
      <c r="S333">
        <v>-3.2199999999999999E-2</v>
      </c>
      <c r="T333" s="1" t="s">
        <v>2218</v>
      </c>
      <c r="U333" s="1" t="s">
        <v>2219</v>
      </c>
      <c r="V333" s="1" t="s">
        <v>2220</v>
      </c>
      <c r="W333" s="1" t="s">
        <v>2221</v>
      </c>
      <c r="X333" s="1" t="s">
        <v>2215</v>
      </c>
      <c r="Y333">
        <v>74.78</v>
      </c>
      <c r="Z333" s="4">
        <v>6.9999999999999999E-4</v>
      </c>
      <c r="AA333" s="1" t="s">
        <v>7569</v>
      </c>
      <c r="AB333" s="6" t="str">
        <f>IFERROR(LEFT(Merge1[[#This Row],[2022-10-24.Vol.]],LEN(Merge1[[#This Row],[2022-10-24.Vol.]])-1)*10^(LOOKUP(RIGHT(Merge1[[#This Row],[2022-10-24.Vol.]]),"KMBT")*3),Merge1[[#This Row],[2022-10-24.Vol.]])</f>
        <v>10.626M</v>
      </c>
      <c r="AC333">
        <v>0.17</v>
      </c>
      <c r="AD333" s="1" t="s">
        <v>38</v>
      </c>
      <c r="AE333" s="1" t="s">
        <v>37</v>
      </c>
      <c r="AF333" s="1" t="s">
        <v>96</v>
      </c>
      <c r="AG333">
        <v>59.43</v>
      </c>
      <c r="AH333">
        <v>2.6100000000000002E-2</v>
      </c>
      <c r="AI333" s="1" t="s">
        <v>23</v>
      </c>
      <c r="AJ333">
        <v>0.71</v>
      </c>
      <c r="AK333" s="1" t="s">
        <v>7570</v>
      </c>
      <c r="AL333">
        <v>4.6800000000000001E-2</v>
      </c>
      <c r="AM333">
        <v>-2.3599999999999999E-2</v>
      </c>
      <c r="AN333">
        <v>4.4299999999999999E-2</v>
      </c>
      <c r="AO333">
        <v>-1.1000000000000001E-3</v>
      </c>
      <c r="AP333" s="1" t="s">
        <v>7571</v>
      </c>
      <c r="AQ333" s="1" t="s">
        <v>7572</v>
      </c>
      <c r="AR333" s="1" t="s">
        <v>7573</v>
      </c>
      <c r="AS333" s="1" t="s">
        <v>7574</v>
      </c>
    </row>
    <row r="334" spans="1:45" hidden="1" x14ac:dyDescent="0.25">
      <c r="A334" s="1" t="s">
        <v>3630</v>
      </c>
      <c r="B334">
        <v>27.58</v>
      </c>
      <c r="C334" s="1" t="s">
        <v>3631</v>
      </c>
      <c r="D334" s="1" t="s">
        <v>3632</v>
      </c>
      <c r="E334">
        <v>0.09</v>
      </c>
      <c r="F334" s="1" t="s">
        <v>38</v>
      </c>
      <c r="G334" s="1" t="s">
        <v>37</v>
      </c>
      <c r="H334" s="1" t="s">
        <v>38</v>
      </c>
      <c r="I334" s="1" t="str">
        <f>_xlfn.CONCAT(Merge1[[#This Row],[Rating técnicoVender]],",",Merge1[[#This Row],[Valoración de medias móvilesStrong Sell]],",",Merge1[[#This Row],[Valoración de los osciladoresNeutro]])</f>
        <v>Buy,Strong Buy,Buy</v>
      </c>
      <c r="J334">
        <v>57.67</v>
      </c>
      <c r="K334">
        <v>3.2199999999999999E-2</v>
      </c>
      <c r="L334" s="1" t="s">
        <v>28</v>
      </c>
      <c r="M334">
        <v>0.35</v>
      </c>
      <c r="N334" s="1" t="s">
        <v>3633</v>
      </c>
      <c r="O334" s="1">
        <f>IFERROR(LEFT(Merge1[[#This Row],[Volumen*Precio4 – 750M]],LEN(Merge1[[#This Row],[Volumen*Precio4 – 750M]])-1)*10^(SEARCH(RIGHT(Merge1[[#This Row],[Volumen*Precio4 – 750M]]),"kmbt")*3),Merge1[[#This Row],[Volumen*Precio4 – 750M]])</f>
        <v>12519000</v>
      </c>
      <c r="P334">
        <v>-8.0399999999999999E-2</v>
      </c>
      <c r="Q334">
        <v>6.8999999999999999E-3</v>
      </c>
      <c r="R334">
        <v>-4.8300000000000003E-2</v>
      </c>
      <c r="S334">
        <v>3.5700000000000003E-2</v>
      </c>
      <c r="T334" s="1" t="s">
        <v>3634</v>
      </c>
      <c r="U334" s="1" t="s">
        <v>3635</v>
      </c>
      <c r="V334" s="1" t="s">
        <v>3636</v>
      </c>
      <c r="W334" s="1" t="s">
        <v>3637</v>
      </c>
      <c r="X334" s="1" t="s">
        <v>3630</v>
      </c>
      <c r="Y334">
        <v>27.57</v>
      </c>
      <c r="Z334" s="4">
        <v>6.9999999999999999E-4</v>
      </c>
      <c r="AA334" s="1" t="s">
        <v>7945</v>
      </c>
      <c r="AB334" s="6" t="str">
        <f>IFERROR(LEFT(Merge1[[#This Row],[2022-10-24.Vol.]],LEN(Merge1[[#This Row],[2022-10-24.Vol.]])-1)*10^(LOOKUP(RIGHT(Merge1[[#This Row],[2022-10-24.Vol.]]),"KMBT")*3),Merge1[[#This Row],[2022-10-24.Vol.]])</f>
        <v>366.611K</v>
      </c>
      <c r="AC334">
        <v>-0.03</v>
      </c>
      <c r="AD334" s="1" t="s">
        <v>38</v>
      </c>
      <c r="AE334" s="1" t="s">
        <v>37</v>
      </c>
      <c r="AF334" s="1" t="s">
        <v>96</v>
      </c>
      <c r="AG334">
        <v>57.58</v>
      </c>
      <c r="AH334">
        <v>3.0300000000000001E-2</v>
      </c>
      <c r="AI334" s="1" t="s">
        <v>23</v>
      </c>
      <c r="AJ334">
        <v>0.28000000000000003</v>
      </c>
      <c r="AK334" s="1" t="s">
        <v>7946</v>
      </c>
      <c r="AL334">
        <v>-7.0499999999999993E-2</v>
      </c>
      <c r="AM334">
        <v>3.5700000000000003E-2</v>
      </c>
      <c r="AN334">
        <v>-4.5699999999999998E-2</v>
      </c>
      <c r="AO334">
        <v>1.43E-2</v>
      </c>
      <c r="AP334" s="1" t="s">
        <v>7947</v>
      </c>
      <c r="AQ334" s="1" t="s">
        <v>7948</v>
      </c>
      <c r="AR334" s="1" t="s">
        <v>7949</v>
      </c>
      <c r="AS334" s="1" t="s">
        <v>7950</v>
      </c>
    </row>
    <row r="335" spans="1:45" hidden="1" x14ac:dyDescent="0.25">
      <c r="A335" s="1" t="s">
        <v>2637</v>
      </c>
      <c r="B335">
        <v>1424.79</v>
      </c>
      <c r="C335" s="2" t="s">
        <v>2638</v>
      </c>
      <c r="D335" s="1" t="s">
        <v>2639</v>
      </c>
      <c r="E335">
        <v>0</v>
      </c>
      <c r="F335" s="1" t="s">
        <v>22</v>
      </c>
      <c r="G335" s="1" t="s">
        <v>27</v>
      </c>
      <c r="H335" s="1" t="s">
        <v>22</v>
      </c>
      <c r="I335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335">
        <v>37.729999999999997</v>
      </c>
      <c r="K335">
        <v>0</v>
      </c>
      <c r="L335" s="1" t="s">
        <v>28</v>
      </c>
      <c r="M335">
        <v>0.62</v>
      </c>
      <c r="N335" s="1" t="s">
        <v>2640</v>
      </c>
      <c r="O335" s="1">
        <f>IFERROR(LEFT(Merge1[[#This Row],[Volumen*Precio4 – 750M]],LEN(Merge1[[#This Row],[Volumen*Precio4 – 750M]])-1)*10^(SEARCH(RIGHT(Merge1[[#This Row],[Volumen*Precio4 – 750M]]),"kmbt")*3),Merge1[[#This Row],[Volumen*Precio4 – 750M]])</f>
        <v>1751000</v>
      </c>
      <c r="P335">
        <v>-0.52539999999999998</v>
      </c>
      <c r="Q335">
        <v>-0.22600000000000001</v>
      </c>
      <c r="R335">
        <v>5.9999999999999995E-4</v>
      </c>
      <c r="S335">
        <v>5.9999999999999995E-4</v>
      </c>
      <c r="T335" s="1" t="s">
        <v>2641</v>
      </c>
      <c r="U335" s="1" t="s">
        <v>2642</v>
      </c>
      <c r="V335" s="1" t="s">
        <v>2643</v>
      </c>
      <c r="W335" s="1" t="s">
        <v>2644</v>
      </c>
      <c r="X335" s="1" t="s">
        <v>2637</v>
      </c>
      <c r="Y335">
        <v>1424.79</v>
      </c>
      <c r="Z335" s="4">
        <v>5.9999999999999995E-4</v>
      </c>
      <c r="AA335" s="1" t="s">
        <v>2639</v>
      </c>
      <c r="AB335" s="6" t="str">
        <f>IFERROR(LEFT(Merge1[[#This Row],[2022-10-24.Vol.]],LEN(Merge1[[#This Row],[2022-10-24.Vol.]])-1)*10^(LOOKUP(RIGHT(Merge1[[#This Row],[2022-10-24.Vol.]]),"KMBT")*3),Merge1[[#This Row],[2022-10-24.Vol.]])</f>
        <v>1.229K</v>
      </c>
      <c r="AC335">
        <v>0</v>
      </c>
      <c r="AD335" s="1" t="s">
        <v>22</v>
      </c>
      <c r="AE335" s="1" t="s">
        <v>27</v>
      </c>
      <c r="AF335" s="1" t="s">
        <v>22</v>
      </c>
      <c r="AG335">
        <v>37.729999999999997</v>
      </c>
      <c r="AH335">
        <v>0</v>
      </c>
      <c r="AI335" s="1" t="s">
        <v>28</v>
      </c>
      <c r="AJ335">
        <v>0.62</v>
      </c>
      <c r="AK335" s="1" t="s">
        <v>2640</v>
      </c>
      <c r="AL335">
        <v>-0.6</v>
      </c>
      <c r="AM335">
        <v>-0.22600000000000001</v>
      </c>
      <c r="AN335">
        <v>5.9999999999999995E-4</v>
      </c>
      <c r="AO335">
        <v>5.9999999999999995E-4</v>
      </c>
      <c r="AP335" s="1" t="s">
        <v>2641</v>
      </c>
      <c r="AQ335" s="1" t="s">
        <v>2642</v>
      </c>
      <c r="AR335" s="1" t="s">
        <v>2643</v>
      </c>
      <c r="AS335" s="1" t="s">
        <v>2644</v>
      </c>
    </row>
    <row r="336" spans="1:45" hidden="1" x14ac:dyDescent="0.25">
      <c r="A336" s="1" t="s">
        <v>504</v>
      </c>
      <c r="B336">
        <v>589.37</v>
      </c>
      <c r="C336" s="1" t="s">
        <v>505</v>
      </c>
      <c r="D336" s="1" t="s">
        <v>506</v>
      </c>
      <c r="E336">
        <v>0</v>
      </c>
      <c r="F336" s="1" t="s">
        <v>22</v>
      </c>
      <c r="G336" s="1" t="s">
        <v>27</v>
      </c>
      <c r="H336" s="1" t="s">
        <v>96</v>
      </c>
      <c r="I33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336">
        <v>33.64</v>
      </c>
      <c r="K336">
        <v>0</v>
      </c>
      <c r="L336" s="1" t="s">
        <v>28</v>
      </c>
      <c r="M336">
        <v>4.5199999999999996</v>
      </c>
      <c r="N336" s="1" t="s">
        <v>507</v>
      </c>
      <c r="O336" s="1">
        <f>IFERROR(LEFT(Merge1[[#This Row],[Volumen*Precio4 – 750M]],LEN(Merge1[[#This Row],[Volumen*Precio4 – 750M]])-1)*10^(SEARCH(RIGHT(Merge1[[#This Row],[Volumen*Precio4 – 750M]]),"kmbt")*3),Merge1[[#This Row],[Volumen*Precio4 – 750M]])</f>
        <v>4126000.0000000005</v>
      </c>
      <c r="P336">
        <v>-0.36969999999999997</v>
      </c>
      <c r="Q336">
        <v>-9.5600000000000004E-2</v>
      </c>
      <c r="R336">
        <v>-9.5600000000000004E-2</v>
      </c>
      <c r="S336">
        <v>0.1638</v>
      </c>
      <c r="T336" s="1" t="s">
        <v>508</v>
      </c>
      <c r="U336" s="1" t="s">
        <v>509</v>
      </c>
      <c r="V336" s="1" t="s">
        <v>510</v>
      </c>
      <c r="W336" s="1" t="s">
        <v>511</v>
      </c>
      <c r="X336" s="1" t="s">
        <v>504</v>
      </c>
      <c r="Y336">
        <v>589.37</v>
      </c>
      <c r="Z336" s="4">
        <v>1E-4</v>
      </c>
      <c r="AA336" s="1" t="s">
        <v>506</v>
      </c>
      <c r="AB336" s="6" t="str">
        <f>IFERROR(LEFT(Merge1[[#This Row],[2022-10-24.Vol.]],LEN(Merge1[[#This Row],[2022-10-24.Vol.]])-1)*10^(LOOKUP(RIGHT(Merge1[[#This Row],[2022-10-24.Vol.]]),"KMBT")*3),Merge1[[#This Row],[2022-10-24.Vol.]])</f>
        <v>7K</v>
      </c>
      <c r="AC336">
        <v>0</v>
      </c>
      <c r="AD336" s="1" t="s">
        <v>22</v>
      </c>
      <c r="AE336" s="1" t="s">
        <v>27</v>
      </c>
      <c r="AF336" s="1" t="s">
        <v>96</v>
      </c>
      <c r="AG336">
        <v>33.64</v>
      </c>
      <c r="AH336">
        <v>0</v>
      </c>
      <c r="AI336" s="1" t="s">
        <v>28</v>
      </c>
      <c r="AJ336">
        <v>4.5199999999999996</v>
      </c>
      <c r="AK336" s="1" t="s">
        <v>507</v>
      </c>
      <c r="AL336">
        <v>-0.3594</v>
      </c>
      <c r="AM336">
        <v>-9.5600000000000004E-2</v>
      </c>
      <c r="AN336">
        <v>-9.5600000000000004E-2</v>
      </c>
      <c r="AO336">
        <v>0.1638</v>
      </c>
      <c r="AP336" s="1" t="s">
        <v>508</v>
      </c>
      <c r="AQ336" s="1" t="s">
        <v>509</v>
      </c>
      <c r="AR336" s="1" t="s">
        <v>510</v>
      </c>
      <c r="AS336" s="1" t="s">
        <v>511</v>
      </c>
    </row>
    <row r="337" spans="1:45" hidden="1" x14ac:dyDescent="0.25">
      <c r="A337" s="1" t="s">
        <v>1757</v>
      </c>
      <c r="B337">
        <v>2571</v>
      </c>
      <c r="C337" s="2" t="s">
        <v>1758</v>
      </c>
      <c r="D337" s="1" t="s">
        <v>1759</v>
      </c>
      <c r="E337">
        <v>31</v>
      </c>
      <c r="F337" s="1" t="s">
        <v>22</v>
      </c>
      <c r="G337" s="1" t="s">
        <v>27</v>
      </c>
      <c r="H337" s="1" t="s">
        <v>38</v>
      </c>
      <c r="I337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337">
        <v>35.03</v>
      </c>
      <c r="K337">
        <v>3.2500000000000001E-2</v>
      </c>
      <c r="L337" s="1" t="s">
        <v>28</v>
      </c>
      <c r="M337">
        <v>1.0900000000000001</v>
      </c>
      <c r="N337" s="1" t="s">
        <v>1760</v>
      </c>
      <c r="O337" s="1">
        <f>IFERROR(LEFT(Merge1[[#This Row],[Volumen*Precio4 – 750M]],LEN(Merge1[[#This Row],[Volumen*Precio4 – 750M]])-1)*10^(SEARCH(RIGHT(Merge1[[#This Row],[Volumen*Precio4 – 750M]]),"kmbt")*3),Merge1[[#This Row],[Volumen*Precio4 – 750M]])</f>
        <v>17395000</v>
      </c>
      <c r="P337">
        <v>-0.3322</v>
      </c>
      <c r="Q337">
        <v>-0.3322</v>
      </c>
      <c r="R337">
        <v>-0.29110000000000003</v>
      </c>
      <c r="S337">
        <v>-0.11899999999999999</v>
      </c>
      <c r="T337" s="1" t="s">
        <v>1761</v>
      </c>
      <c r="U337" s="1" t="s">
        <v>1762</v>
      </c>
      <c r="V337" s="1" t="s">
        <v>1763</v>
      </c>
      <c r="W337" s="1" t="s">
        <v>1764</v>
      </c>
      <c r="X337" s="1" t="s">
        <v>1757</v>
      </c>
      <c r="Y337">
        <v>2588.2800000000002</v>
      </c>
      <c r="Z337" s="4">
        <v>1E-4</v>
      </c>
      <c r="AA337" s="1" t="s">
        <v>7872</v>
      </c>
      <c r="AB337" s="6" t="str">
        <f>IFERROR(LEFT(Merge1[[#This Row],[2022-10-24.Vol.]],LEN(Merge1[[#This Row],[2022-10-24.Vol.]])-1)*10^(LOOKUP(RIGHT(Merge1[[#This Row],[2022-10-24.Vol.]]),"KMBT")*3),Merge1[[#This Row],[2022-10-24.Vol.]])</f>
        <v>2.092K</v>
      </c>
      <c r="AC337">
        <v>88.28</v>
      </c>
      <c r="AD337" s="1" t="s">
        <v>22</v>
      </c>
      <c r="AE337" s="1" t="s">
        <v>27</v>
      </c>
      <c r="AF337" s="1" t="s">
        <v>96</v>
      </c>
      <c r="AG337">
        <v>35.880000000000003</v>
      </c>
      <c r="AH337">
        <v>4.0800000000000003E-2</v>
      </c>
      <c r="AI337" s="1" t="s">
        <v>28</v>
      </c>
      <c r="AJ337">
        <v>0.35</v>
      </c>
      <c r="AK337" s="1" t="s">
        <v>7873</v>
      </c>
      <c r="AL337">
        <v>-0.32769999999999999</v>
      </c>
      <c r="AM337">
        <v>-0.32769999999999999</v>
      </c>
      <c r="AN337">
        <v>-0.22789999999999999</v>
      </c>
      <c r="AO337">
        <v>-9.1600000000000001E-2</v>
      </c>
      <c r="AP337" s="1" t="s">
        <v>7874</v>
      </c>
      <c r="AQ337" s="1" t="s">
        <v>7875</v>
      </c>
      <c r="AR337" s="1" t="s">
        <v>7876</v>
      </c>
      <c r="AS337" s="1" t="s">
        <v>7877</v>
      </c>
    </row>
    <row r="338" spans="1:45" hidden="1" x14ac:dyDescent="0.25">
      <c r="A338" s="1" t="s">
        <v>5022</v>
      </c>
      <c r="B338">
        <v>631.66999999999996</v>
      </c>
      <c r="C338" s="1" t="s">
        <v>505</v>
      </c>
      <c r="D338" s="1" t="s">
        <v>5023</v>
      </c>
      <c r="E338">
        <v>0</v>
      </c>
      <c r="F338" s="1" t="s">
        <v>22</v>
      </c>
      <c r="G338" s="1" t="s">
        <v>27</v>
      </c>
      <c r="H338" s="1" t="s">
        <v>38</v>
      </c>
      <c r="I338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338">
        <v>37.14</v>
      </c>
      <c r="K338">
        <v>0</v>
      </c>
      <c r="L338" s="1" t="s">
        <v>28</v>
      </c>
      <c r="M338">
        <v>0.09</v>
      </c>
      <c r="N338" s="1" t="s">
        <v>5024</v>
      </c>
      <c r="O338" s="1">
        <f>IFERROR(LEFT(Merge1[[#This Row],[Volumen*Precio4 – 750M]],LEN(Merge1[[#This Row],[Volumen*Precio4 – 750M]])-1)*10^(SEARCH(RIGHT(Merge1[[#This Row],[Volumen*Precio4 – 750M]]),"kmbt")*3),Merge1[[#This Row],[Volumen*Precio4 – 750M]])</f>
        <v>939925</v>
      </c>
      <c r="P338">
        <v>-0.2225</v>
      </c>
      <c r="Q338">
        <v>-0.26019999999999999</v>
      </c>
      <c r="R338">
        <v>-8.4000000000000005E-2</v>
      </c>
      <c r="S338">
        <v>-0.11219999999999999</v>
      </c>
      <c r="T338" s="1" t="s">
        <v>5025</v>
      </c>
      <c r="U338" s="1" t="s">
        <v>5026</v>
      </c>
      <c r="V338" s="1" t="s">
        <v>28</v>
      </c>
      <c r="W338" s="1" t="s">
        <v>28</v>
      </c>
      <c r="X338" s="1" t="s">
        <v>5022</v>
      </c>
      <c r="Y338">
        <v>631.66999999999996</v>
      </c>
      <c r="Z338" s="4">
        <v>1E-4</v>
      </c>
      <c r="AA338" s="1" t="s">
        <v>5023</v>
      </c>
      <c r="AB338" s="6" t="str">
        <f>IFERROR(LEFT(Merge1[[#This Row],[2022-10-24.Vol.]],LEN(Merge1[[#This Row],[2022-10-24.Vol.]])-1)*10^(LOOKUP(RIGHT(Merge1[[#This Row],[2022-10-24.Vol.]]),"KMBT")*3),Merge1[[#This Row],[2022-10-24.Vol.]])</f>
        <v>1.488K</v>
      </c>
      <c r="AC338">
        <v>0</v>
      </c>
      <c r="AD338" s="1" t="s">
        <v>22</v>
      </c>
      <c r="AE338" s="1" t="s">
        <v>27</v>
      </c>
      <c r="AF338" s="1" t="s">
        <v>38</v>
      </c>
      <c r="AG338">
        <v>37.14</v>
      </c>
      <c r="AH338">
        <v>0</v>
      </c>
      <c r="AI338" s="1" t="s">
        <v>28</v>
      </c>
      <c r="AJ338">
        <v>0.09</v>
      </c>
      <c r="AK338" s="1" t="s">
        <v>5024</v>
      </c>
      <c r="AL338">
        <v>-0.2225</v>
      </c>
      <c r="AM338">
        <v>-0.26019999999999999</v>
      </c>
      <c r="AN338">
        <v>-8.4000000000000005E-2</v>
      </c>
      <c r="AO338">
        <v>-0.11219999999999999</v>
      </c>
      <c r="AP338" s="1" t="s">
        <v>5025</v>
      </c>
      <c r="AQ338" s="1" t="s">
        <v>5026</v>
      </c>
      <c r="AR338" s="1" t="s">
        <v>28</v>
      </c>
      <c r="AS338" s="1" t="s">
        <v>28</v>
      </c>
    </row>
    <row r="339" spans="1:45" hidden="1" x14ac:dyDescent="0.25">
      <c r="A339" s="1" t="s">
        <v>93</v>
      </c>
      <c r="B339">
        <v>129.5</v>
      </c>
      <c r="C339" s="2" t="s">
        <v>94</v>
      </c>
      <c r="D339" s="1" t="s">
        <v>95</v>
      </c>
      <c r="E339">
        <v>0</v>
      </c>
      <c r="F339" s="1" t="s">
        <v>22</v>
      </c>
      <c r="G339" s="1" t="s">
        <v>27</v>
      </c>
      <c r="H339" s="1" t="s">
        <v>96</v>
      </c>
      <c r="I33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339">
        <v>19.09</v>
      </c>
      <c r="K339">
        <v>0</v>
      </c>
      <c r="L339" s="1" t="s">
        <v>28</v>
      </c>
      <c r="M339">
        <v>27.83</v>
      </c>
      <c r="N339" s="1" t="s">
        <v>97</v>
      </c>
      <c r="O339" s="1">
        <f>IFERROR(LEFT(Merge1[[#This Row],[Volumen*Precio4 – 750M]],LEN(Merge1[[#This Row],[Volumen*Precio4 – 750M]])-1)*10^(SEARCH(RIGHT(Merge1[[#This Row],[Volumen*Precio4 – 750M]]),"kmbt")*3),Merge1[[#This Row],[Volumen*Precio4 – 750M]])</f>
        <v>2915000</v>
      </c>
      <c r="P339">
        <v>-0.41139999999999999</v>
      </c>
      <c r="Q339">
        <v>-0.1804</v>
      </c>
      <c r="R339">
        <v>-0.13719999999999999</v>
      </c>
      <c r="S339">
        <v>-0.1731</v>
      </c>
      <c r="T339" s="1" t="s">
        <v>98</v>
      </c>
      <c r="U339" s="1" t="s">
        <v>99</v>
      </c>
      <c r="V339" s="1" t="s">
        <v>100</v>
      </c>
      <c r="W339" s="1" t="s">
        <v>101</v>
      </c>
      <c r="X339" s="1" t="s">
        <v>93</v>
      </c>
      <c r="Y339">
        <v>129.5</v>
      </c>
      <c r="Z339" s="4">
        <v>0</v>
      </c>
      <c r="AA339" s="1" t="s">
        <v>95</v>
      </c>
      <c r="AB339" s="6" t="str">
        <f>IFERROR(LEFT(Merge1[[#This Row],[2022-10-24.Vol.]],LEN(Merge1[[#This Row],[2022-10-24.Vol.]])-1)*10^(LOOKUP(RIGHT(Merge1[[#This Row],[2022-10-24.Vol.]]),"KMBT")*3),Merge1[[#This Row],[2022-10-24.Vol.]])</f>
        <v>22.51K</v>
      </c>
      <c r="AC339">
        <v>0</v>
      </c>
      <c r="AD339" s="1" t="s">
        <v>22</v>
      </c>
      <c r="AE339" s="1" t="s">
        <v>27</v>
      </c>
      <c r="AF339" s="1" t="s">
        <v>96</v>
      </c>
      <c r="AG339">
        <v>19.09</v>
      </c>
      <c r="AH339">
        <v>0</v>
      </c>
      <c r="AI339" s="1" t="s">
        <v>28</v>
      </c>
      <c r="AJ339">
        <v>27.83</v>
      </c>
      <c r="AK339" s="1" t="s">
        <v>97</v>
      </c>
      <c r="AL339">
        <v>-0.41139999999999999</v>
      </c>
      <c r="AM339">
        <v>-0.1804</v>
      </c>
      <c r="AN339">
        <v>-0.13719999999999999</v>
      </c>
      <c r="AO339">
        <v>-0.1731</v>
      </c>
      <c r="AP339" s="1" t="s">
        <v>98</v>
      </c>
      <c r="AQ339" s="1" t="s">
        <v>99</v>
      </c>
      <c r="AR339" s="1" t="s">
        <v>100</v>
      </c>
      <c r="AS339" s="1" t="s">
        <v>101</v>
      </c>
    </row>
    <row r="340" spans="1:45" hidden="1" x14ac:dyDescent="0.25">
      <c r="A340" s="1" t="s">
        <v>110</v>
      </c>
      <c r="B340">
        <v>84</v>
      </c>
      <c r="C340" s="1" t="s">
        <v>111</v>
      </c>
      <c r="D340" s="1" t="s">
        <v>112</v>
      </c>
      <c r="E340">
        <v>-7.49</v>
      </c>
      <c r="F340" s="1" t="s">
        <v>27</v>
      </c>
      <c r="G340" s="1" t="s">
        <v>27</v>
      </c>
      <c r="H340" s="1" t="s">
        <v>22</v>
      </c>
      <c r="I340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340">
        <v>34.33</v>
      </c>
      <c r="K340">
        <v>1.78E-2</v>
      </c>
      <c r="L340" s="1" t="s">
        <v>23</v>
      </c>
      <c r="M340">
        <v>24.65</v>
      </c>
      <c r="N340" s="1" t="s">
        <v>113</v>
      </c>
      <c r="O340" s="1">
        <f>IFERROR(LEFT(Merge1[[#This Row],[Volumen*Precio4 – 750M]],LEN(Merge1[[#This Row],[Volumen*Precio4 – 750M]])-1)*10^(SEARCH(RIGHT(Merge1[[#This Row],[Volumen*Precio4 – 750M]]),"kmbt")*3),Merge1[[#This Row],[Volumen*Precio4 – 750M]])</f>
        <v>178500</v>
      </c>
      <c r="P340">
        <v>-0.28810000000000002</v>
      </c>
      <c r="Q340">
        <v>-0.17649999999999999</v>
      </c>
      <c r="R340">
        <v>-0.1862</v>
      </c>
      <c r="S340">
        <v>-0.14979999999999999</v>
      </c>
      <c r="T340" s="1" t="s">
        <v>114</v>
      </c>
      <c r="U340" s="1" t="s">
        <v>115</v>
      </c>
      <c r="V340" s="1" t="s">
        <v>116</v>
      </c>
      <c r="W340" s="1" t="s">
        <v>117</v>
      </c>
      <c r="X340" s="1" t="s">
        <v>110</v>
      </c>
      <c r="Y340">
        <v>84</v>
      </c>
      <c r="Z340" s="4">
        <v>0</v>
      </c>
      <c r="AA340" s="1" t="s">
        <v>2522</v>
      </c>
      <c r="AB340" s="6" t="str">
        <f>IFERROR(LEFT(Merge1[[#This Row],[2022-10-24.Vol.]],LEN(Merge1[[#This Row],[2022-10-24.Vol.]])-1)*10^(LOOKUP(RIGHT(Merge1[[#This Row],[2022-10-24.Vol.]]),"KMBT")*3),Merge1[[#This Row],[2022-10-24.Vol.]])</f>
        <v>4</v>
      </c>
      <c r="AC340">
        <v>0</v>
      </c>
      <c r="AD340" s="1" t="s">
        <v>22</v>
      </c>
      <c r="AE340" s="1" t="s">
        <v>27</v>
      </c>
      <c r="AF340" s="1" t="s">
        <v>38</v>
      </c>
      <c r="AG340">
        <v>34.33</v>
      </c>
      <c r="AH340">
        <v>1.78E-2</v>
      </c>
      <c r="AI340" s="1" t="s">
        <v>28</v>
      </c>
      <c r="AJ340">
        <v>0.01</v>
      </c>
      <c r="AK340" s="1" t="s">
        <v>8739</v>
      </c>
      <c r="AL340">
        <v>-0.28210000000000002</v>
      </c>
      <c r="AM340">
        <v>-0.17649999999999999</v>
      </c>
      <c r="AN340">
        <v>-0.1862</v>
      </c>
      <c r="AO340">
        <v>-0.14979999999999999</v>
      </c>
      <c r="AP340" s="1" t="s">
        <v>8740</v>
      </c>
      <c r="AQ340" s="1" t="s">
        <v>8741</v>
      </c>
      <c r="AR340" s="1" t="s">
        <v>8742</v>
      </c>
      <c r="AS340" s="1" t="s">
        <v>8743</v>
      </c>
    </row>
    <row r="341" spans="1:45" hidden="1" x14ac:dyDescent="0.25">
      <c r="A341" s="1" t="s">
        <v>150</v>
      </c>
      <c r="B341">
        <v>14.3</v>
      </c>
      <c r="C341" s="1" t="s">
        <v>94</v>
      </c>
      <c r="D341" s="1" t="s">
        <v>151</v>
      </c>
      <c r="E341">
        <v>0</v>
      </c>
      <c r="F341" s="1" t="s">
        <v>38</v>
      </c>
      <c r="G341" s="1" t="s">
        <v>37</v>
      </c>
      <c r="H341" s="1" t="s">
        <v>22</v>
      </c>
      <c r="I341" s="1" t="str">
        <f>_xlfn.CONCAT(Merge1[[#This Row],[Rating técnicoVender]],",",Merge1[[#This Row],[Valoración de medias móvilesStrong Sell]],",",Merge1[[#This Row],[Valoración de los osciladoresNeutro]])</f>
        <v>Buy,Strong Buy,Sell</v>
      </c>
      <c r="J341">
        <v>91.09</v>
      </c>
      <c r="K341">
        <v>0</v>
      </c>
      <c r="L341" s="1" t="s">
        <v>28</v>
      </c>
      <c r="M341">
        <v>20.43</v>
      </c>
      <c r="N341" s="1" t="s">
        <v>152</v>
      </c>
      <c r="O341" s="1">
        <f>IFERROR(LEFT(Merge1[[#This Row],[Volumen*Precio4 – 750M]],LEN(Merge1[[#This Row],[Volumen*Precio4 – 750M]])-1)*10^(SEARCH(RIGHT(Merge1[[#This Row],[Volumen*Precio4 – 750M]]),"kmbt")*3),Merge1[[#This Row],[Volumen*Precio4 – 750M]])</f>
        <v>52696</v>
      </c>
      <c r="P341">
        <v>0.1172</v>
      </c>
      <c r="Q341">
        <v>5.9299999999999999E-2</v>
      </c>
      <c r="R341">
        <v>5.9299999999999999E-2</v>
      </c>
      <c r="S341">
        <v>0</v>
      </c>
      <c r="T341" s="1" t="s">
        <v>153</v>
      </c>
      <c r="U341" s="1" t="s">
        <v>154</v>
      </c>
      <c r="V341" s="1" t="s">
        <v>155</v>
      </c>
      <c r="W341" s="1" t="s">
        <v>156</v>
      </c>
      <c r="X341" s="1" t="s">
        <v>150</v>
      </c>
      <c r="Y341">
        <v>14.3</v>
      </c>
      <c r="Z341" s="4">
        <v>0</v>
      </c>
      <c r="AA341" s="1" t="s">
        <v>151</v>
      </c>
      <c r="AB341" s="6" t="str">
        <f>IFERROR(LEFT(Merge1[[#This Row],[2022-10-24.Vol.]],LEN(Merge1[[#This Row],[2022-10-24.Vol.]])-1)*10^(LOOKUP(RIGHT(Merge1[[#This Row],[2022-10-24.Vol.]]),"KMBT")*3),Merge1[[#This Row],[2022-10-24.Vol.]])</f>
        <v>3.685K</v>
      </c>
      <c r="AC341">
        <v>0</v>
      </c>
      <c r="AD341" s="1" t="s">
        <v>38</v>
      </c>
      <c r="AE341" s="1" t="s">
        <v>37</v>
      </c>
      <c r="AF341" s="1" t="s">
        <v>22</v>
      </c>
      <c r="AG341">
        <v>91.09</v>
      </c>
      <c r="AH341">
        <v>0</v>
      </c>
      <c r="AI341" s="1" t="s">
        <v>28</v>
      </c>
      <c r="AJ341">
        <v>20.43</v>
      </c>
      <c r="AK341" s="1" t="s">
        <v>152</v>
      </c>
      <c r="AL341">
        <v>0.1172</v>
      </c>
      <c r="AM341">
        <v>5.9299999999999999E-2</v>
      </c>
      <c r="AN341">
        <v>5.9299999999999999E-2</v>
      </c>
      <c r="AO341">
        <v>0</v>
      </c>
      <c r="AP341" s="1" t="s">
        <v>153</v>
      </c>
      <c r="AQ341" s="1" t="s">
        <v>154</v>
      </c>
      <c r="AR341" s="1" t="s">
        <v>155</v>
      </c>
      <c r="AS341" s="1" t="s">
        <v>156</v>
      </c>
    </row>
    <row r="342" spans="1:45" hidden="1" x14ac:dyDescent="0.25">
      <c r="A342" s="1" t="s">
        <v>4528</v>
      </c>
      <c r="B342">
        <v>87</v>
      </c>
      <c r="C342" s="1" t="s">
        <v>470</v>
      </c>
      <c r="D342" s="1" t="s">
        <v>4529</v>
      </c>
      <c r="E342">
        <v>0</v>
      </c>
      <c r="F342" s="1" t="s">
        <v>22</v>
      </c>
      <c r="G342" s="1" t="s">
        <v>27</v>
      </c>
      <c r="H342" s="1" t="s">
        <v>96</v>
      </c>
      <c r="I34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342">
        <v>28.65</v>
      </c>
      <c r="K342">
        <v>0</v>
      </c>
      <c r="L342" s="1" t="s">
        <v>28</v>
      </c>
      <c r="M342">
        <v>0.17</v>
      </c>
      <c r="N342" s="1" t="s">
        <v>4530</v>
      </c>
      <c r="O342" s="1">
        <f>IFERROR(LEFT(Merge1[[#This Row],[Volumen*Precio4 – 750M]],LEN(Merge1[[#This Row],[Volumen*Precio4 – 750M]])-1)*10^(SEARCH(RIGHT(Merge1[[#This Row],[Volumen*Precio4 – 750M]]),"kmbt")*3),Merge1[[#This Row],[Volumen*Precio4 – 750M]])</f>
        <v>5307</v>
      </c>
      <c r="P342">
        <v>-0.62980000000000003</v>
      </c>
      <c r="Q342">
        <v>-0.28699999999999998</v>
      </c>
      <c r="R342">
        <v>-0.31759999999999999</v>
      </c>
      <c r="S342">
        <v>-0.23269999999999999</v>
      </c>
      <c r="T342" s="1" t="s">
        <v>4531</v>
      </c>
      <c r="U342" s="1" t="s">
        <v>4532</v>
      </c>
      <c r="V342" s="1" t="s">
        <v>4533</v>
      </c>
      <c r="W342" s="1" t="s">
        <v>4534</v>
      </c>
      <c r="X342" s="1" t="s">
        <v>4528</v>
      </c>
      <c r="Y342">
        <v>87</v>
      </c>
      <c r="Z342" s="4">
        <v>0</v>
      </c>
      <c r="AA342" s="1" t="s">
        <v>6905</v>
      </c>
      <c r="AB342" s="6" t="str">
        <f>IFERROR(LEFT(Merge1[[#This Row],[2022-10-24.Vol.]],LEN(Merge1[[#This Row],[2022-10-24.Vol.]])-1)*10^(LOOKUP(RIGHT(Merge1[[#This Row],[2022-10-24.Vol.]]),"KMBT")*3),Merge1[[#This Row],[2022-10-24.Vol.]])</f>
        <v>7.008K</v>
      </c>
      <c r="AC342">
        <v>0</v>
      </c>
      <c r="AD342" s="1" t="s">
        <v>22</v>
      </c>
      <c r="AE342" s="1" t="s">
        <v>27</v>
      </c>
      <c r="AF342" s="1" t="s">
        <v>96</v>
      </c>
      <c r="AG342">
        <v>28.65</v>
      </c>
      <c r="AH342">
        <v>0</v>
      </c>
      <c r="AI342" s="1" t="s">
        <v>28</v>
      </c>
      <c r="AJ342">
        <v>18.78</v>
      </c>
      <c r="AK342" s="1" t="s">
        <v>6906</v>
      </c>
      <c r="AL342">
        <v>-0.61460000000000004</v>
      </c>
      <c r="AM342">
        <v>-0.26269999999999999</v>
      </c>
      <c r="AN342">
        <v>-0.2382</v>
      </c>
      <c r="AO342">
        <v>-0.189</v>
      </c>
      <c r="AP342" s="1" t="s">
        <v>6907</v>
      </c>
      <c r="AQ342" s="1" t="s">
        <v>6908</v>
      </c>
      <c r="AR342" s="1" t="s">
        <v>6909</v>
      </c>
      <c r="AS342" s="1" t="s">
        <v>6910</v>
      </c>
    </row>
    <row r="343" spans="1:45" hidden="1" x14ac:dyDescent="0.25">
      <c r="A343" s="1" t="s">
        <v>205</v>
      </c>
      <c r="B343">
        <v>480</v>
      </c>
      <c r="C343" s="1" t="s">
        <v>94</v>
      </c>
      <c r="D343" s="1" t="s">
        <v>206</v>
      </c>
      <c r="E343">
        <v>10</v>
      </c>
      <c r="F343" s="1" t="s">
        <v>22</v>
      </c>
      <c r="G343" s="1" t="s">
        <v>27</v>
      </c>
      <c r="H343" s="1" t="s">
        <v>38</v>
      </c>
      <c r="I343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343">
        <v>34.4</v>
      </c>
      <c r="K343">
        <v>4.3E-3</v>
      </c>
      <c r="L343" s="1" t="s">
        <v>23</v>
      </c>
      <c r="M343">
        <v>12.02</v>
      </c>
      <c r="N343" s="1" t="s">
        <v>207</v>
      </c>
      <c r="O343" s="1">
        <f>IFERROR(LEFT(Merge1[[#This Row],[Volumen*Precio4 – 750M]],LEN(Merge1[[#This Row],[Volumen*Precio4 – 750M]])-1)*10^(SEARCH(RIGHT(Merge1[[#This Row],[Volumen*Precio4 – 750M]]),"kmbt")*3),Merge1[[#This Row],[Volumen*Precio4 – 750M]])</f>
        <v>1638000</v>
      </c>
      <c r="P343">
        <v>-0.83069999999999999</v>
      </c>
      <c r="Q343">
        <v>-0.60589999999999999</v>
      </c>
      <c r="R343">
        <v>-0.42859999999999998</v>
      </c>
      <c r="S343">
        <v>-0.18509999999999999</v>
      </c>
      <c r="T343" s="1" t="s">
        <v>208</v>
      </c>
      <c r="U343" s="1" t="s">
        <v>209</v>
      </c>
      <c r="V343" s="1" t="s">
        <v>210</v>
      </c>
      <c r="W343" s="1" t="s">
        <v>211</v>
      </c>
      <c r="X343" s="1" t="s">
        <v>205</v>
      </c>
      <c r="Y343">
        <v>480</v>
      </c>
      <c r="Z343" s="4">
        <v>0</v>
      </c>
      <c r="AA343" s="1" t="s">
        <v>6917</v>
      </c>
      <c r="AB343" s="6" t="str">
        <f>IFERROR(LEFT(Merge1[[#This Row],[2022-10-24.Vol.]],LEN(Merge1[[#This Row],[2022-10-24.Vol.]])-1)*10^(LOOKUP(RIGHT(Merge1[[#This Row],[2022-10-24.Vol.]]),"KMBT")*3),Merge1[[#This Row],[2022-10-24.Vol.]])</f>
        <v>3.416K</v>
      </c>
      <c r="AC343">
        <v>10</v>
      </c>
      <c r="AD343" s="1" t="s">
        <v>22</v>
      </c>
      <c r="AE343" s="1" t="s">
        <v>27</v>
      </c>
      <c r="AF343" s="1" t="s">
        <v>38</v>
      </c>
      <c r="AG343">
        <v>34.4</v>
      </c>
      <c r="AH343">
        <v>4.3E-3</v>
      </c>
      <c r="AI343" s="1" t="s">
        <v>23</v>
      </c>
      <c r="AJ343">
        <v>12.04</v>
      </c>
      <c r="AK343" s="1" t="s">
        <v>6918</v>
      </c>
      <c r="AL343">
        <v>-0.83069999999999999</v>
      </c>
      <c r="AM343">
        <v>-0.60589999999999999</v>
      </c>
      <c r="AN343">
        <v>-0.42859999999999998</v>
      </c>
      <c r="AO343">
        <v>-0.18509999999999999</v>
      </c>
      <c r="AP343" s="1" t="s">
        <v>208</v>
      </c>
      <c r="AQ343" s="1" t="s">
        <v>209</v>
      </c>
      <c r="AR343" s="1" t="s">
        <v>210</v>
      </c>
      <c r="AS343" s="1" t="s">
        <v>211</v>
      </c>
    </row>
    <row r="344" spans="1:45" hidden="1" x14ac:dyDescent="0.25">
      <c r="A344" s="1" t="s">
        <v>685</v>
      </c>
      <c r="B344">
        <v>75</v>
      </c>
      <c r="C344" s="1" t="s">
        <v>94</v>
      </c>
      <c r="D344" s="1" t="s">
        <v>686</v>
      </c>
      <c r="E344">
        <v>0</v>
      </c>
      <c r="F344" s="1" t="s">
        <v>96</v>
      </c>
      <c r="G344" s="1" t="s">
        <v>96</v>
      </c>
      <c r="H344" s="1" t="s">
        <v>96</v>
      </c>
      <c r="I344" s="1" t="str">
        <f>_xlfn.CONCAT(Merge1[[#This Row],[Rating técnicoVender]],",",Merge1[[#This Row],[Valoración de medias móvilesStrong Sell]],",",Merge1[[#This Row],[Valoración de los osciladoresNeutro]])</f>
        <v>Neutro,Neutro,Neutro</v>
      </c>
      <c r="J344">
        <v>60.67</v>
      </c>
      <c r="K344">
        <v>0</v>
      </c>
      <c r="L344" s="1" t="s">
        <v>28</v>
      </c>
      <c r="M344">
        <v>3.17</v>
      </c>
      <c r="N344" s="1" t="s">
        <v>687</v>
      </c>
      <c r="O344" s="1">
        <f>IFERROR(LEFT(Merge1[[#This Row],[Volumen*Precio4 – 750M]],LEN(Merge1[[#This Row],[Volumen*Precio4 – 750M]])-1)*10^(SEARCH(RIGHT(Merge1[[#This Row],[Volumen*Precio4 – 750M]]),"kmbt")*3),Merge1[[#This Row],[Volumen*Precio4 – 750M]])</f>
        <v>874350</v>
      </c>
      <c r="P344">
        <v>-6.25E-2</v>
      </c>
      <c r="Q344">
        <v>-7.0000000000000001E-3</v>
      </c>
      <c r="R344">
        <v>-4.7E-2</v>
      </c>
      <c r="S344">
        <v>1.2999999999999999E-3</v>
      </c>
      <c r="T344" s="1" t="s">
        <v>688</v>
      </c>
      <c r="U344" s="1" t="s">
        <v>689</v>
      </c>
      <c r="V344" s="1" t="s">
        <v>690</v>
      </c>
      <c r="W344" s="1" t="s">
        <v>691</v>
      </c>
      <c r="X344" s="1" t="s">
        <v>685</v>
      </c>
      <c r="Y344">
        <v>75</v>
      </c>
      <c r="Z344" s="4">
        <v>0</v>
      </c>
      <c r="AA344" s="1" t="s">
        <v>6925</v>
      </c>
      <c r="AB344" s="6" t="str">
        <f>IFERROR(LEFT(Merge1[[#This Row],[2022-10-24.Vol.]],LEN(Merge1[[#This Row],[2022-10-24.Vol.]])-1)*10^(LOOKUP(RIGHT(Merge1[[#This Row],[2022-10-24.Vol.]]),"KMBT")*3),Merge1[[#This Row],[2022-10-24.Vol.]])</f>
        <v>54.941K</v>
      </c>
      <c r="AC344">
        <v>0</v>
      </c>
      <c r="AD344" s="1" t="s">
        <v>96</v>
      </c>
      <c r="AE344" s="1" t="s">
        <v>96</v>
      </c>
      <c r="AF344" s="1" t="s">
        <v>96</v>
      </c>
      <c r="AG344">
        <v>60.67</v>
      </c>
      <c r="AH344">
        <v>0</v>
      </c>
      <c r="AI344" s="1" t="s">
        <v>28</v>
      </c>
      <c r="AJ344">
        <v>11.4</v>
      </c>
      <c r="AK344" s="1" t="s">
        <v>6926</v>
      </c>
      <c r="AL344">
        <v>-6.25E-2</v>
      </c>
      <c r="AM344">
        <v>-7.0000000000000001E-3</v>
      </c>
      <c r="AN344">
        <v>-4.7E-2</v>
      </c>
      <c r="AO344">
        <v>2.7400000000000001E-2</v>
      </c>
      <c r="AP344" s="1" t="s">
        <v>6927</v>
      </c>
      <c r="AQ344" s="1" t="s">
        <v>6928</v>
      </c>
      <c r="AR344" s="1" t="s">
        <v>6929</v>
      </c>
      <c r="AS344" s="1" t="s">
        <v>6930</v>
      </c>
    </row>
    <row r="345" spans="1:45" hidden="1" x14ac:dyDescent="0.25">
      <c r="A345" s="1" t="s">
        <v>2194</v>
      </c>
      <c r="B345">
        <v>1677.58</v>
      </c>
      <c r="C345" s="1" t="s">
        <v>94</v>
      </c>
      <c r="D345" s="1" t="s">
        <v>2195</v>
      </c>
      <c r="E345">
        <v>0</v>
      </c>
      <c r="F345" s="1" t="s">
        <v>22</v>
      </c>
      <c r="G345" s="1" t="s">
        <v>27</v>
      </c>
      <c r="H345" s="1" t="s">
        <v>22</v>
      </c>
      <c r="I345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345">
        <v>38.65</v>
      </c>
      <c r="K345">
        <v>0</v>
      </c>
      <c r="L345" s="1" t="s">
        <v>28</v>
      </c>
      <c r="M345">
        <v>0.8</v>
      </c>
      <c r="N345" s="1" t="s">
        <v>2196</v>
      </c>
      <c r="O345" s="1">
        <f>IFERROR(LEFT(Merge1[[#This Row],[Volumen*Precio4 – 750M]],LEN(Merge1[[#This Row],[Volumen*Precio4 – 750M]])-1)*10^(SEARCH(RIGHT(Merge1[[#This Row],[Volumen*Precio4 – 750M]]),"kmbt")*3),Merge1[[#This Row],[Volumen*Precio4 – 750M]])</f>
        <v>2045000</v>
      </c>
      <c r="P345">
        <v>0.151</v>
      </c>
      <c r="Q345">
        <v>-0.22939999999999999</v>
      </c>
      <c r="R345">
        <v>6.1699999999999998E-2</v>
      </c>
      <c r="S345">
        <v>-0.11360000000000001</v>
      </c>
      <c r="T345" s="1" t="s">
        <v>2197</v>
      </c>
      <c r="U345" s="1" t="s">
        <v>2198</v>
      </c>
      <c r="V345" s="1" t="s">
        <v>2199</v>
      </c>
      <c r="W345" s="1" t="s">
        <v>2200</v>
      </c>
      <c r="X345" s="1" t="s">
        <v>2194</v>
      </c>
      <c r="Y345">
        <v>1677.58</v>
      </c>
      <c r="Z345" s="4">
        <v>0</v>
      </c>
      <c r="AA345" s="1" t="s">
        <v>6949</v>
      </c>
      <c r="AB345" s="6" t="str">
        <f>IFERROR(LEFT(Merge1[[#This Row],[2022-10-24.Vol.]],LEN(Merge1[[#This Row],[2022-10-24.Vol.]])-1)*10^(LOOKUP(RIGHT(Merge1[[#This Row],[2022-10-24.Vol.]]),"KMBT")*3),Merge1[[#This Row],[2022-10-24.Vol.]])</f>
        <v>13.1K</v>
      </c>
      <c r="AC345">
        <v>0</v>
      </c>
      <c r="AD345" s="1" t="s">
        <v>22</v>
      </c>
      <c r="AE345" s="1" t="s">
        <v>27</v>
      </c>
      <c r="AF345" s="1" t="s">
        <v>96</v>
      </c>
      <c r="AG345">
        <v>38.65</v>
      </c>
      <c r="AH345">
        <v>0</v>
      </c>
      <c r="AI345" s="1" t="s">
        <v>28</v>
      </c>
      <c r="AJ345">
        <v>9</v>
      </c>
      <c r="AK345" s="1" t="s">
        <v>6950</v>
      </c>
      <c r="AL345">
        <v>0.151</v>
      </c>
      <c r="AM345">
        <v>-0.22939999999999999</v>
      </c>
      <c r="AN345">
        <v>6.1699999999999998E-2</v>
      </c>
      <c r="AO345">
        <v>-0.11360000000000001</v>
      </c>
      <c r="AP345" s="1" t="s">
        <v>6951</v>
      </c>
      <c r="AQ345" s="1" t="s">
        <v>6952</v>
      </c>
      <c r="AR345" s="1" t="s">
        <v>6953</v>
      </c>
      <c r="AS345" s="1" t="s">
        <v>6954</v>
      </c>
    </row>
    <row r="346" spans="1:45" hidden="1" x14ac:dyDescent="0.25">
      <c r="A346" s="1" t="s">
        <v>279</v>
      </c>
      <c r="B346">
        <v>168.94</v>
      </c>
      <c r="C346" s="1" t="s">
        <v>94</v>
      </c>
      <c r="D346" s="1" t="s">
        <v>280</v>
      </c>
      <c r="E346">
        <v>0</v>
      </c>
      <c r="F346" s="1" t="s">
        <v>22</v>
      </c>
      <c r="G346" s="1" t="s">
        <v>27</v>
      </c>
      <c r="H346" s="1" t="s">
        <v>96</v>
      </c>
      <c r="I34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346">
        <v>24.15</v>
      </c>
      <c r="K346">
        <v>0</v>
      </c>
      <c r="L346" s="1" t="s">
        <v>28</v>
      </c>
      <c r="M346">
        <v>8.31</v>
      </c>
      <c r="N346" s="1" t="s">
        <v>281</v>
      </c>
      <c r="O346" s="1">
        <f>IFERROR(LEFT(Merge1[[#This Row],[Volumen*Precio4 – 750M]],LEN(Merge1[[#This Row],[Volumen*Precio4 – 750M]])-1)*10^(SEARCH(RIGHT(Merge1[[#This Row],[Volumen*Precio4 – 750M]]),"kmbt")*3),Merge1[[#This Row],[Volumen*Precio4 – 750M]])</f>
        <v>625078</v>
      </c>
      <c r="P346">
        <v>-0.42770000000000002</v>
      </c>
      <c r="Q346">
        <v>-0.19589999999999999</v>
      </c>
      <c r="R346">
        <v>-0.19209999999999999</v>
      </c>
      <c r="S346">
        <v>-6.2199999999999998E-2</v>
      </c>
      <c r="T346" s="1" t="s">
        <v>282</v>
      </c>
      <c r="U346" s="1" t="s">
        <v>283</v>
      </c>
      <c r="V346" s="1" t="s">
        <v>284</v>
      </c>
      <c r="W346" s="1" t="s">
        <v>285</v>
      </c>
      <c r="X346" s="1" t="s">
        <v>279</v>
      </c>
      <c r="Y346">
        <v>168.94</v>
      </c>
      <c r="Z346" s="4">
        <v>0</v>
      </c>
      <c r="AA346" s="1" t="s">
        <v>280</v>
      </c>
      <c r="AB346" s="6" t="str">
        <f>IFERROR(LEFT(Merge1[[#This Row],[2022-10-24.Vol.]],LEN(Merge1[[#This Row],[2022-10-24.Vol.]])-1)*10^(LOOKUP(RIGHT(Merge1[[#This Row],[2022-10-24.Vol.]]),"KMBT")*3),Merge1[[#This Row],[2022-10-24.Vol.]])</f>
        <v>3.7K</v>
      </c>
      <c r="AC346">
        <v>0</v>
      </c>
      <c r="AD346" s="1" t="s">
        <v>22</v>
      </c>
      <c r="AE346" s="1" t="s">
        <v>27</v>
      </c>
      <c r="AF346" s="1" t="s">
        <v>96</v>
      </c>
      <c r="AG346">
        <v>24.15</v>
      </c>
      <c r="AH346">
        <v>0</v>
      </c>
      <c r="AI346" s="1" t="s">
        <v>28</v>
      </c>
      <c r="AJ346">
        <v>8.31</v>
      </c>
      <c r="AK346" s="1" t="s">
        <v>281</v>
      </c>
      <c r="AL346">
        <v>-0.42770000000000002</v>
      </c>
      <c r="AM346">
        <v>-0.18279999999999999</v>
      </c>
      <c r="AN346">
        <v>-6.2199999999999998E-2</v>
      </c>
      <c r="AO346">
        <v>-6.2199999999999998E-2</v>
      </c>
      <c r="AP346" s="1" t="s">
        <v>282</v>
      </c>
      <c r="AQ346" s="1" t="s">
        <v>283</v>
      </c>
      <c r="AR346" s="1" t="s">
        <v>284</v>
      </c>
      <c r="AS346" s="1" t="s">
        <v>285</v>
      </c>
    </row>
    <row r="347" spans="1:45" hidden="1" x14ac:dyDescent="0.25">
      <c r="A347" s="1" t="s">
        <v>310</v>
      </c>
      <c r="B347">
        <v>6399</v>
      </c>
      <c r="C347" s="1" t="s">
        <v>94</v>
      </c>
      <c r="D347" s="1" t="s">
        <v>311</v>
      </c>
      <c r="E347">
        <v>0</v>
      </c>
      <c r="F347" s="1" t="s">
        <v>22</v>
      </c>
      <c r="G347" s="1" t="s">
        <v>22</v>
      </c>
      <c r="H347" s="1" t="s">
        <v>96</v>
      </c>
      <c r="I347" s="1" t="str">
        <f>_xlfn.CONCAT(Merge1[[#This Row],[Rating técnicoVender]],",",Merge1[[#This Row],[Valoración de medias móvilesStrong Sell]],",",Merge1[[#This Row],[Valoración de los osciladoresNeutro]])</f>
        <v>Sell,Sell,Neutro</v>
      </c>
      <c r="J347">
        <v>44.6</v>
      </c>
      <c r="K347">
        <v>0</v>
      </c>
      <c r="L347" s="1" t="s">
        <v>28</v>
      </c>
      <c r="M347">
        <v>7.72</v>
      </c>
      <c r="N347" s="1" t="s">
        <v>312</v>
      </c>
      <c r="O347" s="1">
        <f>IFERROR(LEFT(Merge1[[#This Row],[Volumen*Precio4 – 750M]],LEN(Merge1[[#This Row],[Volumen*Precio4 – 750M]])-1)*10^(SEARCH(RIGHT(Merge1[[#This Row],[Volumen*Precio4 – 750M]]),"kmbt")*3),Merge1[[#This Row],[Volumen*Precio4 – 750M]])</f>
        <v>17917000</v>
      </c>
      <c r="P347">
        <v>7.9299999999999995E-2</v>
      </c>
      <c r="Q347">
        <v>6.4600000000000005E-2</v>
      </c>
      <c r="R347">
        <v>2.1700000000000001E-2</v>
      </c>
      <c r="S347">
        <v>-4.8500000000000001E-2</v>
      </c>
      <c r="T347" s="1" t="s">
        <v>313</v>
      </c>
      <c r="U347" s="1" t="s">
        <v>314</v>
      </c>
      <c r="V347" s="1" t="s">
        <v>315</v>
      </c>
      <c r="W347" s="1" t="s">
        <v>316</v>
      </c>
      <c r="X347" s="1" t="s">
        <v>310</v>
      </c>
      <c r="Y347">
        <v>6399</v>
      </c>
      <c r="Z347" s="4">
        <v>0</v>
      </c>
      <c r="AA347" s="1" t="s">
        <v>311</v>
      </c>
      <c r="AB347" s="6" t="str">
        <f>IFERROR(LEFT(Merge1[[#This Row],[2022-10-24.Vol.]],LEN(Merge1[[#This Row],[2022-10-24.Vol.]])-1)*10^(LOOKUP(RIGHT(Merge1[[#This Row],[2022-10-24.Vol.]]),"KMBT")*3),Merge1[[#This Row],[2022-10-24.Vol.]])</f>
        <v>2.8K</v>
      </c>
      <c r="AC347">
        <v>0</v>
      </c>
      <c r="AD347" s="1" t="s">
        <v>22</v>
      </c>
      <c r="AE347" s="1" t="s">
        <v>22</v>
      </c>
      <c r="AF347" s="1" t="s">
        <v>96</v>
      </c>
      <c r="AG347">
        <v>44.6</v>
      </c>
      <c r="AH347">
        <v>0</v>
      </c>
      <c r="AI347" s="1" t="s">
        <v>28</v>
      </c>
      <c r="AJ347">
        <v>7.72</v>
      </c>
      <c r="AK347" s="1" t="s">
        <v>312</v>
      </c>
      <c r="AL347">
        <v>1.9400000000000001E-2</v>
      </c>
      <c r="AM347">
        <v>8.7300000000000003E-2</v>
      </c>
      <c r="AN347">
        <v>2.1700000000000001E-2</v>
      </c>
      <c r="AO347">
        <v>-4.8500000000000001E-2</v>
      </c>
      <c r="AP347" s="1" t="s">
        <v>313</v>
      </c>
      <c r="AQ347" s="1" t="s">
        <v>314</v>
      </c>
      <c r="AR347" s="1" t="s">
        <v>315</v>
      </c>
      <c r="AS347" s="1" t="s">
        <v>316</v>
      </c>
    </row>
    <row r="348" spans="1:45" hidden="1" x14ac:dyDescent="0.25">
      <c r="A348" s="1" t="s">
        <v>317</v>
      </c>
      <c r="B348">
        <v>125</v>
      </c>
      <c r="C348" s="1" t="s">
        <v>94</v>
      </c>
      <c r="D348" s="1" t="s">
        <v>318</v>
      </c>
      <c r="E348">
        <v>0</v>
      </c>
      <c r="F348" s="1" t="s">
        <v>38</v>
      </c>
      <c r="G348" s="1" t="s">
        <v>37</v>
      </c>
      <c r="H348" s="1" t="s">
        <v>22</v>
      </c>
      <c r="I348" s="1" t="str">
        <f>_xlfn.CONCAT(Merge1[[#This Row],[Rating técnicoVender]],",",Merge1[[#This Row],[Valoración de medias móvilesStrong Sell]],",",Merge1[[#This Row],[Valoración de los osciladoresNeutro]])</f>
        <v>Buy,Strong Buy,Sell</v>
      </c>
      <c r="J348">
        <v>65.599999999999994</v>
      </c>
      <c r="K348">
        <v>0</v>
      </c>
      <c r="L348" s="1" t="s">
        <v>28</v>
      </c>
      <c r="M348">
        <v>7.68</v>
      </c>
      <c r="N348" s="1" t="s">
        <v>319</v>
      </c>
      <c r="O348" s="1">
        <f>IFERROR(LEFT(Merge1[[#This Row],[Volumen*Precio4 – 750M]],LEN(Merge1[[#This Row],[Volumen*Precio4 – 750M]])-1)*10^(SEARCH(RIGHT(Merge1[[#This Row],[Volumen*Precio4 – 750M]]),"kmbt")*3),Merge1[[#This Row],[Volumen*Precio4 – 750M]])</f>
        <v>6625</v>
      </c>
      <c r="P348">
        <v>0.1905</v>
      </c>
      <c r="Q348">
        <v>1.47E-2</v>
      </c>
      <c r="R348">
        <v>0</v>
      </c>
      <c r="S348">
        <v>0</v>
      </c>
      <c r="T348" s="1" t="s">
        <v>320</v>
      </c>
      <c r="U348" s="1" t="s">
        <v>320</v>
      </c>
      <c r="V348" s="1" t="s">
        <v>321</v>
      </c>
      <c r="W348" s="1" t="s">
        <v>322</v>
      </c>
      <c r="X348" s="1" t="s">
        <v>317</v>
      </c>
      <c r="Y348">
        <v>125</v>
      </c>
      <c r="Z348" s="4">
        <v>0</v>
      </c>
      <c r="AA348" s="1" t="s">
        <v>2516</v>
      </c>
      <c r="AB348" s="6" t="str">
        <f>IFERROR(LEFT(Merge1[[#This Row],[2022-10-24.Vol.]],LEN(Merge1[[#This Row],[2022-10-24.Vol.]])-1)*10^(LOOKUP(RIGHT(Merge1[[#This Row],[2022-10-24.Vol.]]),"KMBT")*3),Merge1[[#This Row],[2022-10-24.Vol.]])</f>
        <v>8</v>
      </c>
      <c r="AC348">
        <v>0</v>
      </c>
      <c r="AD348" s="1" t="s">
        <v>38</v>
      </c>
      <c r="AE348" s="1" t="s">
        <v>37</v>
      </c>
      <c r="AF348" s="1" t="s">
        <v>22</v>
      </c>
      <c r="AG348">
        <v>65.599999999999994</v>
      </c>
      <c r="AH348">
        <v>0</v>
      </c>
      <c r="AI348" s="1" t="s">
        <v>28</v>
      </c>
      <c r="AJ348">
        <v>0.66</v>
      </c>
      <c r="AK348" s="1" t="s">
        <v>1874</v>
      </c>
      <c r="AL348">
        <v>0.1905</v>
      </c>
      <c r="AM348">
        <v>1.47E-2</v>
      </c>
      <c r="AN348">
        <v>0</v>
      </c>
      <c r="AO348">
        <v>0</v>
      </c>
      <c r="AP348" s="1" t="s">
        <v>320</v>
      </c>
      <c r="AQ348" s="1" t="s">
        <v>320</v>
      </c>
      <c r="AR348" s="1" t="s">
        <v>7619</v>
      </c>
      <c r="AS348" s="1" t="s">
        <v>7620</v>
      </c>
    </row>
    <row r="349" spans="1:45" hidden="1" x14ac:dyDescent="0.25">
      <c r="A349" s="1" t="s">
        <v>354</v>
      </c>
      <c r="B349">
        <v>97.1</v>
      </c>
      <c r="C349" s="1" t="s">
        <v>94</v>
      </c>
      <c r="D349" s="1" t="s">
        <v>355</v>
      </c>
      <c r="E349">
        <v>0</v>
      </c>
      <c r="F349" s="1" t="s">
        <v>22</v>
      </c>
      <c r="G349" s="1" t="s">
        <v>27</v>
      </c>
      <c r="H349" s="1" t="s">
        <v>96</v>
      </c>
      <c r="I34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349">
        <v>24.67</v>
      </c>
      <c r="K349">
        <v>0</v>
      </c>
      <c r="L349" s="1" t="s">
        <v>28</v>
      </c>
      <c r="M349">
        <v>7.18</v>
      </c>
      <c r="N349" s="1" t="s">
        <v>356</v>
      </c>
      <c r="O349" s="1">
        <f>IFERROR(LEFT(Merge1[[#This Row],[Volumen*Precio4 – 750M]],LEN(Merge1[[#This Row],[Volumen*Precio4 – 750M]])-1)*10^(SEARCH(RIGHT(Merge1[[#This Row],[Volumen*Precio4 – 750M]]),"kmbt")*3),Merge1[[#This Row],[Volumen*Precio4 – 750M]])</f>
        <v>17284</v>
      </c>
      <c r="P349">
        <v>9.0999999999999998E-2</v>
      </c>
      <c r="Q349">
        <v>-6.6299999999999998E-2</v>
      </c>
      <c r="R349">
        <v>-3.3799999999999997E-2</v>
      </c>
      <c r="S349">
        <v>-8.9999999999999998E-4</v>
      </c>
      <c r="T349" s="1" t="s">
        <v>357</v>
      </c>
      <c r="U349" s="1" t="s">
        <v>358</v>
      </c>
      <c r="V349" s="1" t="s">
        <v>359</v>
      </c>
      <c r="W349" s="1" t="s">
        <v>360</v>
      </c>
      <c r="X349" s="1" t="s">
        <v>354</v>
      </c>
      <c r="Y349">
        <v>97.1</v>
      </c>
      <c r="Z349" s="4">
        <v>0</v>
      </c>
      <c r="AA349" s="1" t="s">
        <v>1811</v>
      </c>
      <c r="AB349" s="6" t="str">
        <f>IFERROR(LEFT(Merge1[[#This Row],[2022-10-24.Vol.]],LEN(Merge1[[#This Row],[2022-10-24.Vol.]])-1)*10^(LOOKUP(RIGHT(Merge1[[#This Row],[2022-10-24.Vol.]]),"KMBT")*3),Merge1[[#This Row],[2022-10-24.Vol.]])</f>
        <v>2</v>
      </c>
      <c r="AC349">
        <v>0</v>
      </c>
      <c r="AD349" s="1" t="s">
        <v>22</v>
      </c>
      <c r="AE349" s="1" t="s">
        <v>27</v>
      </c>
      <c r="AF349" s="1" t="s">
        <v>96</v>
      </c>
      <c r="AG349">
        <v>24.67</v>
      </c>
      <c r="AH349">
        <v>0</v>
      </c>
      <c r="AI349" s="1" t="s">
        <v>28</v>
      </c>
      <c r="AJ349">
        <v>0.05</v>
      </c>
      <c r="AK349" s="1" t="s">
        <v>8469</v>
      </c>
      <c r="AL349">
        <v>9.0999999999999998E-2</v>
      </c>
      <c r="AM349">
        <v>-6.6299999999999998E-2</v>
      </c>
      <c r="AN349">
        <v>-3.3799999999999997E-2</v>
      </c>
      <c r="AO349">
        <v>-8.9999999999999998E-4</v>
      </c>
      <c r="AP349" s="1" t="s">
        <v>8470</v>
      </c>
      <c r="AQ349" s="1" t="s">
        <v>8471</v>
      </c>
      <c r="AR349" s="1" t="s">
        <v>8472</v>
      </c>
      <c r="AS349" s="1" t="s">
        <v>8473</v>
      </c>
    </row>
    <row r="350" spans="1:45" hidden="1" x14ac:dyDescent="0.25">
      <c r="A350" s="1" t="s">
        <v>417</v>
      </c>
      <c r="B350">
        <v>777.91</v>
      </c>
      <c r="C350" s="1" t="s">
        <v>94</v>
      </c>
      <c r="D350" s="1" t="s">
        <v>418</v>
      </c>
      <c r="E350">
        <v>0</v>
      </c>
      <c r="F350" s="1" t="s">
        <v>22</v>
      </c>
      <c r="G350" s="1" t="s">
        <v>27</v>
      </c>
      <c r="H350" s="1" t="s">
        <v>96</v>
      </c>
      <c r="I350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350">
        <v>29.67</v>
      </c>
      <c r="K350">
        <v>0</v>
      </c>
      <c r="L350" s="1" t="s">
        <v>28</v>
      </c>
      <c r="M350">
        <v>5.32</v>
      </c>
      <c r="N350" s="1" t="s">
        <v>419</v>
      </c>
      <c r="O350" s="1">
        <f>IFERROR(LEFT(Merge1[[#This Row],[Volumen*Precio4 – 750M]],LEN(Merge1[[#This Row],[Volumen*Precio4 – 750M]])-1)*10^(SEARCH(RIGHT(Merge1[[#This Row],[Volumen*Precio4 – 750M]]),"kmbt")*3),Merge1[[#This Row],[Volumen*Precio4 – 750M]])</f>
        <v>3571000</v>
      </c>
      <c r="P350">
        <v>-0.21759999999999999</v>
      </c>
      <c r="Q350">
        <v>-7.3300000000000004E-2</v>
      </c>
      <c r="R350">
        <v>0</v>
      </c>
      <c r="S350">
        <v>0</v>
      </c>
      <c r="T350" s="1" t="s">
        <v>420</v>
      </c>
      <c r="U350" s="1" t="s">
        <v>421</v>
      </c>
      <c r="V350" s="1" t="s">
        <v>422</v>
      </c>
      <c r="W350" s="1" t="s">
        <v>423</v>
      </c>
      <c r="X350" s="1" t="s">
        <v>417</v>
      </c>
      <c r="Y350">
        <v>777.91</v>
      </c>
      <c r="Z350" s="4">
        <v>0</v>
      </c>
      <c r="AA350" s="1" t="s">
        <v>418</v>
      </c>
      <c r="AB350" s="6" t="str">
        <f>IFERROR(LEFT(Merge1[[#This Row],[2022-10-24.Vol.]],LEN(Merge1[[#This Row],[2022-10-24.Vol.]])-1)*10^(LOOKUP(RIGHT(Merge1[[#This Row],[2022-10-24.Vol.]]),"KMBT")*3),Merge1[[#This Row],[2022-10-24.Vol.]])</f>
        <v>4.59K</v>
      </c>
      <c r="AC350">
        <v>0</v>
      </c>
      <c r="AD350" s="1" t="s">
        <v>22</v>
      </c>
      <c r="AE350" s="1" t="s">
        <v>27</v>
      </c>
      <c r="AF350" s="1" t="s">
        <v>96</v>
      </c>
      <c r="AG350">
        <v>29.67</v>
      </c>
      <c r="AH350">
        <v>0</v>
      </c>
      <c r="AI350" s="1" t="s">
        <v>28</v>
      </c>
      <c r="AJ350">
        <v>5.32</v>
      </c>
      <c r="AK350" s="1" t="s">
        <v>419</v>
      </c>
      <c r="AL350">
        <v>-0.21759999999999999</v>
      </c>
      <c r="AM350">
        <v>-7.3300000000000004E-2</v>
      </c>
      <c r="AN350">
        <v>0</v>
      </c>
      <c r="AO350">
        <v>0</v>
      </c>
      <c r="AP350" s="1" t="s">
        <v>420</v>
      </c>
      <c r="AQ350" s="1" t="s">
        <v>421</v>
      </c>
      <c r="AR350" s="1" t="s">
        <v>422</v>
      </c>
      <c r="AS350" s="1" t="s">
        <v>423</v>
      </c>
    </row>
    <row r="351" spans="1:45" hidden="1" x14ac:dyDescent="0.25">
      <c r="A351" s="1" t="s">
        <v>438</v>
      </c>
      <c r="B351">
        <v>2039</v>
      </c>
      <c r="C351" s="2" t="s">
        <v>94</v>
      </c>
      <c r="D351" s="1" t="s">
        <v>439</v>
      </c>
      <c r="E351">
        <v>0</v>
      </c>
      <c r="F351" s="1" t="s">
        <v>96</v>
      </c>
      <c r="G351" s="1" t="s">
        <v>22</v>
      </c>
      <c r="H351" s="1" t="s">
        <v>96</v>
      </c>
      <c r="I351" s="1" t="str">
        <f>_xlfn.CONCAT(Merge1[[#This Row],[Rating técnicoVender]],",",Merge1[[#This Row],[Valoración de medias móvilesStrong Sell]],",",Merge1[[#This Row],[Valoración de los osciladoresNeutro]])</f>
        <v>Neutro,Sell,Neutro</v>
      </c>
      <c r="J351">
        <v>50.05</v>
      </c>
      <c r="K351">
        <v>0</v>
      </c>
      <c r="L351" s="1" t="s">
        <v>28</v>
      </c>
      <c r="M351">
        <v>5.01</v>
      </c>
      <c r="N351" s="1" t="s">
        <v>440</v>
      </c>
      <c r="O351" s="1">
        <f>IFERROR(LEFT(Merge1[[#This Row],[Volumen*Precio4 – 750M]],LEN(Merge1[[#This Row],[Volumen*Precio4 – 750M]])-1)*10^(SEARCH(RIGHT(Merge1[[#This Row],[Volumen*Precio4 – 750M]]),"kmbt")*3),Merge1[[#This Row],[Volumen*Precio4 – 750M]])</f>
        <v>1896000</v>
      </c>
      <c r="P351">
        <v>-8.3599999999999994E-2</v>
      </c>
      <c r="Q351">
        <v>2.3300000000000001E-2</v>
      </c>
      <c r="R351">
        <v>7.7100000000000002E-2</v>
      </c>
      <c r="S351">
        <v>-2.81E-2</v>
      </c>
      <c r="T351" s="1" t="s">
        <v>441</v>
      </c>
      <c r="U351" s="1" t="s">
        <v>442</v>
      </c>
      <c r="V351" s="1" t="s">
        <v>443</v>
      </c>
      <c r="W351" s="1" t="s">
        <v>444</v>
      </c>
      <c r="X351" s="1" t="s">
        <v>438</v>
      </c>
      <c r="Y351">
        <v>2039</v>
      </c>
      <c r="Z351" s="4">
        <v>0</v>
      </c>
      <c r="AA351" s="1" t="s">
        <v>439</v>
      </c>
      <c r="AB351" s="6" t="str">
        <f>IFERROR(LEFT(Merge1[[#This Row],[2022-10-24.Vol.]],LEN(Merge1[[#This Row],[2022-10-24.Vol.]])-1)*10^(LOOKUP(RIGHT(Merge1[[#This Row],[2022-10-24.Vol.]]),"KMBT")*3),Merge1[[#This Row],[2022-10-24.Vol.]])</f>
        <v>930</v>
      </c>
      <c r="AC351">
        <v>0</v>
      </c>
      <c r="AD351" s="1" t="s">
        <v>96</v>
      </c>
      <c r="AE351" s="1" t="s">
        <v>22</v>
      </c>
      <c r="AF351" s="1" t="s">
        <v>96</v>
      </c>
      <c r="AG351">
        <v>50.05</v>
      </c>
      <c r="AH351">
        <v>0</v>
      </c>
      <c r="AI351" s="1" t="s">
        <v>28</v>
      </c>
      <c r="AJ351">
        <v>5.01</v>
      </c>
      <c r="AK351" s="1" t="s">
        <v>440</v>
      </c>
      <c r="AL351">
        <v>-8.3599999999999994E-2</v>
      </c>
      <c r="AM351">
        <v>2.3300000000000001E-2</v>
      </c>
      <c r="AN351">
        <v>7.7100000000000002E-2</v>
      </c>
      <c r="AO351">
        <v>-2.81E-2</v>
      </c>
      <c r="AP351" s="1" t="s">
        <v>441</v>
      </c>
      <c r="AQ351" s="1" t="s">
        <v>442</v>
      </c>
      <c r="AR351" s="1" t="s">
        <v>443</v>
      </c>
      <c r="AS351" s="1" t="s">
        <v>444</v>
      </c>
    </row>
    <row r="352" spans="1:45" hidden="1" x14ac:dyDescent="0.25">
      <c r="A352" s="1" t="s">
        <v>485</v>
      </c>
      <c r="B352">
        <v>585.04999999999995</v>
      </c>
      <c r="C352" s="1" t="s">
        <v>94</v>
      </c>
      <c r="D352" s="1" t="s">
        <v>486</v>
      </c>
      <c r="E352">
        <v>0</v>
      </c>
      <c r="F352" s="1" t="s">
        <v>22</v>
      </c>
      <c r="G352" s="1" t="s">
        <v>22</v>
      </c>
      <c r="H352" s="1" t="s">
        <v>22</v>
      </c>
      <c r="I352" s="1" t="str">
        <f>_xlfn.CONCAT(Merge1[[#This Row],[Rating técnicoVender]],",",Merge1[[#This Row],[Valoración de medias móvilesStrong Sell]],",",Merge1[[#This Row],[Valoración de los osciladoresNeutro]])</f>
        <v>Sell,Sell,Sell</v>
      </c>
      <c r="J352">
        <v>55.82</v>
      </c>
      <c r="K352">
        <v>0</v>
      </c>
      <c r="L352" s="1" t="s">
        <v>28</v>
      </c>
      <c r="M352">
        <v>4.5999999999999996</v>
      </c>
      <c r="N352" s="1" t="s">
        <v>487</v>
      </c>
      <c r="O352" s="1">
        <f>IFERROR(LEFT(Merge1[[#This Row],[Volumen*Precio4 – 750M]],LEN(Merge1[[#This Row],[Volumen*Precio4 – 750M]])-1)*10^(SEARCH(RIGHT(Merge1[[#This Row],[Volumen*Precio4 – 750M]]),"kmbt")*3),Merge1[[#This Row],[Volumen*Precio4 – 750M]])</f>
        <v>3042000</v>
      </c>
      <c r="P352">
        <v>0</v>
      </c>
      <c r="Q352">
        <v>0</v>
      </c>
      <c r="R352">
        <v>0</v>
      </c>
      <c r="S352">
        <v>0</v>
      </c>
      <c r="T352" s="1" t="s">
        <v>28</v>
      </c>
      <c r="U352" s="1" t="s">
        <v>28</v>
      </c>
      <c r="V352" s="1" t="s">
        <v>28</v>
      </c>
      <c r="W352" s="1" t="s">
        <v>28</v>
      </c>
      <c r="X352" s="1" t="s">
        <v>485</v>
      </c>
      <c r="Y352">
        <v>585.04999999999995</v>
      </c>
      <c r="Z352" s="4">
        <v>0</v>
      </c>
      <c r="AA352" s="1" t="s">
        <v>486</v>
      </c>
      <c r="AB352" s="6" t="str">
        <f>IFERROR(LEFT(Merge1[[#This Row],[2022-10-24.Vol.]],LEN(Merge1[[#This Row],[2022-10-24.Vol.]])-1)*10^(LOOKUP(RIGHT(Merge1[[#This Row],[2022-10-24.Vol.]]),"KMBT")*3),Merge1[[#This Row],[2022-10-24.Vol.]])</f>
        <v>5.2K</v>
      </c>
      <c r="AC352">
        <v>0</v>
      </c>
      <c r="AD352" s="1" t="s">
        <v>22</v>
      </c>
      <c r="AE352" s="1" t="s">
        <v>22</v>
      </c>
      <c r="AF352" s="1" t="s">
        <v>22</v>
      </c>
      <c r="AG352">
        <v>55.82</v>
      </c>
      <c r="AH352">
        <v>0</v>
      </c>
      <c r="AI352" s="1" t="s">
        <v>28</v>
      </c>
      <c r="AJ352">
        <v>4.5999999999999996</v>
      </c>
      <c r="AK352" s="1" t="s">
        <v>487</v>
      </c>
      <c r="AL352">
        <v>0</v>
      </c>
      <c r="AM352">
        <v>0</v>
      </c>
      <c r="AN352">
        <v>0</v>
      </c>
      <c r="AO352">
        <v>0</v>
      </c>
      <c r="AP352" s="1" t="s">
        <v>28</v>
      </c>
      <c r="AQ352" s="1" t="s">
        <v>28</v>
      </c>
      <c r="AR352" s="1" t="s">
        <v>28</v>
      </c>
      <c r="AS352" s="1" t="s">
        <v>28</v>
      </c>
    </row>
    <row r="353" spans="1:45" hidden="1" x14ac:dyDescent="0.25">
      <c r="A353" s="1" t="s">
        <v>560</v>
      </c>
      <c r="B353">
        <v>173.49</v>
      </c>
      <c r="C353" s="1" t="s">
        <v>94</v>
      </c>
      <c r="D353" s="1" t="s">
        <v>561</v>
      </c>
      <c r="E353">
        <v>0</v>
      </c>
      <c r="F353" s="1" t="s">
        <v>22</v>
      </c>
      <c r="G353" s="1" t="s">
        <v>27</v>
      </c>
      <c r="H353" s="1" t="s">
        <v>38</v>
      </c>
      <c r="I353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353">
        <v>29.96</v>
      </c>
      <c r="K353">
        <v>0</v>
      </c>
      <c r="L353" s="1" t="s">
        <v>28</v>
      </c>
      <c r="M353">
        <v>3.78</v>
      </c>
      <c r="N353" s="1" t="s">
        <v>562</v>
      </c>
      <c r="O353" s="1">
        <f>IFERROR(LEFT(Merge1[[#This Row],[Volumen*Precio4 – 750M]],LEN(Merge1[[#This Row],[Volumen*Precio4 – 750M]])-1)*10^(SEARCH(RIGHT(Merge1[[#This Row],[Volumen*Precio4 – 750M]]),"kmbt")*3),Merge1[[#This Row],[Volumen*Precio4 – 750M]])</f>
        <v>1141000</v>
      </c>
      <c r="P353">
        <v>-0.31230000000000002</v>
      </c>
      <c r="Q353">
        <v>-0.16389999999999999</v>
      </c>
      <c r="R353">
        <v>0</v>
      </c>
      <c r="S353">
        <v>0</v>
      </c>
      <c r="T353" s="1" t="s">
        <v>563</v>
      </c>
      <c r="U353" s="1" t="s">
        <v>564</v>
      </c>
      <c r="V353" s="1" t="s">
        <v>565</v>
      </c>
      <c r="W353" s="1" t="s">
        <v>566</v>
      </c>
      <c r="X353" s="1" t="s">
        <v>560</v>
      </c>
      <c r="Y353">
        <v>173.49</v>
      </c>
      <c r="Z353" s="4">
        <v>0</v>
      </c>
      <c r="AA353" s="1" t="s">
        <v>561</v>
      </c>
      <c r="AB353" s="6" t="str">
        <f>IFERROR(LEFT(Merge1[[#This Row],[2022-10-24.Vol.]],LEN(Merge1[[#This Row],[2022-10-24.Vol.]])-1)*10^(LOOKUP(RIGHT(Merge1[[#This Row],[2022-10-24.Vol.]]),"KMBT")*3),Merge1[[#This Row],[2022-10-24.Vol.]])</f>
        <v>6.575K</v>
      </c>
      <c r="AC353">
        <v>0</v>
      </c>
      <c r="AD353" s="1" t="s">
        <v>22</v>
      </c>
      <c r="AE353" s="1" t="s">
        <v>27</v>
      </c>
      <c r="AF353" s="1" t="s">
        <v>38</v>
      </c>
      <c r="AG353">
        <v>29.96</v>
      </c>
      <c r="AH353">
        <v>0</v>
      </c>
      <c r="AI353" s="1" t="s">
        <v>28</v>
      </c>
      <c r="AJ353">
        <v>3.78</v>
      </c>
      <c r="AK353" s="1" t="s">
        <v>562</v>
      </c>
      <c r="AL353">
        <v>-0.31230000000000002</v>
      </c>
      <c r="AM353">
        <v>-0.16389999999999999</v>
      </c>
      <c r="AN353">
        <v>0</v>
      </c>
      <c r="AO353">
        <v>0</v>
      </c>
      <c r="AP353" s="1" t="s">
        <v>563</v>
      </c>
      <c r="AQ353" s="1" t="s">
        <v>564</v>
      </c>
      <c r="AR353" s="1" t="s">
        <v>565</v>
      </c>
      <c r="AS353" s="1" t="s">
        <v>566</v>
      </c>
    </row>
    <row r="354" spans="1:45" hidden="1" x14ac:dyDescent="0.25">
      <c r="A354" s="1" t="s">
        <v>2608</v>
      </c>
      <c r="B354">
        <v>4404.6899999999996</v>
      </c>
      <c r="C354" s="1" t="s">
        <v>2609</v>
      </c>
      <c r="D354" s="1" t="s">
        <v>2610</v>
      </c>
      <c r="E354">
        <v>0</v>
      </c>
      <c r="F354" s="1" t="s">
        <v>27</v>
      </c>
      <c r="G354" s="1" t="s">
        <v>27</v>
      </c>
      <c r="H354" s="1" t="s">
        <v>22</v>
      </c>
      <c r="I354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354">
        <v>33.92</v>
      </c>
      <c r="K354">
        <v>0</v>
      </c>
      <c r="L354" s="1" t="s">
        <v>28</v>
      </c>
      <c r="M354">
        <v>0.64</v>
      </c>
      <c r="N354" s="1" t="s">
        <v>2611</v>
      </c>
      <c r="O354" s="1">
        <f>IFERROR(LEFT(Merge1[[#This Row],[Volumen*Precio4 – 750M]],LEN(Merge1[[#This Row],[Volumen*Precio4 – 750M]])-1)*10^(SEARCH(RIGHT(Merge1[[#This Row],[Volumen*Precio4 – 750M]]),"kmbt")*3),Merge1[[#This Row],[Volumen*Precio4 – 750M]])</f>
        <v>2872000</v>
      </c>
      <c r="P354">
        <v>-0.18870000000000001</v>
      </c>
      <c r="Q354">
        <v>-0.2233</v>
      </c>
      <c r="R354">
        <v>-4.7699999999999999E-2</v>
      </c>
      <c r="S354">
        <v>-8.0699999999999994E-2</v>
      </c>
      <c r="T354" s="1" t="s">
        <v>2612</v>
      </c>
      <c r="U354" s="1" t="s">
        <v>2613</v>
      </c>
      <c r="V354" s="1" t="s">
        <v>2614</v>
      </c>
      <c r="W354" s="1" t="s">
        <v>2615</v>
      </c>
      <c r="X354" s="1" t="s">
        <v>2608</v>
      </c>
      <c r="Y354">
        <v>4404.6899999999996</v>
      </c>
      <c r="Z354" s="4">
        <v>0</v>
      </c>
      <c r="AA354" s="1" t="s">
        <v>7063</v>
      </c>
      <c r="AB354" s="6" t="str">
        <f>IFERROR(LEFT(Merge1[[#This Row],[2022-10-24.Vol.]],LEN(Merge1[[#This Row],[2022-10-24.Vol.]])-1)*10^(LOOKUP(RIGHT(Merge1[[#This Row],[2022-10-24.Vol.]]),"KMBT")*3),Merge1[[#This Row],[2022-10-24.Vol.]])</f>
        <v>3.186K</v>
      </c>
      <c r="AC354">
        <v>0</v>
      </c>
      <c r="AD354" s="1" t="s">
        <v>27</v>
      </c>
      <c r="AE354" s="1" t="s">
        <v>27</v>
      </c>
      <c r="AF354" s="1" t="s">
        <v>22</v>
      </c>
      <c r="AG354">
        <v>33.92</v>
      </c>
      <c r="AH354">
        <v>0</v>
      </c>
      <c r="AI354" s="1" t="s">
        <v>28</v>
      </c>
      <c r="AJ354">
        <v>3.35</v>
      </c>
      <c r="AK354" s="1" t="s">
        <v>7064</v>
      </c>
      <c r="AL354">
        <v>-0.18870000000000001</v>
      </c>
      <c r="AM354">
        <v>-0.2233</v>
      </c>
      <c r="AN354">
        <v>-4.7699999999999999E-2</v>
      </c>
      <c r="AO354">
        <v>-7.6999999999999999E-2</v>
      </c>
      <c r="AP354" s="1" t="s">
        <v>7065</v>
      </c>
      <c r="AQ354" s="1" t="s">
        <v>7066</v>
      </c>
      <c r="AR354" s="1" t="s">
        <v>7067</v>
      </c>
      <c r="AS354" s="1" t="s">
        <v>7068</v>
      </c>
    </row>
    <row r="355" spans="1:45" hidden="1" x14ac:dyDescent="0.25">
      <c r="A355" s="1" t="s">
        <v>646</v>
      </c>
      <c r="B355">
        <v>30826.75</v>
      </c>
      <c r="C355" s="1" t="s">
        <v>94</v>
      </c>
      <c r="D355" s="1" t="s">
        <v>647</v>
      </c>
      <c r="E355">
        <v>0</v>
      </c>
      <c r="F355" s="1" t="s">
        <v>38</v>
      </c>
      <c r="G355" s="1" t="s">
        <v>37</v>
      </c>
      <c r="H355" s="1" t="s">
        <v>96</v>
      </c>
      <c r="I355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355">
        <v>72.73</v>
      </c>
      <c r="K355">
        <v>0</v>
      </c>
      <c r="L355" s="1" t="s">
        <v>28</v>
      </c>
      <c r="M355">
        <v>3.27</v>
      </c>
      <c r="N355" s="1" t="s">
        <v>648</v>
      </c>
      <c r="O355" s="1">
        <f>IFERROR(LEFT(Merge1[[#This Row],[Volumen*Precio4 – 750M]],LEN(Merge1[[#This Row],[Volumen*Precio4 – 750M]])-1)*10^(SEARCH(RIGHT(Merge1[[#This Row],[Volumen*Precio4 – 750M]]),"kmbt")*3),Merge1[[#This Row],[Volumen*Precio4 – 750M]])</f>
        <v>7213000</v>
      </c>
      <c r="P355">
        <v>-6.7000000000000002E-3</v>
      </c>
      <c r="Q355">
        <v>0</v>
      </c>
      <c r="R355">
        <v>0</v>
      </c>
      <c r="S355">
        <v>0</v>
      </c>
      <c r="T355" s="1" t="s">
        <v>649</v>
      </c>
      <c r="U355" s="1" t="s">
        <v>650</v>
      </c>
      <c r="V355" s="1" t="s">
        <v>651</v>
      </c>
      <c r="W355" s="1" t="s">
        <v>652</v>
      </c>
      <c r="X355" s="1" t="s">
        <v>646</v>
      </c>
      <c r="Y355">
        <v>30826.75</v>
      </c>
      <c r="Z355" s="4">
        <v>0</v>
      </c>
      <c r="AA355" s="1" t="s">
        <v>647</v>
      </c>
      <c r="AB355" s="6" t="str">
        <f>IFERROR(LEFT(Merge1[[#This Row],[2022-10-24.Vol.]],LEN(Merge1[[#This Row],[2022-10-24.Vol.]])-1)*10^(LOOKUP(RIGHT(Merge1[[#This Row],[2022-10-24.Vol.]]),"KMBT")*3),Merge1[[#This Row],[2022-10-24.Vol.]])</f>
        <v>234</v>
      </c>
      <c r="AC355">
        <v>0</v>
      </c>
      <c r="AD355" s="1" t="s">
        <v>38</v>
      </c>
      <c r="AE355" s="1" t="s">
        <v>37</v>
      </c>
      <c r="AF355" s="1" t="s">
        <v>96</v>
      </c>
      <c r="AG355">
        <v>72.73</v>
      </c>
      <c r="AH355">
        <v>0</v>
      </c>
      <c r="AI355" s="1" t="s">
        <v>28</v>
      </c>
      <c r="AJ355">
        <v>3.27</v>
      </c>
      <c r="AK355" s="1" t="s">
        <v>648</v>
      </c>
      <c r="AL355">
        <v>-6.7000000000000002E-3</v>
      </c>
      <c r="AM355">
        <v>0</v>
      </c>
      <c r="AN355">
        <v>0</v>
      </c>
      <c r="AO355">
        <v>0</v>
      </c>
      <c r="AP355" s="1" t="s">
        <v>649</v>
      </c>
      <c r="AQ355" s="1" t="s">
        <v>650</v>
      </c>
      <c r="AR355" s="1" t="s">
        <v>651</v>
      </c>
      <c r="AS355" s="1" t="s">
        <v>652</v>
      </c>
    </row>
    <row r="356" spans="1:45" hidden="1" x14ac:dyDescent="0.25">
      <c r="A356" s="1" t="s">
        <v>3176</v>
      </c>
      <c r="B356">
        <v>6824</v>
      </c>
      <c r="C356" s="1" t="s">
        <v>3177</v>
      </c>
      <c r="D356" s="1" t="s">
        <v>3178</v>
      </c>
      <c r="E356">
        <v>0</v>
      </c>
      <c r="F356" s="1" t="s">
        <v>22</v>
      </c>
      <c r="G356" s="1" t="s">
        <v>27</v>
      </c>
      <c r="H356" s="1" t="s">
        <v>38</v>
      </c>
      <c r="I356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356">
        <v>25.52</v>
      </c>
      <c r="K356">
        <v>0</v>
      </c>
      <c r="L356" s="1" t="s">
        <v>28</v>
      </c>
      <c r="M356">
        <v>0.48</v>
      </c>
      <c r="N356" s="1" t="s">
        <v>3179</v>
      </c>
      <c r="O356" s="1">
        <f>IFERROR(LEFT(Merge1[[#This Row],[Volumen*Precio4 – 750M]],LEN(Merge1[[#This Row],[Volumen*Precio4 – 750M]])-1)*10^(SEARCH(RIGHT(Merge1[[#This Row],[Volumen*Precio4 – 750M]]),"kmbt")*3),Merge1[[#This Row],[Volumen*Precio4 – 750M]])</f>
        <v>771112</v>
      </c>
      <c r="P356">
        <v>-0.47520000000000001</v>
      </c>
      <c r="Q356">
        <v>-0.3206</v>
      </c>
      <c r="R356">
        <v>-9.74E-2</v>
      </c>
      <c r="S356">
        <v>-1.32E-2</v>
      </c>
      <c r="T356" s="1" t="s">
        <v>3180</v>
      </c>
      <c r="U356" s="1" t="s">
        <v>3181</v>
      </c>
      <c r="V356" s="1" t="s">
        <v>3182</v>
      </c>
      <c r="W356" s="1" t="s">
        <v>3183</v>
      </c>
      <c r="X356" s="1" t="s">
        <v>3176</v>
      </c>
      <c r="Y356">
        <v>6824</v>
      </c>
      <c r="Z356" s="4">
        <v>0</v>
      </c>
      <c r="AA356" s="1" t="s">
        <v>7086</v>
      </c>
      <c r="AB356" s="6" t="str">
        <f>IFERROR(LEFT(Merge1[[#This Row],[2022-10-24.Vol.]],LEN(Merge1[[#This Row],[2022-10-24.Vol.]])-1)*10^(LOOKUP(RIGHT(Merge1[[#This Row],[2022-10-24.Vol.]]),"KMBT")*3),Merge1[[#This Row],[2022-10-24.Vol.]])</f>
        <v>646</v>
      </c>
      <c r="AC356">
        <v>0</v>
      </c>
      <c r="AD356" s="1" t="s">
        <v>22</v>
      </c>
      <c r="AE356" s="1" t="s">
        <v>27</v>
      </c>
      <c r="AF356" s="1" t="s">
        <v>96</v>
      </c>
      <c r="AG356">
        <v>25.52</v>
      </c>
      <c r="AH356">
        <v>0</v>
      </c>
      <c r="AI356" s="1" t="s">
        <v>28</v>
      </c>
      <c r="AJ356">
        <v>3.01</v>
      </c>
      <c r="AK356" s="1" t="s">
        <v>7087</v>
      </c>
      <c r="AL356">
        <v>-0.47520000000000001</v>
      </c>
      <c r="AM356">
        <v>-0.3206</v>
      </c>
      <c r="AN356">
        <v>-9.74E-2</v>
      </c>
      <c r="AO356">
        <v>-1.32E-2</v>
      </c>
      <c r="AP356" s="1" t="s">
        <v>7088</v>
      </c>
      <c r="AQ356" s="1" t="s">
        <v>7089</v>
      </c>
      <c r="AR356" s="1" t="s">
        <v>7090</v>
      </c>
      <c r="AS356" s="1" t="s">
        <v>7091</v>
      </c>
    </row>
    <row r="357" spans="1:45" hidden="1" x14ac:dyDescent="0.25">
      <c r="A357" s="1" t="s">
        <v>5796</v>
      </c>
      <c r="B357">
        <v>19</v>
      </c>
      <c r="C357" s="1" t="s">
        <v>94</v>
      </c>
      <c r="D357" s="1" t="s">
        <v>4018</v>
      </c>
      <c r="E357">
        <v>0</v>
      </c>
      <c r="F357" s="1" t="s">
        <v>38</v>
      </c>
      <c r="G357" s="1" t="s">
        <v>37</v>
      </c>
      <c r="H357" s="1" t="s">
        <v>22</v>
      </c>
      <c r="I357" s="1" t="str">
        <f>_xlfn.CONCAT(Merge1[[#This Row],[Rating técnicoVender]],",",Merge1[[#This Row],[Valoración de medias móvilesStrong Sell]],",",Merge1[[#This Row],[Valoración de los osciladoresNeutro]])</f>
        <v>Buy,Strong Buy,Sell</v>
      </c>
      <c r="J357">
        <v>100</v>
      </c>
      <c r="K357">
        <v>0</v>
      </c>
      <c r="L357" s="1" t="s">
        <v>28</v>
      </c>
      <c r="M357">
        <v>0.02</v>
      </c>
      <c r="N357" s="1" t="s">
        <v>5194</v>
      </c>
      <c r="O357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19</v>
      </c>
      <c r="P357">
        <v>0.60589999999999999</v>
      </c>
      <c r="Q357">
        <v>0.47599999999999998</v>
      </c>
      <c r="R357">
        <v>0.3382</v>
      </c>
      <c r="S357">
        <v>0.1144</v>
      </c>
      <c r="T357" s="1" t="s">
        <v>5797</v>
      </c>
      <c r="U357" s="1" t="s">
        <v>5798</v>
      </c>
      <c r="V357" s="1" t="s">
        <v>5799</v>
      </c>
      <c r="W357" s="1" t="s">
        <v>5800</v>
      </c>
      <c r="X357" s="1" t="s">
        <v>5796</v>
      </c>
      <c r="Y357">
        <v>19</v>
      </c>
      <c r="Z357" s="4">
        <v>0</v>
      </c>
      <c r="AA357" s="1" t="s">
        <v>7110</v>
      </c>
      <c r="AB357" s="6" t="str">
        <f>IFERROR(LEFT(Merge1[[#This Row],[2022-10-24.Vol.]],LEN(Merge1[[#This Row],[2022-10-24.Vol.]])-1)*10^(LOOKUP(RIGHT(Merge1[[#This Row],[2022-10-24.Vol.]]),"KMBT")*3),Merge1[[#This Row],[2022-10-24.Vol.]])</f>
        <v>104</v>
      </c>
      <c r="AC357">
        <v>0</v>
      </c>
      <c r="AD357" s="1" t="s">
        <v>38</v>
      </c>
      <c r="AE357" s="1" t="s">
        <v>37</v>
      </c>
      <c r="AF357" s="1" t="s">
        <v>22</v>
      </c>
      <c r="AG357">
        <v>100</v>
      </c>
      <c r="AH357">
        <v>0</v>
      </c>
      <c r="AI357" s="1" t="s">
        <v>28</v>
      </c>
      <c r="AJ357">
        <v>2.83</v>
      </c>
      <c r="AK357" s="1" t="s">
        <v>7111</v>
      </c>
      <c r="AL357">
        <v>0.60589999999999999</v>
      </c>
      <c r="AM357">
        <v>0.47599999999999998</v>
      </c>
      <c r="AN357">
        <v>0.3382</v>
      </c>
      <c r="AO357">
        <v>7.9500000000000001E-2</v>
      </c>
      <c r="AP357" s="1" t="s">
        <v>7112</v>
      </c>
      <c r="AQ357" s="1" t="s">
        <v>7113</v>
      </c>
      <c r="AR357" s="1" t="s">
        <v>7114</v>
      </c>
      <c r="AS357" s="1" t="s">
        <v>7115</v>
      </c>
    </row>
    <row r="358" spans="1:45" hidden="1" x14ac:dyDescent="0.25">
      <c r="A358" s="1" t="s">
        <v>769</v>
      </c>
      <c r="B358">
        <v>1650</v>
      </c>
      <c r="C358" s="1" t="s">
        <v>94</v>
      </c>
      <c r="D358" s="1" t="s">
        <v>770</v>
      </c>
      <c r="E358">
        <v>0</v>
      </c>
      <c r="F358" s="1" t="s">
        <v>22</v>
      </c>
      <c r="G358" s="1" t="s">
        <v>27</v>
      </c>
      <c r="H358" s="1" t="s">
        <v>96</v>
      </c>
      <c r="I35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358">
        <v>26.07</v>
      </c>
      <c r="K358">
        <v>0</v>
      </c>
      <c r="L358" s="1" t="s">
        <v>28</v>
      </c>
      <c r="M358">
        <v>2.68</v>
      </c>
      <c r="N358" s="1" t="s">
        <v>771</v>
      </c>
      <c r="O358" s="1">
        <f>IFERROR(LEFT(Merge1[[#This Row],[Volumen*Precio4 – 750M]],LEN(Merge1[[#This Row],[Volumen*Precio4 – 750M]])-1)*10^(SEARCH(RIGHT(Merge1[[#This Row],[Volumen*Precio4 – 750M]]),"kmbt")*3),Merge1[[#This Row],[Volumen*Precio4 – 750M]])</f>
        <v>3061000</v>
      </c>
      <c r="P358">
        <v>-0.34</v>
      </c>
      <c r="Q358">
        <v>-0.25269999999999998</v>
      </c>
      <c r="R358">
        <v>-8.3299999999999999E-2</v>
      </c>
      <c r="S358">
        <v>-7.3200000000000001E-2</v>
      </c>
      <c r="T358" s="1" t="s">
        <v>772</v>
      </c>
      <c r="U358" s="1" t="s">
        <v>773</v>
      </c>
      <c r="V358" s="1" t="s">
        <v>774</v>
      </c>
      <c r="W358" s="1" t="s">
        <v>775</v>
      </c>
      <c r="X358" s="1" t="s">
        <v>769</v>
      </c>
      <c r="Y358">
        <v>1650</v>
      </c>
      <c r="Z358" s="4">
        <v>0</v>
      </c>
      <c r="AA358" s="1" t="s">
        <v>770</v>
      </c>
      <c r="AB358" s="6" t="str">
        <f>IFERROR(LEFT(Merge1[[#This Row],[2022-10-24.Vol.]],LEN(Merge1[[#This Row],[2022-10-24.Vol.]])-1)*10^(LOOKUP(RIGHT(Merge1[[#This Row],[2022-10-24.Vol.]]),"KMBT")*3),Merge1[[#This Row],[2022-10-24.Vol.]])</f>
        <v>1.855K</v>
      </c>
      <c r="AC358">
        <v>0</v>
      </c>
      <c r="AD358" s="1" t="s">
        <v>22</v>
      </c>
      <c r="AE358" s="1" t="s">
        <v>27</v>
      </c>
      <c r="AF358" s="1" t="s">
        <v>96</v>
      </c>
      <c r="AG358">
        <v>26.07</v>
      </c>
      <c r="AH358">
        <v>0</v>
      </c>
      <c r="AI358" s="1" t="s">
        <v>28</v>
      </c>
      <c r="AJ358">
        <v>2.68</v>
      </c>
      <c r="AK358" s="1" t="s">
        <v>771</v>
      </c>
      <c r="AL358">
        <v>-0.34</v>
      </c>
      <c r="AM358">
        <v>-0.25269999999999998</v>
      </c>
      <c r="AN358">
        <v>-8.3299999999999999E-2</v>
      </c>
      <c r="AO358">
        <v>-7.3200000000000001E-2</v>
      </c>
      <c r="AP358" s="1" t="s">
        <v>772</v>
      </c>
      <c r="AQ358" s="1" t="s">
        <v>773</v>
      </c>
      <c r="AR358" s="1" t="s">
        <v>774</v>
      </c>
      <c r="AS358" s="1" t="s">
        <v>775</v>
      </c>
    </row>
    <row r="359" spans="1:45" hidden="1" x14ac:dyDescent="0.25">
      <c r="A359" s="1" t="s">
        <v>5499</v>
      </c>
      <c r="B359">
        <v>27.48</v>
      </c>
      <c r="C359" s="2" t="s">
        <v>94</v>
      </c>
      <c r="D359" s="1" t="s">
        <v>1251</v>
      </c>
      <c r="E359">
        <v>0</v>
      </c>
      <c r="F359" s="1" t="s">
        <v>38</v>
      </c>
      <c r="G359" s="1" t="s">
        <v>37</v>
      </c>
      <c r="H359" s="1" t="s">
        <v>22</v>
      </c>
      <c r="I359" s="1" t="str">
        <f>_xlfn.CONCAT(Merge1[[#This Row],[Rating técnicoVender]],",",Merge1[[#This Row],[Valoración de medias móvilesStrong Sell]],",",Merge1[[#This Row],[Valoración de los osciladoresNeutro]])</f>
        <v>Buy,Strong Buy,Sell</v>
      </c>
      <c r="J359">
        <v>55.38</v>
      </c>
      <c r="K359">
        <v>0</v>
      </c>
      <c r="L359" s="1" t="s">
        <v>28</v>
      </c>
      <c r="M359">
        <v>0.04</v>
      </c>
      <c r="N359" s="1" t="s">
        <v>5500</v>
      </c>
      <c r="O359" s="1">
        <f>IFERROR(LEFT(Merge1[[#This Row],[Volumen*Precio4 – 750M]],LEN(Merge1[[#This Row],[Volumen*Precio4 – 750M]])-1)*10^(SEARCH(RIGHT(Merge1[[#This Row],[Volumen*Precio4 – 750M]]),"kmbt")*3),Merge1[[#This Row],[Volumen*Precio4 – 750M]])</f>
        <v>5496</v>
      </c>
      <c r="P359">
        <v>9.0499999999999997E-2</v>
      </c>
      <c r="Q359">
        <v>-2.5499999999999998E-2</v>
      </c>
      <c r="R359">
        <v>9.9000000000000008E-3</v>
      </c>
      <c r="S359">
        <v>1.03E-2</v>
      </c>
      <c r="T359" s="1" t="s">
        <v>5501</v>
      </c>
      <c r="U359" s="1" t="s">
        <v>5502</v>
      </c>
      <c r="V359" s="1" t="s">
        <v>5503</v>
      </c>
      <c r="W359" s="1" t="s">
        <v>5504</v>
      </c>
      <c r="X359" s="1" t="s">
        <v>5499</v>
      </c>
      <c r="Y359">
        <v>27.48</v>
      </c>
      <c r="Z359" s="4">
        <v>0</v>
      </c>
      <c r="AA359" s="1" t="s">
        <v>1251</v>
      </c>
      <c r="AB359" s="6" t="str">
        <f>IFERROR(LEFT(Merge1[[#This Row],[2022-10-24.Vol.]],LEN(Merge1[[#This Row],[2022-10-24.Vol.]])-1)*10^(LOOKUP(RIGHT(Merge1[[#This Row],[2022-10-24.Vol.]]),"KMBT")*3),Merge1[[#This Row],[2022-10-24.Vol.]])</f>
        <v>200</v>
      </c>
      <c r="AC359">
        <v>0</v>
      </c>
      <c r="AD359" s="1" t="s">
        <v>38</v>
      </c>
      <c r="AE359" s="1" t="s">
        <v>37</v>
      </c>
      <c r="AF359" s="1" t="s">
        <v>22</v>
      </c>
      <c r="AG359">
        <v>55.38</v>
      </c>
      <c r="AH359">
        <v>0</v>
      </c>
      <c r="AI359" s="1" t="s">
        <v>28</v>
      </c>
      <c r="AJ359">
        <v>2.83</v>
      </c>
      <c r="AK359" s="1" t="s">
        <v>5500</v>
      </c>
      <c r="AL359">
        <v>9.0499999999999997E-2</v>
      </c>
      <c r="AM359">
        <v>-2.5499999999999998E-2</v>
      </c>
      <c r="AN359">
        <v>9.9000000000000008E-3</v>
      </c>
      <c r="AO359">
        <v>2.8999999999999998E-3</v>
      </c>
      <c r="AP359" s="1" t="s">
        <v>7116</v>
      </c>
      <c r="AQ359" s="1" t="s">
        <v>7117</v>
      </c>
      <c r="AR359" s="1" t="s">
        <v>7118</v>
      </c>
      <c r="AS359" s="1" t="s">
        <v>7119</v>
      </c>
    </row>
    <row r="360" spans="1:45" hidden="1" x14ac:dyDescent="0.25">
      <c r="A360" s="1" t="s">
        <v>792</v>
      </c>
      <c r="B360">
        <v>235.68</v>
      </c>
      <c r="C360" s="1" t="s">
        <v>94</v>
      </c>
      <c r="D360" s="1" t="s">
        <v>793</v>
      </c>
      <c r="E360">
        <v>0</v>
      </c>
      <c r="F360" s="1" t="s">
        <v>22</v>
      </c>
      <c r="G360" s="1" t="s">
        <v>27</v>
      </c>
      <c r="H360" s="1" t="s">
        <v>96</v>
      </c>
      <c r="I360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360">
        <v>34.47</v>
      </c>
      <c r="K360">
        <v>0</v>
      </c>
      <c r="L360" s="1" t="s">
        <v>28</v>
      </c>
      <c r="M360">
        <v>2.67</v>
      </c>
      <c r="N360" s="1" t="s">
        <v>794</v>
      </c>
      <c r="O360" s="1">
        <f>IFERROR(LEFT(Merge1[[#This Row],[Volumen*Precio4 – 750M]],LEN(Merge1[[#This Row],[Volumen*Precio4 – 750M]])-1)*10^(SEARCH(RIGHT(Merge1[[#This Row],[Volumen*Precio4 – 750M]]),"kmbt")*3),Merge1[[#This Row],[Volumen*Precio4 – 750M]])</f>
        <v>267968</v>
      </c>
      <c r="P360">
        <v>-0.21490000000000001</v>
      </c>
      <c r="Q360">
        <v>-0.1656</v>
      </c>
      <c r="R360">
        <v>-9.9699999999999997E-2</v>
      </c>
      <c r="S360">
        <v>-6.1999999999999998E-3</v>
      </c>
      <c r="T360" s="1" t="s">
        <v>795</v>
      </c>
      <c r="U360" s="1" t="s">
        <v>796</v>
      </c>
      <c r="V360" s="1" t="s">
        <v>797</v>
      </c>
      <c r="W360" s="1" t="s">
        <v>798</v>
      </c>
      <c r="X360" s="1" t="s">
        <v>792</v>
      </c>
      <c r="Y360">
        <v>235.68</v>
      </c>
      <c r="Z360" s="4">
        <v>0</v>
      </c>
      <c r="AA360" s="1" t="s">
        <v>793</v>
      </c>
      <c r="AB360" s="6" t="str">
        <f>IFERROR(LEFT(Merge1[[#This Row],[2022-10-24.Vol.]],LEN(Merge1[[#This Row],[2022-10-24.Vol.]])-1)*10^(LOOKUP(RIGHT(Merge1[[#This Row],[2022-10-24.Vol.]]),"KMBT")*3),Merge1[[#This Row],[2022-10-24.Vol.]])</f>
        <v>1.137K</v>
      </c>
      <c r="AC360">
        <v>0</v>
      </c>
      <c r="AD360" s="1" t="s">
        <v>22</v>
      </c>
      <c r="AE360" s="1" t="s">
        <v>27</v>
      </c>
      <c r="AF360" s="1" t="s">
        <v>96</v>
      </c>
      <c r="AG360">
        <v>34.47</v>
      </c>
      <c r="AH360">
        <v>0</v>
      </c>
      <c r="AI360" s="1" t="s">
        <v>28</v>
      </c>
      <c r="AJ360">
        <v>2.67</v>
      </c>
      <c r="AK360" s="1" t="s">
        <v>794</v>
      </c>
      <c r="AL360">
        <v>-0.21490000000000001</v>
      </c>
      <c r="AM360">
        <v>-0.1656</v>
      </c>
      <c r="AN360">
        <v>-9.9699999999999997E-2</v>
      </c>
      <c r="AO360">
        <v>0</v>
      </c>
      <c r="AP360" s="1" t="s">
        <v>795</v>
      </c>
      <c r="AQ360" s="1" t="s">
        <v>796</v>
      </c>
      <c r="AR360" s="1" t="s">
        <v>797</v>
      </c>
      <c r="AS360" s="1" t="s">
        <v>798</v>
      </c>
    </row>
    <row r="361" spans="1:45" hidden="1" x14ac:dyDescent="0.25">
      <c r="A361" s="1" t="s">
        <v>806</v>
      </c>
      <c r="B361">
        <v>840.44</v>
      </c>
      <c r="C361" s="1" t="s">
        <v>94</v>
      </c>
      <c r="D361" s="1" t="s">
        <v>807</v>
      </c>
      <c r="E361">
        <v>0</v>
      </c>
      <c r="F361" s="1" t="s">
        <v>22</v>
      </c>
      <c r="G361" s="1" t="s">
        <v>27</v>
      </c>
      <c r="H361" s="1" t="s">
        <v>22</v>
      </c>
      <c r="I361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361">
        <v>46.1</v>
      </c>
      <c r="K361">
        <v>0</v>
      </c>
      <c r="L361" s="1" t="s">
        <v>28</v>
      </c>
      <c r="M361">
        <v>2.63</v>
      </c>
      <c r="N361" s="1" t="s">
        <v>808</v>
      </c>
      <c r="O361" s="1">
        <f>IFERROR(LEFT(Merge1[[#This Row],[Volumen*Precio4 – 750M]],LEN(Merge1[[#This Row],[Volumen*Precio4 – 750M]])-1)*10^(SEARCH(RIGHT(Merge1[[#This Row],[Volumen*Precio4 – 750M]]),"kmbt")*3),Merge1[[#This Row],[Volumen*Precio4 – 750M]])</f>
        <v>2618000</v>
      </c>
      <c r="P361">
        <v>2.5000000000000001E-2</v>
      </c>
      <c r="Q361">
        <v>-5.5800000000000002E-2</v>
      </c>
      <c r="R361">
        <v>0</v>
      </c>
      <c r="S361">
        <v>0</v>
      </c>
      <c r="T361" s="1" t="s">
        <v>809</v>
      </c>
      <c r="U361" s="1" t="s">
        <v>810</v>
      </c>
      <c r="V361" s="1" t="s">
        <v>811</v>
      </c>
      <c r="W361" s="1" t="s">
        <v>812</v>
      </c>
      <c r="X361" s="1" t="s">
        <v>806</v>
      </c>
      <c r="Y361">
        <v>840.44</v>
      </c>
      <c r="Z361" s="4">
        <v>0</v>
      </c>
      <c r="AA361" s="1" t="s">
        <v>807</v>
      </c>
      <c r="AB361" s="6" t="str">
        <f>IFERROR(LEFT(Merge1[[#This Row],[2022-10-24.Vol.]],LEN(Merge1[[#This Row],[2022-10-24.Vol.]])-1)*10^(LOOKUP(RIGHT(Merge1[[#This Row],[2022-10-24.Vol.]]),"KMBT")*3),Merge1[[#This Row],[2022-10-24.Vol.]])</f>
        <v>3.115K</v>
      </c>
      <c r="AC361">
        <v>0</v>
      </c>
      <c r="AD361" s="1" t="s">
        <v>22</v>
      </c>
      <c r="AE361" s="1" t="s">
        <v>27</v>
      </c>
      <c r="AF361" s="1" t="s">
        <v>22</v>
      </c>
      <c r="AG361">
        <v>46.1</v>
      </c>
      <c r="AH361">
        <v>0</v>
      </c>
      <c r="AI361" s="1" t="s">
        <v>28</v>
      </c>
      <c r="AJ361">
        <v>2.63</v>
      </c>
      <c r="AK361" s="1" t="s">
        <v>808</v>
      </c>
      <c r="AL361">
        <v>2.5000000000000001E-2</v>
      </c>
      <c r="AM361">
        <v>-8.5400000000000004E-2</v>
      </c>
      <c r="AN361">
        <v>0</v>
      </c>
      <c r="AO361">
        <v>0</v>
      </c>
      <c r="AP361" s="1" t="s">
        <v>809</v>
      </c>
      <c r="AQ361" s="1" t="s">
        <v>810</v>
      </c>
      <c r="AR361" s="1" t="s">
        <v>811</v>
      </c>
      <c r="AS361" s="1" t="s">
        <v>812</v>
      </c>
    </row>
    <row r="362" spans="1:45" hidden="1" x14ac:dyDescent="0.25">
      <c r="A362" s="1" t="s">
        <v>829</v>
      </c>
      <c r="B362">
        <v>31.5</v>
      </c>
      <c r="C362" s="1" t="s">
        <v>830</v>
      </c>
      <c r="D362" s="1" t="s">
        <v>831</v>
      </c>
      <c r="E362">
        <v>-0.3</v>
      </c>
      <c r="F362" s="1" t="s">
        <v>96</v>
      </c>
      <c r="G362" s="1" t="s">
        <v>38</v>
      </c>
      <c r="H362" s="1" t="s">
        <v>96</v>
      </c>
      <c r="I362" s="1" t="str">
        <f>_xlfn.CONCAT(Merge1[[#This Row],[Rating técnicoVender]],",",Merge1[[#This Row],[Valoración de medias móvilesStrong Sell]],",",Merge1[[#This Row],[Valoración de los osciladoresNeutro]])</f>
        <v>Neutro,Buy,Neutro</v>
      </c>
      <c r="J362">
        <v>49.62</v>
      </c>
      <c r="K362">
        <v>2.3999999999999998E-3</v>
      </c>
      <c r="L362" s="1" t="s">
        <v>23</v>
      </c>
      <c r="M362">
        <v>2.5099999999999998</v>
      </c>
      <c r="N362" s="1" t="s">
        <v>832</v>
      </c>
      <c r="O362" s="1">
        <f>IFERROR(LEFT(Merge1[[#This Row],[Volumen*Precio4 – 750M]],LEN(Merge1[[#This Row],[Volumen*Precio4 – 750M]])-1)*10^(SEARCH(RIGHT(Merge1[[#This Row],[Volumen*Precio4 – 750M]]),"kmbt")*3),Merge1[[#This Row],[Volumen*Precio4 – 750M]])</f>
        <v>736911</v>
      </c>
      <c r="P362">
        <v>5.8799999999999998E-2</v>
      </c>
      <c r="Q362">
        <v>0.23530000000000001</v>
      </c>
      <c r="R362">
        <v>5.3499999999999999E-2</v>
      </c>
      <c r="S362">
        <v>5.3900000000000003E-2</v>
      </c>
      <c r="T362" s="1" t="s">
        <v>833</v>
      </c>
      <c r="U362" s="1" t="s">
        <v>834</v>
      </c>
      <c r="V362" s="1" t="s">
        <v>835</v>
      </c>
      <c r="W362" s="1" t="s">
        <v>836</v>
      </c>
      <c r="X362" s="1" t="s">
        <v>829</v>
      </c>
      <c r="Y362">
        <v>31.5</v>
      </c>
      <c r="Z362" s="4">
        <v>0</v>
      </c>
      <c r="AA362" s="1" t="s">
        <v>7214</v>
      </c>
      <c r="AB362" s="6" t="str">
        <f>IFERROR(LEFT(Merge1[[#This Row],[2022-10-24.Vol.]],LEN(Merge1[[#This Row],[2022-10-24.Vol.]])-1)*10^(LOOKUP(RIGHT(Merge1[[#This Row],[2022-10-24.Vol.]]),"KMBT")*3),Merge1[[#This Row],[2022-10-24.Vol.]])</f>
        <v>20.153K</v>
      </c>
      <c r="AC362">
        <v>0</v>
      </c>
      <c r="AD362" s="1" t="s">
        <v>38</v>
      </c>
      <c r="AE362" s="1" t="s">
        <v>38</v>
      </c>
      <c r="AF362" s="1" t="s">
        <v>96</v>
      </c>
      <c r="AG362">
        <v>49.62</v>
      </c>
      <c r="AH362">
        <v>2.3999999999999998E-3</v>
      </c>
      <c r="AI362" s="1" t="s">
        <v>28</v>
      </c>
      <c r="AJ362">
        <v>1.97</v>
      </c>
      <c r="AK362" s="1" t="s">
        <v>7215</v>
      </c>
      <c r="AL362">
        <v>5.9900000000000002E-2</v>
      </c>
      <c r="AM362">
        <v>0.34039999999999998</v>
      </c>
      <c r="AN362">
        <v>3.2800000000000003E-2</v>
      </c>
      <c r="AO362">
        <v>1.61E-2</v>
      </c>
      <c r="AP362" s="1" t="s">
        <v>7216</v>
      </c>
      <c r="AQ362" s="1" t="s">
        <v>7217</v>
      </c>
      <c r="AR362" s="1" t="s">
        <v>7218</v>
      </c>
      <c r="AS362" s="1" t="s">
        <v>7219</v>
      </c>
    </row>
    <row r="363" spans="1:45" hidden="1" x14ac:dyDescent="0.25">
      <c r="A363" s="1" t="s">
        <v>844</v>
      </c>
      <c r="B363">
        <v>6912</v>
      </c>
      <c r="C363" s="1" t="s">
        <v>94</v>
      </c>
      <c r="D363" s="1" t="s">
        <v>845</v>
      </c>
      <c r="E363">
        <v>0</v>
      </c>
      <c r="F363" s="1" t="s">
        <v>22</v>
      </c>
      <c r="G363" s="1" t="s">
        <v>27</v>
      </c>
      <c r="H363" s="1" t="s">
        <v>38</v>
      </c>
      <c r="I363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363">
        <v>19.670000000000002</v>
      </c>
      <c r="K363">
        <v>0</v>
      </c>
      <c r="L363" s="1" t="s">
        <v>28</v>
      </c>
      <c r="M363">
        <v>2.4900000000000002</v>
      </c>
      <c r="N363" s="1" t="s">
        <v>846</v>
      </c>
      <c r="O363" s="1">
        <f>IFERROR(LEFT(Merge1[[#This Row],[Volumen*Precio4 – 750M]],LEN(Merge1[[#This Row],[Volumen*Precio4 – 750M]])-1)*10^(SEARCH(RIGHT(Merge1[[#This Row],[Volumen*Precio4 – 750M]]),"kmbt")*3),Merge1[[#This Row],[Volumen*Precio4 – 750M]])</f>
        <v>1175000</v>
      </c>
      <c r="P363">
        <v>-0.43269999999999997</v>
      </c>
      <c r="Q363">
        <v>-0.26190000000000002</v>
      </c>
      <c r="R363">
        <v>0</v>
      </c>
      <c r="S363">
        <v>0</v>
      </c>
      <c r="T363" s="1" t="s">
        <v>847</v>
      </c>
      <c r="U363" s="1" t="s">
        <v>848</v>
      </c>
      <c r="V363" s="1" t="s">
        <v>849</v>
      </c>
      <c r="W363" s="1" t="s">
        <v>850</v>
      </c>
      <c r="X363" s="1" t="s">
        <v>844</v>
      </c>
      <c r="Y363">
        <v>6912</v>
      </c>
      <c r="Z363" s="4">
        <v>0</v>
      </c>
      <c r="AA363" s="1" t="s">
        <v>845</v>
      </c>
      <c r="AB363" s="6" t="str">
        <f>IFERROR(LEFT(Merge1[[#This Row],[2022-10-24.Vol.]],LEN(Merge1[[#This Row],[2022-10-24.Vol.]])-1)*10^(LOOKUP(RIGHT(Merge1[[#This Row],[2022-10-24.Vol.]]),"KMBT")*3),Merge1[[#This Row],[2022-10-24.Vol.]])</f>
        <v>170</v>
      </c>
      <c r="AC363">
        <v>0</v>
      </c>
      <c r="AD363" s="1" t="s">
        <v>22</v>
      </c>
      <c r="AE363" s="1" t="s">
        <v>27</v>
      </c>
      <c r="AF363" s="1" t="s">
        <v>38</v>
      </c>
      <c r="AG363">
        <v>19.670000000000002</v>
      </c>
      <c r="AH363">
        <v>0</v>
      </c>
      <c r="AI363" s="1" t="s">
        <v>28</v>
      </c>
      <c r="AJ363">
        <v>2.4900000000000002</v>
      </c>
      <c r="AK363" s="1" t="s">
        <v>846</v>
      </c>
      <c r="AL363">
        <v>-0.43269999999999997</v>
      </c>
      <c r="AM363">
        <v>-0.26190000000000002</v>
      </c>
      <c r="AN363">
        <v>0</v>
      </c>
      <c r="AO363">
        <v>0</v>
      </c>
      <c r="AP363" s="1" t="s">
        <v>847</v>
      </c>
      <c r="AQ363" s="1" t="s">
        <v>848</v>
      </c>
      <c r="AR363" s="1" t="s">
        <v>849</v>
      </c>
      <c r="AS363" s="1" t="s">
        <v>850</v>
      </c>
    </row>
    <row r="364" spans="1:45" hidden="1" x14ac:dyDescent="0.25">
      <c r="A364" s="1" t="s">
        <v>851</v>
      </c>
      <c r="B364">
        <v>2217.9299999999998</v>
      </c>
      <c r="C364" s="1" t="s">
        <v>94</v>
      </c>
      <c r="D364" s="1" t="s">
        <v>852</v>
      </c>
      <c r="E364">
        <v>0</v>
      </c>
      <c r="F364" s="1" t="s">
        <v>22</v>
      </c>
      <c r="G364" s="1" t="s">
        <v>27</v>
      </c>
      <c r="H364" s="1" t="s">
        <v>38</v>
      </c>
      <c r="I364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364">
        <v>38.770000000000003</v>
      </c>
      <c r="K364">
        <v>0</v>
      </c>
      <c r="L364" s="1" t="s">
        <v>28</v>
      </c>
      <c r="M364">
        <v>2.42</v>
      </c>
      <c r="N364" s="1" t="s">
        <v>853</v>
      </c>
      <c r="O364" s="1">
        <f>IFERROR(LEFT(Merge1[[#This Row],[Volumen*Precio4 – 750M]],LEN(Merge1[[#This Row],[Volumen*Precio4 – 750M]])-1)*10^(SEARCH(RIGHT(Merge1[[#This Row],[Volumen*Precio4 – 750M]]),"kmbt")*3),Merge1[[#This Row],[Volumen*Precio4 – 750M]])</f>
        <v>2162000</v>
      </c>
      <c r="P364">
        <v>-0.3906</v>
      </c>
      <c r="Q364">
        <v>-0.10639999999999999</v>
      </c>
      <c r="R364">
        <v>0</v>
      </c>
      <c r="S364">
        <v>0</v>
      </c>
      <c r="T364" s="1" t="s">
        <v>854</v>
      </c>
      <c r="U364" s="1" t="s">
        <v>855</v>
      </c>
      <c r="V364" s="1" t="s">
        <v>856</v>
      </c>
      <c r="W364" s="1" t="s">
        <v>857</v>
      </c>
      <c r="X364" s="1" t="s">
        <v>851</v>
      </c>
      <c r="Y364">
        <v>2217.9299999999998</v>
      </c>
      <c r="Z364" s="4">
        <v>0</v>
      </c>
      <c r="AA364" s="1" t="s">
        <v>852</v>
      </c>
      <c r="AB364" s="6" t="str">
        <f>IFERROR(LEFT(Merge1[[#This Row],[2022-10-24.Vol.]],LEN(Merge1[[#This Row],[2022-10-24.Vol.]])-1)*10^(LOOKUP(RIGHT(Merge1[[#This Row],[2022-10-24.Vol.]]),"KMBT")*3),Merge1[[#This Row],[2022-10-24.Vol.]])</f>
        <v>975</v>
      </c>
      <c r="AC364">
        <v>0</v>
      </c>
      <c r="AD364" s="1" t="s">
        <v>22</v>
      </c>
      <c r="AE364" s="1" t="s">
        <v>27</v>
      </c>
      <c r="AF364" s="1" t="s">
        <v>38</v>
      </c>
      <c r="AG364">
        <v>38.770000000000003</v>
      </c>
      <c r="AH364">
        <v>0</v>
      </c>
      <c r="AI364" s="1" t="s">
        <v>28</v>
      </c>
      <c r="AJ364">
        <v>2.42</v>
      </c>
      <c r="AK364" s="1" t="s">
        <v>853</v>
      </c>
      <c r="AL364">
        <v>-0.3906</v>
      </c>
      <c r="AM364">
        <v>-0.10639999999999999</v>
      </c>
      <c r="AN364">
        <v>0</v>
      </c>
      <c r="AO364">
        <v>0</v>
      </c>
      <c r="AP364" s="1" t="s">
        <v>854</v>
      </c>
      <c r="AQ364" s="1" t="s">
        <v>855</v>
      </c>
      <c r="AR364" s="1" t="s">
        <v>856</v>
      </c>
      <c r="AS364" s="1" t="s">
        <v>857</v>
      </c>
    </row>
    <row r="365" spans="1:45" hidden="1" x14ac:dyDescent="0.25">
      <c r="A365" s="1" t="s">
        <v>879</v>
      </c>
      <c r="B365">
        <v>3315</v>
      </c>
      <c r="C365" s="2" t="s">
        <v>94</v>
      </c>
      <c r="D365" s="1" t="s">
        <v>880</v>
      </c>
      <c r="E365">
        <v>0</v>
      </c>
      <c r="F365" s="1" t="s">
        <v>22</v>
      </c>
      <c r="G365" s="1" t="s">
        <v>22</v>
      </c>
      <c r="H365" s="1" t="s">
        <v>96</v>
      </c>
      <c r="I365" s="1" t="str">
        <f>_xlfn.CONCAT(Merge1[[#This Row],[Rating técnicoVender]],",",Merge1[[#This Row],[Valoración de medias móvilesStrong Sell]],",",Merge1[[#This Row],[Valoración de los osciladoresNeutro]])</f>
        <v>Sell,Sell,Neutro</v>
      </c>
      <c r="J365">
        <v>50.04</v>
      </c>
      <c r="K365">
        <v>0</v>
      </c>
      <c r="L365" s="1" t="s">
        <v>28</v>
      </c>
      <c r="M365">
        <v>2.2799999999999998</v>
      </c>
      <c r="N365" s="1" t="s">
        <v>881</v>
      </c>
      <c r="O365" s="1">
        <f>IFERROR(LEFT(Merge1[[#This Row],[Volumen*Precio4 – 750M]],LEN(Merge1[[#This Row],[Volumen*Precio4 – 750M]])-1)*10^(SEARCH(RIGHT(Merge1[[#This Row],[Volumen*Precio4 – 750M]]),"kmbt")*3),Merge1[[#This Row],[Volumen*Precio4 – 750M]])</f>
        <v>1190000</v>
      </c>
      <c r="P365">
        <v>-0.26250000000000001</v>
      </c>
      <c r="Q365">
        <v>-9.1300000000000006E-2</v>
      </c>
      <c r="R365">
        <v>2.5899999999999999E-2</v>
      </c>
      <c r="S365">
        <v>0</v>
      </c>
      <c r="T365" s="1" t="s">
        <v>882</v>
      </c>
      <c r="U365" s="1" t="s">
        <v>883</v>
      </c>
      <c r="V365" s="1" t="s">
        <v>884</v>
      </c>
      <c r="W365" s="1" t="s">
        <v>885</v>
      </c>
      <c r="X365" s="1" t="s">
        <v>879</v>
      </c>
      <c r="Y365">
        <v>3315</v>
      </c>
      <c r="Z365" s="4">
        <v>0</v>
      </c>
      <c r="AA365" s="1" t="s">
        <v>880</v>
      </c>
      <c r="AB365" s="6" t="str">
        <f>IFERROR(LEFT(Merge1[[#This Row],[2022-10-24.Vol.]],LEN(Merge1[[#This Row],[2022-10-24.Vol.]])-1)*10^(LOOKUP(RIGHT(Merge1[[#This Row],[2022-10-24.Vol.]]),"KMBT")*3),Merge1[[#This Row],[2022-10-24.Vol.]])</f>
        <v>359</v>
      </c>
      <c r="AC365">
        <v>0</v>
      </c>
      <c r="AD365" s="1" t="s">
        <v>22</v>
      </c>
      <c r="AE365" s="1" t="s">
        <v>22</v>
      </c>
      <c r="AF365" s="1" t="s">
        <v>96</v>
      </c>
      <c r="AG365">
        <v>50.04</v>
      </c>
      <c r="AH365">
        <v>0</v>
      </c>
      <c r="AI365" s="1" t="s">
        <v>28</v>
      </c>
      <c r="AJ365">
        <v>2.2799999999999998</v>
      </c>
      <c r="AK365" s="1" t="s">
        <v>881</v>
      </c>
      <c r="AL365">
        <v>-0.26250000000000001</v>
      </c>
      <c r="AM365">
        <v>-9.1300000000000006E-2</v>
      </c>
      <c r="AN365">
        <v>2.5899999999999999E-2</v>
      </c>
      <c r="AO365">
        <v>0</v>
      </c>
      <c r="AP365" s="1" t="s">
        <v>882</v>
      </c>
      <c r="AQ365" s="1" t="s">
        <v>883</v>
      </c>
      <c r="AR365" s="1" t="s">
        <v>884</v>
      </c>
      <c r="AS365" s="1" t="s">
        <v>885</v>
      </c>
    </row>
    <row r="366" spans="1:45" hidden="1" x14ac:dyDescent="0.25">
      <c r="A366" s="1" t="s">
        <v>4126</v>
      </c>
      <c r="B366">
        <v>9603.77</v>
      </c>
      <c r="C366" s="1" t="s">
        <v>94</v>
      </c>
      <c r="D366" s="1" t="s">
        <v>3597</v>
      </c>
      <c r="E366">
        <v>0</v>
      </c>
      <c r="F366" s="1" t="s">
        <v>38</v>
      </c>
      <c r="G366" s="1" t="s">
        <v>37</v>
      </c>
      <c r="H366" s="1" t="s">
        <v>96</v>
      </c>
      <c r="I366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366">
        <v>50.87</v>
      </c>
      <c r="K366">
        <v>0</v>
      </c>
      <c r="L366" s="1" t="s">
        <v>28</v>
      </c>
      <c r="M366">
        <v>0.24</v>
      </c>
      <c r="N366" s="1" t="s">
        <v>4127</v>
      </c>
      <c r="O366" s="1">
        <f>IFERROR(LEFT(Merge1[[#This Row],[Volumen*Precio4 – 750M]],LEN(Merge1[[#This Row],[Volumen*Precio4 – 750M]])-1)*10^(SEARCH(RIGHT(Merge1[[#This Row],[Volumen*Precio4 – 750M]]),"kmbt")*3),Merge1[[#This Row],[Volumen*Precio4 – 750M]])</f>
        <v>662660</v>
      </c>
      <c r="P366">
        <v>0.2235</v>
      </c>
      <c r="Q366">
        <v>-7.4300000000000005E-2</v>
      </c>
      <c r="R366">
        <v>-6.2E-2</v>
      </c>
      <c r="S366">
        <v>8.9999999999999998E-4</v>
      </c>
      <c r="T366" s="1" t="s">
        <v>4128</v>
      </c>
      <c r="U366" s="1" t="s">
        <v>4129</v>
      </c>
      <c r="V366" s="1" t="s">
        <v>4130</v>
      </c>
      <c r="W366" s="1" t="s">
        <v>4131</v>
      </c>
      <c r="X366" s="1" t="s">
        <v>4126</v>
      </c>
      <c r="Y366">
        <v>9603.77</v>
      </c>
      <c r="Z366" s="4">
        <v>0</v>
      </c>
      <c r="AA366" s="1" t="s">
        <v>7147</v>
      </c>
      <c r="AB366" s="6" t="str">
        <f>IFERROR(LEFT(Merge1[[#This Row],[2022-10-24.Vol.]],LEN(Merge1[[#This Row],[2022-10-24.Vol.]])-1)*10^(LOOKUP(RIGHT(Merge1[[#This Row],[2022-10-24.Vol.]]),"KMBT")*3),Merge1[[#This Row],[2022-10-24.Vol.]])</f>
        <v>683</v>
      </c>
      <c r="AC366">
        <v>0</v>
      </c>
      <c r="AD366" s="1" t="s">
        <v>38</v>
      </c>
      <c r="AE366" s="1" t="s">
        <v>37</v>
      </c>
      <c r="AF366" s="1" t="s">
        <v>96</v>
      </c>
      <c r="AG366">
        <v>50.87</v>
      </c>
      <c r="AH366">
        <v>0</v>
      </c>
      <c r="AI366" s="1" t="s">
        <v>28</v>
      </c>
      <c r="AJ366">
        <v>2.48</v>
      </c>
      <c r="AK366" s="1" t="s">
        <v>7148</v>
      </c>
      <c r="AL366">
        <v>0.2235</v>
      </c>
      <c r="AM366">
        <v>-7.4300000000000005E-2</v>
      </c>
      <c r="AN366">
        <v>1.7500000000000002E-2</v>
      </c>
      <c r="AO366">
        <v>8.9999999999999998E-4</v>
      </c>
      <c r="AP366" s="1" t="s">
        <v>7149</v>
      </c>
      <c r="AQ366" s="1" t="s">
        <v>7150</v>
      </c>
      <c r="AR366" s="1" t="s">
        <v>7151</v>
      </c>
      <c r="AS366" s="1" t="s">
        <v>7152</v>
      </c>
    </row>
    <row r="367" spans="1:45" hidden="1" x14ac:dyDescent="0.25">
      <c r="A367" s="1" t="s">
        <v>921</v>
      </c>
      <c r="B367">
        <v>2222</v>
      </c>
      <c r="C367" s="2" t="s">
        <v>94</v>
      </c>
      <c r="D367" s="1" t="s">
        <v>922</v>
      </c>
      <c r="E367">
        <v>0</v>
      </c>
      <c r="F367" s="1" t="s">
        <v>22</v>
      </c>
      <c r="G367" s="1" t="s">
        <v>22</v>
      </c>
      <c r="H367" s="1" t="s">
        <v>96</v>
      </c>
      <c r="I367" s="1" t="str">
        <f>_xlfn.CONCAT(Merge1[[#This Row],[Rating técnicoVender]],",",Merge1[[#This Row],[Valoración de medias móvilesStrong Sell]],",",Merge1[[#This Row],[Valoración de los osciladoresNeutro]])</f>
        <v>Sell,Sell,Neutro</v>
      </c>
      <c r="J367">
        <v>42.64</v>
      </c>
      <c r="K367">
        <v>0</v>
      </c>
      <c r="L367" s="1" t="s">
        <v>28</v>
      </c>
      <c r="M367">
        <v>2.2200000000000002</v>
      </c>
      <c r="N367" s="1" t="s">
        <v>923</v>
      </c>
      <c r="O367" s="1">
        <f>IFERROR(LEFT(Merge1[[#This Row],[Volumen*Precio4 – 750M]],LEN(Merge1[[#This Row],[Volumen*Precio4 – 750M]])-1)*10^(SEARCH(RIGHT(Merge1[[#This Row],[Volumen*Precio4 – 750M]]),"kmbt")*3),Merge1[[#This Row],[Volumen*Precio4 – 750M]])</f>
        <v>3742000</v>
      </c>
      <c r="P367">
        <v>-0.2651</v>
      </c>
      <c r="Q367">
        <v>-7.3400000000000007E-2</v>
      </c>
      <c r="R367">
        <v>-3.1800000000000002E-2</v>
      </c>
      <c r="S367">
        <v>-6.7000000000000002E-3</v>
      </c>
      <c r="T367" s="1" t="s">
        <v>924</v>
      </c>
      <c r="U367" s="1" t="s">
        <v>925</v>
      </c>
      <c r="V367" s="1" t="s">
        <v>926</v>
      </c>
      <c r="W367" s="1" t="s">
        <v>927</v>
      </c>
      <c r="X367" s="1" t="s">
        <v>921</v>
      </c>
      <c r="Y367">
        <v>2222</v>
      </c>
      <c r="Z367" s="4">
        <v>0</v>
      </c>
      <c r="AA367" s="1" t="s">
        <v>922</v>
      </c>
      <c r="AB367" s="6" t="str">
        <f>IFERROR(LEFT(Merge1[[#This Row],[2022-10-24.Vol.]],LEN(Merge1[[#This Row],[2022-10-24.Vol.]])-1)*10^(LOOKUP(RIGHT(Merge1[[#This Row],[2022-10-24.Vol.]]),"KMBT")*3),Merge1[[#This Row],[2022-10-24.Vol.]])</f>
        <v>1.684K</v>
      </c>
      <c r="AC367">
        <v>0</v>
      </c>
      <c r="AD367" s="1" t="s">
        <v>22</v>
      </c>
      <c r="AE367" s="1" t="s">
        <v>22</v>
      </c>
      <c r="AF367" s="1" t="s">
        <v>96</v>
      </c>
      <c r="AG367">
        <v>42.64</v>
      </c>
      <c r="AH367">
        <v>0</v>
      </c>
      <c r="AI367" s="1" t="s">
        <v>28</v>
      </c>
      <c r="AJ367">
        <v>2.2200000000000002</v>
      </c>
      <c r="AK367" s="1" t="s">
        <v>923</v>
      </c>
      <c r="AL367">
        <v>-0.2651</v>
      </c>
      <c r="AM367">
        <v>-7.3400000000000007E-2</v>
      </c>
      <c r="AN367">
        <v>-3.1800000000000002E-2</v>
      </c>
      <c r="AO367">
        <v>-6.7000000000000002E-3</v>
      </c>
      <c r="AP367" s="1" t="s">
        <v>924</v>
      </c>
      <c r="AQ367" s="1" t="s">
        <v>925</v>
      </c>
      <c r="AR367" s="1" t="s">
        <v>926</v>
      </c>
      <c r="AS367" s="1" t="s">
        <v>927</v>
      </c>
    </row>
    <row r="368" spans="1:45" hidden="1" x14ac:dyDescent="0.25">
      <c r="A368" s="1" t="s">
        <v>928</v>
      </c>
      <c r="B368">
        <v>2010</v>
      </c>
      <c r="C368" s="1" t="s">
        <v>929</v>
      </c>
      <c r="D368" s="1" t="s">
        <v>930</v>
      </c>
      <c r="E368">
        <v>-5</v>
      </c>
      <c r="F368" s="1" t="s">
        <v>22</v>
      </c>
      <c r="G368" s="1" t="s">
        <v>22</v>
      </c>
      <c r="H368" s="1" t="s">
        <v>96</v>
      </c>
      <c r="I368" s="1" t="str">
        <f>_xlfn.CONCAT(Merge1[[#This Row],[Rating técnicoVender]],",",Merge1[[#This Row],[Valoración de medias móvilesStrong Sell]],",",Merge1[[#This Row],[Valoración de los osciladoresNeutro]])</f>
        <v>Sell,Sell,Neutro</v>
      </c>
      <c r="J368">
        <v>45.17</v>
      </c>
      <c r="K368">
        <v>1.8700000000000001E-2</v>
      </c>
      <c r="L368" s="1" t="s">
        <v>39</v>
      </c>
      <c r="M368">
        <v>2.21</v>
      </c>
      <c r="N368" s="1" t="s">
        <v>931</v>
      </c>
      <c r="O368" s="1">
        <f>IFERROR(LEFT(Merge1[[#This Row],[Volumen*Precio4 – 750M]],LEN(Merge1[[#This Row],[Volumen*Precio4 – 750M]])-1)*10^(SEARCH(RIGHT(Merge1[[#This Row],[Volumen*Precio4 – 750M]]),"kmbt")*3),Merge1[[#This Row],[Volumen*Precio4 – 750M]])</f>
        <v>15622000</v>
      </c>
      <c r="P368">
        <v>-0.30330000000000001</v>
      </c>
      <c r="Q368">
        <v>-0.2102</v>
      </c>
      <c r="R368">
        <v>-0.13919999999999999</v>
      </c>
      <c r="S368">
        <v>-1.1299999999999999E-2</v>
      </c>
      <c r="T368" s="1" t="s">
        <v>932</v>
      </c>
      <c r="U368" s="1" t="s">
        <v>933</v>
      </c>
      <c r="V368" s="1" t="s">
        <v>934</v>
      </c>
      <c r="W368" s="1" t="s">
        <v>935</v>
      </c>
      <c r="X368" s="1" t="s">
        <v>928</v>
      </c>
      <c r="Y368">
        <v>2040</v>
      </c>
      <c r="Z368" s="4">
        <v>0</v>
      </c>
      <c r="AA368" s="1" t="s">
        <v>8421</v>
      </c>
      <c r="AB368" s="6" t="str">
        <f>IFERROR(LEFT(Merge1[[#This Row],[2022-10-24.Vol.]],LEN(Merge1[[#This Row],[2022-10-24.Vol.]])-1)*10^(LOOKUP(RIGHT(Merge1[[#This Row],[2022-10-24.Vol.]]),"KMBT")*3),Merge1[[#This Row],[2022-10-24.Vol.]])</f>
        <v>205</v>
      </c>
      <c r="AC368">
        <v>-5</v>
      </c>
      <c r="AD368" s="1" t="s">
        <v>96</v>
      </c>
      <c r="AE368" s="1" t="s">
        <v>22</v>
      </c>
      <c r="AF368" s="1" t="s">
        <v>38</v>
      </c>
      <c r="AG368">
        <v>49.49</v>
      </c>
      <c r="AH368">
        <v>2.1999999999999999E-2</v>
      </c>
      <c r="AI368" s="1" t="s">
        <v>39</v>
      </c>
      <c r="AJ368">
        <v>0.06</v>
      </c>
      <c r="AK368" s="1" t="s">
        <v>8422</v>
      </c>
      <c r="AL368">
        <v>-0.29530000000000001</v>
      </c>
      <c r="AM368">
        <v>-0.14910000000000001</v>
      </c>
      <c r="AN368">
        <v>-7.7299999999999994E-2</v>
      </c>
      <c r="AO368">
        <v>2.5100000000000001E-2</v>
      </c>
      <c r="AP368" s="1" t="s">
        <v>8423</v>
      </c>
      <c r="AQ368" s="1" t="s">
        <v>8424</v>
      </c>
      <c r="AR368" s="1" t="s">
        <v>8425</v>
      </c>
      <c r="AS368" s="1" t="s">
        <v>8426</v>
      </c>
    </row>
    <row r="369" spans="1:45" hidden="1" x14ac:dyDescent="0.25">
      <c r="A369" s="1" t="s">
        <v>943</v>
      </c>
      <c r="B369">
        <v>106.74</v>
      </c>
      <c r="C369" s="1" t="s">
        <v>94</v>
      </c>
      <c r="D369" s="1" t="s">
        <v>944</v>
      </c>
      <c r="E369">
        <v>0</v>
      </c>
      <c r="F369" s="1" t="s">
        <v>22</v>
      </c>
      <c r="G369" s="1" t="s">
        <v>22</v>
      </c>
      <c r="H369" s="1" t="s">
        <v>96</v>
      </c>
      <c r="I369" s="1" t="str">
        <f>_xlfn.CONCAT(Merge1[[#This Row],[Rating técnicoVender]],",",Merge1[[#This Row],[Valoración de medias móvilesStrong Sell]],",",Merge1[[#This Row],[Valoración de los osciladoresNeutro]])</f>
        <v>Sell,Sell,Neutro</v>
      </c>
      <c r="J369">
        <v>48.98</v>
      </c>
      <c r="K369">
        <v>0</v>
      </c>
      <c r="L369" s="1" t="s">
        <v>28</v>
      </c>
      <c r="M369">
        <v>2.11</v>
      </c>
      <c r="N369" s="1" t="s">
        <v>945</v>
      </c>
      <c r="O369" s="1">
        <f>IFERROR(LEFT(Merge1[[#This Row],[Volumen*Precio4 – 750M]],LEN(Merge1[[#This Row],[Volumen*Precio4 – 750M]])-1)*10^(SEARCH(RIGHT(Merge1[[#This Row],[Volumen*Precio4 – 750M]]),"kmbt")*3),Merge1[[#This Row],[Volumen*Precio4 – 750M]])</f>
        <v>256815.99999999997</v>
      </c>
      <c r="P369">
        <v>5.6800000000000003E-2</v>
      </c>
      <c r="Q369">
        <v>-0.20930000000000001</v>
      </c>
      <c r="R369">
        <v>6.9400000000000003E-2</v>
      </c>
      <c r="S369">
        <v>-4.6699999999999998E-2</v>
      </c>
      <c r="T369" s="1" t="s">
        <v>946</v>
      </c>
      <c r="U369" s="1" t="s">
        <v>947</v>
      </c>
      <c r="V369" s="1" t="s">
        <v>948</v>
      </c>
      <c r="W369" s="1" t="s">
        <v>949</v>
      </c>
      <c r="X369" s="1" t="s">
        <v>943</v>
      </c>
      <c r="Y369">
        <v>106.74</v>
      </c>
      <c r="Z369" s="4">
        <v>0</v>
      </c>
      <c r="AA369" s="1" t="s">
        <v>944</v>
      </c>
      <c r="AB369" s="6" t="str">
        <f>IFERROR(LEFT(Merge1[[#This Row],[2022-10-24.Vol.]],LEN(Merge1[[#This Row],[2022-10-24.Vol.]])-1)*10^(LOOKUP(RIGHT(Merge1[[#This Row],[2022-10-24.Vol.]]),"KMBT")*3),Merge1[[#This Row],[2022-10-24.Vol.]])</f>
        <v>2.406K</v>
      </c>
      <c r="AC369">
        <v>0</v>
      </c>
      <c r="AD369" s="1" t="s">
        <v>22</v>
      </c>
      <c r="AE369" s="1" t="s">
        <v>22</v>
      </c>
      <c r="AF369" s="1" t="s">
        <v>96</v>
      </c>
      <c r="AG369">
        <v>48.98</v>
      </c>
      <c r="AH369">
        <v>0</v>
      </c>
      <c r="AI369" s="1" t="s">
        <v>28</v>
      </c>
      <c r="AJ369">
        <v>2.11</v>
      </c>
      <c r="AK369" s="1" t="s">
        <v>945</v>
      </c>
      <c r="AL369">
        <v>5.6800000000000003E-2</v>
      </c>
      <c r="AM369">
        <v>-0.20930000000000001</v>
      </c>
      <c r="AN369">
        <v>6.9400000000000003E-2</v>
      </c>
      <c r="AO369">
        <v>-4.6699999999999998E-2</v>
      </c>
      <c r="AP369" s="1" t="s">
        <v>946</v>
      </c>
      <c r="AQ369" s="1" t="s">
        <v>947</v>
      </c>
      <c r="AR369" s="1" t="s">
        <v>948</v>
      </c>
      <c r="AS369" s="1" t="s">
        <v>949</v>
      </c>
    </row>
    <row r="370" spans="1:45" hidden="1" x14ac:dyDescent="0.25">
      <c r="A370" s="1" t="s">
        <v>5648</v>
      </c>
      <c r="B370">
        <v>2.5999999999999999E-2</v>
      </c>
      <c r="C370" s="1" t="s">
        <v>3897</v>
      </c>
      <c r="D370" s="1" t="s">
        <v>5649</v>
      </c>
      <c r="E370">
        <v>-1E-3</v>
      </c>
      <c r="F370" s="1" t="s">
        <v>27</v>
      </c>
      <c r="G370" s="1" t="s">
        <v>27</v>
      </c>
      <c r="H370" s="1" t="s">
        <v>22</v>
      </c>
      <c r="I370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370">
        <v>42.3</v>
      </c>
      <c r="K370">
        <v>7.85E-2</v>
      </c>
      <c r="L370" s="1" t="s">
        <v>23</v>
      </c>
      <c r="M370">
        <v>0.03</v>
      </c>
      <c r="N370" s="1" t="s">
        <v>5650</v>
      </c>
      <c r="O370" s="1">
        <f>IFERROR(LEFT(Merge1[[#This Row],[Volumen*Precio4 – 750M]],LEN(Merge1[[#This Row],[Volumen*Precio4 – 750M]])-1)*10^(SEARCH(RIGHT(Merge1[[#This Row],[Volumen*Precio4 – 750M]]),"kmbt")*3),Merge1[[#This Row],[Volumen*Precio4 – 750M]])</f>
        <v>1801</v>
      </c>
      <c r="P370">
        <v>-0.51849999999999996</v>
      </c>
      <c r="Q370">
        <v>-0.35</v>
      </c>
      <c r="R370">
        <v>-0.23530000000000001</v>
      </c>
      <c r="S370">
        <v>-0.1333</v>
      </c>
      <c r="T370" s="1" t="s">
        <v>5651</v>
      </c>
      <c r="U370" s="1" t="s">
        <v>5652</v>
      </c>
      <c r="V370" s="1" t="s">
        <v>5653</v>
      </c>
      <c r="W370" s="1" t="s">
        <v>5654</v>
      </c>
      <c r="X370" s="1" t="s">
        <v>5648</v>
      </c>
      <c r="Y370">
        <v>2.5999999999999999E-2</v>
      </c>
      <c r="Z370" s="4">
        <v>0</v>
      </c>
      <c r="AA370" s="1" t="s">
        <v>7171</v>
      </c>
      <c r="AB370" s="6" t="str">
        <f>IFERROR(LEFT(Merge1[[#This Row],[2022-10-24.Vol.]],LEN(Merge1[[#This Row],[2022-10-24.Vol.]])-1)*10^(LOOKUP(RIGHT(Merge1[[#This Row],[2022-10-24.Vol.]]),"KMBT")*3),Merge1[[#This Row],[2022-10-24.Vol.]])</f>
        <v>4.593M</v>
      </c>
      <c r="AC370">
        <v>0</v>
      </c>
      <c r="AD370" s="1" t="s">
        <v>27</v>
      </c>
      <c r="AE370" s="1" t="s">
        <v>27</v>
      </c>
      <c r="AF370" s="1" t="s">
        <v>96</v>
      </c>
      <c r="AG370">
        <v>42.3</v>
      </c>
      <c r="AH370">
        <v>3.8199999999999998E-2</v>
      </c>
      <c r="AI370" s="1" t="s">
        <v>39</v>
      </c>
      <c r="AJ370">
        <v>2.25</v>
      </c>
      <c r="AK370" s="1" t="s">
        <v>7172</v>
      </c>
      <c r="AL370">
        <v>-0.50939999999999996</v>
      </c>
      <c r="AM370">
        <v>-0.35</v>
      </c>
      <c r="AN370">
        <v>-0.21210000000000001</v>
      </c>
      <c r="AO370">
        <v>-3.6999999999999998E-2</v>
      </c>
      <c r="AP370" s="1" t="s">
        <v>7173</v>
      </c>
      <c r="AQ370" s="1" t="s">
        <v>7174</v>
      </c>
      <c r="AR370" s="1" t="s">
        <v>7175</v>
      </c>
      <c r="AS370" s="1" t="s">
        <v>7176</v>
      </c>
    </row>
    <row r="371" spans="1:45" hidden="1" x14ac:dyDescent="0.25">
      <c r="A371" s="1" t="s">
        <v>950</v>
      </c>
      <c r="B371">
        <v>1018.52</v>
      </c>
      <c r="C371" s="1" t="s">
        <v>94</v>
      </c>
      <c r="D371" s="1" t="s">
        <v>951</v>
      </c>
      <c r="E371">
        <v>0</v>
      </c>
      <c r="F371" s="1" t="s">
        <v>96</v>
      </c>
      <c r="G371" s="1" t="s">
        <v>38</v>
      </c>
      <c r="H371" s="1" t="s">
        <v>96</v>
      </c>
      <c r="I371" s="1" t="str">
        <f>_xlfn.CONCAT(Merge1[[#This Row],[Rating técnicoVender]],",",Merge1[[#This Row],[Valoración de medias móvilesStrong Sell]],",",Merge1[[#This Row],[Valoración de los osciladoresNeutro]])</f>
        <v>Neutro,Buy,Neutro</v>
      </c>
      <c r="J371">
        <v>53.46</v>
      </c>
      <c r="K371">
        <v>0</v>
      </c>
      <c r="L371" s="1" t="s">
        <v>28</v>
      </c>
      <c r="M371">
        <v>2.1</v>
      </c>
      <c r="N371" s="1" t="s">
        <v>808</v>
      </c>
      <c r="O371" s="1">
        <f>IFERROR(LEFT(Merge1[[#This Row],[Volumen*Precio4 – 750M]],LEN(Merge1[[#This Row],[Volumen*Precio4 – 750M]])-1)*10^(SEARCH(RIGHT(Merge1[[#This Row],[Volumen*Precio4 – 750M]]),"kmbt")*3),Merge1[[#This Row],[Volumen*Precio4 – 750M]])</f>
        <v>2618000</v>
      </c>
      <c r="P371">
        <v>-0.15820000000000001</v>
      </c>
      <c r="Q371">
        <v>0.2271</v>
      </c>
      <c r="R371">
        <v>0.23830000000000001</v>
      </c>
      <c r="S371">
        <v>3.8600000000000002E-2</v>
      </c>
      <c r="T371" s="1" t="s">
        <v>952</v>
      </c>
      <c r="U371" s="1" t="s">
        <v>953</v>
      </c>
      <c r="V371" s="1" t="s">
        <v>954</v>
      </c>
      <c r="W371" s="1" t="s">
        <v>955</v>
      </c>
      <c r="X371" s="1" t="s">
        <v>950</v>
      </c>
      <c r="Y371">
        <v>1018.52</v>
      </c>
      <c r="Z371" s="4">
        <v>0</v>
      </c>
      <c r="AA371" s="1" t="s">
        <v>951</v>
      </c>
      <c r="AB371" s="6" t="str">
        <f>IFERROR(LEFT(Merge1[[#This Row],[2022-10-24.Vol.]],LEN(Merge1[[#This Row],[2022-10-24.Vol.]])-1)*10^(LOOKUP(RIGHT(Merge1[[#This Row],[2022-10-24.Vol.]]),"KMBT")*3),Merge1[[#This Row],[2022-10-24.Vol.]])</f>
        <v>2.57K</v>
      </c>
      <c r="AC371">
        <v>0</v>
      </c>
      <c r="AD371" s="1" t="s">
        <v>96</v>
      </c>
      <c r="AE371" s="1" t="s">
        <v>38</v>
      </c>
      <c r="AF371" s="1" t="s">
        <v>96</v>
      </c>
      <c r="AG371">
        <v>53.46</v>
      </c>
      <c r="AH371">
        <v>0</v>
      </c>
      <c r="AI371" s="1" t="s">
        <v>28</v>
      </c>
      <c r="AJ371">
        <v>2.1</v>
      </c>
      <c r="AK371" s="1" t="s">
        <v>808</v>
      </c>
      <c r="AL371">
        <v>-0.15820000000000001</v>
      </c>
      <c r="AM371">
        <v>0.20180000000000001</v>
      </c>
      <c r="AN371">
        <v>0.23830000000000001</v>
      </c>
      <c r="AO371">
        <v>0</v>
      </c>
      <c r="AP371" s="1" t="s">
        <v>952</v>
      </c>
      <c r="AQ371" s="1" t="s">
        <v>953</v>
      </c>
      <c r="AR371" s="1" t="s">
        <v>954</v>
      </c>
      <c r="AS371" s="1" t="s">
        <v>955</v>
      </c>
    </row>
    <row r="372" spans="1:45" hidden="1" x14ac:dyDescent="0.25">
      <c r="A372" s="1" t="s">
        <v>980</v>
      </c>
      <c r="B372">
        <v>38</v>
      </c>
      <c r="C372" s="1" t="s">
        <v>94</v>
      </c>
      <c r="D372" s="1" t="s">
        <v>981</v>
      </c>
      <c r="E372">
        <v>0</v>
      </c>
      <c r="F372" s="1" t="s">
        <v>96</v>
      </c>
      <c r="G372" s="1" t="s">
        <v>96</v>
      </c>
      <c r="H372" s="1" t="s">
        <v>96</v>
      </c>
      <c r="I372" s="1" t="str">
        <f>_xlfn.CONCAT(Merge1[[#This Row],[Rating técnicoVender]],",",Merge1[[#This Row],[Valoración de medias móvilesStrong Sell]],",",Merge1[[#This Row],[Valoración de los osciladoresNeutro]])</f>
        <v>Neutro,Neutro,Neutro</v>
      </c>
      <c r="J372">
        <v>55.36</v>
      </c>
      <c r="K372">
        <v>0</v>
      </c>
      <c r="L372" s="1" t="s">
        <v>28</v>
      </c>
      <c r="M372">
        <v>2.0499999999999998</v>
      </c>
      <c r="N372" s="1" t="s">
        <v>915</v>
      </c>
      <c r="O372" s="1">
        <f>IFERROR(LEFT(Merge1[[#This Row],[Volumen*Precio4 – 750M]],LEN(Merge1[[#This Row],[Volumen*Precio4 – 750M]])-1)*10^(SEARCH(RIGHT(Merge1[[#This Row],[Volumen*Precio4 – 750M]]),"kmbt")*3),Merge1[[#This Row],[Volumen*Precio4 – 750M]])</f>
        <v>1900</v>
      </c>
      <c r="P372">
        <v>-5.1999999999999998E-3</v>
      </c>
      <c r="Q372">
        <v>-2.06E-2</v>
      </c>
      <c r="R372">
        <v>0</v>
      </c>
      <c r="S372">
        <v>2.7E-2</v>
      </c>
      <c r="T372" s="1" t="s">
        <v>982</v>
      </c>
      <c r="U372" s="1" t="s">
        <v>983</v>
      </c>
      <c r="V372" s="1" t="s">
        <v>984</v>
      </c>
      <c r="W372" s="1" t="s">
        <v>985</v>
      </c>
      <c r="X372" s="1" t="s">
        <v>980</v>
      </c>
      <c r="Y372">
        <v>38</v>
      </c>
      <c r="Z372" s="4">
        <v>0</v>
      </c>
      <c r="AA372" s="1" t="s">
        <v>981</v>
      </c>
      <c r="AB372" s="6" t="str">
        <f>IFERROR(LEFT(Merge1[[#This Row],[2022-10-24.Vol.]],LEN(Merge1[[#This Row],[2022-10-24.Vol.]])-1)*10^(LOOKUP(RIGHT(Merge1[[#This Row],[2022-10-24.Vol.]]),"KMBT")*3),Merge1[[#This Row],[2022-10-24.Vol.]])</f>
        <v>50</v>
      </c>
      <c r="AC372">
        <v>0</v>
      </c>
      <c r="AD372" s="1" t="s">
        <v>96</v>
      </c>
      <c r="AE372" s="1" t="s">
        <v>96</v>
      </c>
      <c r="AF372" s="1" t="s">
        <v>96</v>
      </c>
      <c r="AG372">
        <v>55.36</v>
      </c>
      <c r="AH372">
        <v>0</v>
      </c>
      <c r="AI372" s="1" t="s">
        <v>28</v>
      </c>
      <c r="AJ372">
        <v>2.0499999999999998</v>
      </c>
      <c r="AK372" s="1" t="s">
        <v>915</v>
      </c>
      <c r="AL372">
        <v>-5.1999999999999998E-3</v>
      </c>
      <c r="AM372">
        <v>-2.06E-2</v>
      </c>
      <c r="AN372">
        <v>0</v>
      </c>
      <c r="AO372">
        <v>2.7E-2</v>
      </c>
      <c r="AP372" s="1" t="s">
        <v>982</v>
      </c>
      <c r="AQ372" s="1" t="s">
        <v>983</v>
      </c>
      <c r="AR372" s="1" t="s">
        <v>984</v>
      </c>
      <c r="AS372" s="1" t="s">
        <v>985</v>
      </c>
    </row>
    <row r="373" spans="1:45" hidden="1" x14ac:dyDescent="0.25">
      <c r="A373" s="1" t="s">
        <v>1063</v>
      </c>
      <c r="B373">
        <v>1982.02</v>
      </c>
      <c r="C373" s="1" t="s">
        <v>94</v>
      </c>
      <c r="D373" s="1" t="s">
        <v>1064</v>
      </c>
      <c r="E373">
        <v>0</v>
      </c>
      <c r="F373" s="1" t="s">
        <v>22</v>
      </c>
      <c r="G373" s="1" t="s">
        <v>27</v>
      </c>
      <c r="H373" s="1" t="s">
        <v>96</v>
      </c>
      <c r="I373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373">
        <v>28.74</v>
      </c>
      <c r="K373">
        <v>0</v>
      </c>
      <c r="L373" s="1" t="s">
        <v>28</v>
      </c>
      <c r="M373">
        <v>1.88</v>
      </c>
      <c r="N373" s="1" t="s">
        <v>1065</v>
      </c>
      <c r="O373" s="1">
        <f>IFERROR(LEFT(Merge1[[#This Row],[Volumen*Precio4 – 750M]],LEN(Merge1[[#This Row],[Volumen*Precio4 – 750M]])-1)*10^(SEARCH(RIGHT(Merge1[[#This Row],[Volumen*Precio4 – 750M]]),"kmbt")*3),Merge1[[#This Row],[Volumen*Precio4 – 750M]])</f>
        <v>2676000</v>
      </c>
      <c r="P373">
        <v>-0.41360000000000002</v>
      </c>
      <c r="Q373">
        <v>-0.2399</v>
      </c>
      <c r="R373">
        <v>-3.1099999999999999E-2</v>
      </c>
      <c r="S373">
        <v>-4.9299999999999997E-2</v>
      </c>
      <c r="T373" s="1" t="s">
        <v>1066</v>
      </c>
      <c r="U373" s="1" t="s">
        <v>1067</v>
      </c>
      <c r="V373" s="1" t="s">
        <v>1068</v>
      </c>
      <c r="W373" s="1" t="s">
        <v>1069</v>
      </c>
      <c r="X373" s="1" t="s">
        <v>1063</v>
      </c>
      <c r="Y373">
        <v>1982.02</v>
      </c>
      <c r="Z373" s="4">
        <v>0</v>
      </c>
      <c r="AA373" s="1" t="s">
        <v>1064</v>
      </c>
      <c r="AB373" s="6" t="str">
        <f>IFERROR(LEFT(Merge1[[#This Row],[2022-10-24.Vol.]],LEN(Merge1[[#This Row],[2022-10-24.Vol.]])-1)*10^(LOOKUP(RIGHT(Merge1[[#This Row],[2022-10-24.Vol.]]),"KMBT")*3),Merge1[[#This Row],[2022-10-24.Vol.]])</f>
        <v>1.35K</v>
      </c>
      <c r="AC373">
        <v>0</v>
      </c>
      <c r="AD373" s="1" t="s">
        <v>22</v>
      </c>
      <c r="AE373" s="1" t="s">
        <v>27</v>
      </c>
      <c r="AF373" s="1" t="s">
        <v>96</v>
      </c>
      <c r="AG373">
        <v>28.74</v>
      </c>
      <c r="AH373">
        <v>0</v>
      </c>
      <c r="AI373" s="1" t="s">
        <v>28</v>
      </c>
      <c r="AJ373">
        <v>1.88</v>
      </c>
      <c r="AK373" s="1" t="s">
        <v>1065</v>
      </c>
      <c r="AL373">
        <v>-0.41360000000000002</v>
      </c>
      <c r="AM373">
        <v>-0.2399</v>
      </c>
      <c r="AN373">
        <v>-3.1099999999999999E-2</v>
      </c>
      <c r="AO373">
        <v>-4.9299999999999997E-2</v>
      </c>
      <c r="AP373" s="1" t="s">
        <v>1066</v>
      </c>
      <c r="AQ373" s="1" t="s">
        <v>1067</v>
      </c>
      <c r="AR373" s="1" t="s">
        <v>1068</v>
      </c>
      <c r="AS373" s="1" t="s">
        <v>1069</v>
      </c>
    </row>
    <row r="374" spans="1:45" hidden="1" x14ac:dyDescent="0.25">
      <c r="A374" s="1" t="s">
        <v>1077</v>
      </c>
      <c r="B374">
        <v>3377.01</v>
      </c>
      <c r="C374" s="1" t="s">
        <v>94</v>
      </c>
      <c r="D374" s="1" t="s">
        <v>1078</v>
      </c>
      <c r="E374">
        <v>0</v>
      </c>
      <c r="F374" s="1" t="s">
        <v>27</v>
      </c>
      <c r="G374" s="1" t="s">
        <v>27</v>
      </c>
      <c r="H374" s="1" t="s">
        <v>22</v>
      </c>
      <c r="I374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374">
        <v>38.58</v>
      </c>
      <c r="K374">
        <v>0</v>
      </c>
      <c r="L374" s="1" t="s">
        <v>28</v>
      </c>
      <c r="M374">
        <v>1.86</v>
      </c>
      <c r="N374" s="1" t="s">
        <v>1079</v>
      </c>
      <c r="O374" s="1">
        <f>IFERROR(LEFT(Merge1[[#This Row],[Volumen*Precio4 – 750M]],LEN(Merge1[[#This Row],[Volumen*Precio4 – 750M]])-1)*10^(SEARCH(RIGHT(Merge1[[#This Row],[Volumen*Precio4 – 750M]]),"kmbt")*3),Merge1[[#This Row],[Volumen*Precio4 – 750M]])</f>
        <v>1891000</v>
      </c>
      <c r="P374">
        <v>-0.21190000000000001</v>
      </c>
      <c r="Q374">
        <v>-0.20849999999999999</v>
      </c>
      <c r="R374">
        <v>-1.06E-2</v>
      </c>
      <c r="S374">
        <v>-0.11459999999999999</v>
      </c>
      <c r="T374" s="1" t="s">
        <v>1080</v>
      </c>
      <c r="U374" s="1" t="s">
        <v>1081</v>
      </c>
      <c r="V374" s="1" t="s">
        <v>1082</v>
      </c>
      <c r="W374" s="1" t="s">
        <v>1083</v>
      </c>
      <c r="X374" s="1" t="s">
        <v>1077</v>
      </c>
      <c r="Y374">
        <v>3377.01</v>
      </c>
      <c r="Z374" s="4">
        <v>0</v>
      </c>
      <c r="AA374" s="1" t="s">
        <v>1078</v>
      </c>
      <c r="AB374" s="6" t="str">
        <f>IFERROR(LEFT(Merge1[[#This Row],[2022-10-24.Vol.]],LEN(Merge1[[#This Row],[2022-10-24.Vol.]])-1)*10^(LOOKUP(RIGHT(Merge1[[#This Row],[2022-10-24.Vol.]]),"KMBT")*3),Merge1[[#This Row],[2022-10-24.Vol.]])</f>
        <v>560</v>
      </c>
      <c r="AC374">
        <v>0</v>
      </c>
      <c r="AD374" s="1" t="s">
        <v>27</v>
      </c>
      <c r="AE374" s="1" t="s">
        <v>27</v>
      </c>
      <c r="AF374" s="1" t="s">
        <v>22</v>
      </c>
      <c r="AG374">
        <v>38.58</v>
      </c>
      <c r="AH374">
        <v>0</v>
      </c>
      <c r="AI374" s="1" t="s">
        <v>28</v>
      </c>
      <c r="AJ374">
        <v>1.86</v>
      </c>
      <c r="AK374" s="1" t="s">
        <v>1079</v>
      </c>
      <c r="AL374">
        <v>-0.21190000000000001</v>
      </c>
      <c r="AM374">
        <v>-0.20849999999999999</v>
      </c>
      <c r="AN374">
        <v>-1.06E-2</v>
      </c>
      <c r="AO374">
        <v>-0.11459999999999999</v>
      </c>
      <c r="AP374" s="1" t="s">
        <v>1080</v>
      </c>
      <c r="AQ374" s="1" t="s">
        <v>1081</v>
      </c>
      <c r="AR374" s="1" t="s">
        <v>1082</v>
      </c>
      <c r="AS374" s="1" t="s">
        <v>1083</v>
      </c>
    </row>
    <row r="375" spans="1:45" hidden="1" x14ac:dyDescent="0.25">
      <c r="A375" s="1" t="s">
        <v>1108</v>
      </c>
      <c r="B375">
        <v>1255</v>
      </c>
      <c r="C375" s="1" t="s">
        <v>94</v>
      </c>
      <c r="D375" s="1" t="s">
        <v>1109</v>
      </c>
      <c r="E375">
        <v>0</v>
      </c>
      <c r="F375" s="1" t="s">
        <v>22</v>
      </c>
      <c r="G375" s="1" t="s">
        <v>27</v>
      </c>
      <c r="H375" s="1" t="s">
        <v>22</v>
      </c>
      <c r="I375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375">
        <v>30.54</v>
      </c>
      <c r="K375">
        <v>0</v>
      </c>
      <c r="L375" s="1" t="s">
        <v>28</v>
      </c>
      <c r="M375">
        <v>1.84</v>
      </c>
      <c r="N375" s="1" t="s">
        <v>1110</v>
      </c>
      <c r="O375" s="1">
        <f>IFERROR(LEFT(Merge1[[#This Row],[Volumen*Precio4 – 750M]],LEN(Merge1[[#This Row],[Volumen*Precio4 – 750M]])-1)*10^(SEARCH(RIGHT(Merge1[[#This Row],[Volumen*Precio4 – 750M]]),"kmbt")*3),Merge1[[#This Row],[Volumen*Precio4 – 750M]])</f>
        <v>4211000</v>
      </c>
      <c r="P375">
        <v>-3.4599999999999999E-2</v>
      </c>
      <c r="Q375">
        <v>-0.2185</v>
      </c>
      <c r="R375">
        <v>-1.3299999999999999E-2</v>
      </c>
      <c r="S375">
        <v>0</v>
      </c>
      <c r="T375" s="1" t="s">
        <v>1111</v>
      </c>
      <c r="U375" s="1" t="s">
        <v>1112</v>
      </c>
      <c r="V375" s="1" t="s">
        <v>1113</v>
      </c>
      <c r="W375" s="1" t="s">
        <v>1114</v>
      </c>
      <c r="X375" s="1" t="s">
        <v>1108</v>
      </c>
      <c r="Y375">
        <v>1255</v>
      </c>
      <c r="Z375" s="4">
        <v>0</v>
      </c>
      <c r="AA375" s="1" t="s">
        <v>1109</v>
      </c>
      <c r="AB375" s="6" t="str">
        <f>IFERROR(LEFT(Merge1[[#This Row],[2022-10-24.Vol.]],LEN(Merge1[[#This Row],[2022-10-24.Vol.]])-1)*10^(LOOKUP(RIGHT(Merge1[[#This Row],[2022-10-24.Vol.]]),"KMBT")*3),Merge1[[#This Row],[2022-10-24.Vol.]])</f>
        <v>3.355K</v>
      </c>
      <c r="AC375">
        <v>0</v>
      </c>
      <c r="AD375" s="1" t="s">
        <v>22</v>
      </c>
      <c r="AE375" s="1" t="s">
        <v>27</v>
      </c>
      <c r="AF375" s="1" t="s">
        <v>22</v>
      </c>
      <c r="AG375">
        <v>30.54</v>
      </c>
      <c r="AH375">
        <v>0</v>
      </c>
      <c r="AI375" s="1" t="s">
        <v>28</v>
      </c>
      <c r="AJ375">
        <v>1.84</v>
      </c>
      <c r="AK375" s="1" t="s">
        <v>1110</v>
      </c>
      <c r="AL375">
        <v>-3.4599999999999999E-2</v>
      </c>
      <c r="AM375">
        <v>-0.2185</v>
      </c>
      <c r="AN375">
        <v>-1.3299999999999999E-2</v>
      </c>
      <c r="AO375">
        <v>0</v>
      </c>
      <c r="AP375" s="1" t="s">
        <v>1111</v>
      </c>
      <c r="AQ375" s="1" t="s">
        <v>1112</v>
      </c>
      <c r="AR375" s="1" t="s">
        <v>1113</v>
      </c>
      <c r="AS375" s="1" t="s">
        <v>1114</v>
      </c>
    </row>
    <row r="376" spans="1:45" hidden="1" x14ac:dyDescent="0.25">
      <c r="A376" s="1" t="s">
        <v>1123</v>
      </c>
      <c r="B376">
        <v>750.3</v>
      </c>
      <c r="C376" s="1" t="s">
        <v>94</v>
      </c>
      <c r="D376" s="1" t="s">
        <v>1124</v>
      </c>
      <c r="E376">
        <v>0</v>
      </c>
      <c r="F376" s="1" t="s">
        <v>22</v>
      </c>
      <c r="G376" s="1" t="s">
        <v>27</v>
      </c>
      <c r="H376" s="1" t="s">
        <v>22</v>
      </c>
      <c r="I376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376">
        <v>31.07</v>
      </c>
      <c r="K376">
        <v>0</v>
      </c>
      <c r="L376" s="1" t="s">
        <v>28</v>
      </c>
      <c r="M376">
        <v>1.79</v>
      </c>
      <c r="N376" s="1" t="s">
        <v>1125</v>
      </c>
      <c r="O376" s="1">
        <f>IFERROR(LEFT(Merge1[[#This Row],[Volumen*Precio4 – 750M]],LEN(Merge1[[#This Row],[Volumen*Precio4 – 750M]])-1)*10^(SEARCH(RIGHT(Merge1[[#This Row],[Volumen*Precio4 – 750M]]),"kmbt")*3),Merge1[[#This Row],[Volumen*Precio4 – 750M]])</f>
        <v>3043000</v>
      </c>
      <c r="P376">
        <v>-0.3649</v>
      </c>
      <c r="Q376">
        <v>-0.248</v>
      </c>
      <c r="R376">
        <v>-0.18179999999999999</v>
      </c>
      <c r="S376">
        <v>-0.1663</v>
      </c>
      <c r="T376" s="1" t="s">
        <v>1126</v>
      </c>
      <c r="U376" s="1" t="s">
        <v>1127</v>
      </c>
      <c r="V376" s="1" t="s">
        <v>1128</v>
      </c>
      <c r="W376" s="1" t="s">
        <v>1129</v>
      </c>
      <c r="X376" s="1" t="s">
        <v>1123</v>
      </c>
      <c r="Y376">
        <v>750.3</v>
      </c>
      <c r="Z376" s="4">
        <v>0</v>
      </c>
      <c r="AA376" s="1" t="s">
        <v>1124</v>
      </c>
      <c r="AB376" s="6" t="str">
        <f>IFERROR(LEFT(Merge1[[#This Row],[2022-10-24.Vol.]],LEN(Merge1[[#This Row],[2022-10-24.Vol.]])-1)*10^(LOOKUP(RIGHT(Merge1[[#This Row],[2022-10-24.Vol.]]),"KMBT")*3),Merge1[[#This Row],[2022-10-24.Vol.]])</f>
        <v>4.056K</v>
      </c>
      <c r="AC376">
        <v>0</v>
      </c>
      <c r="AD376" s="1" t="s">
        <v>22</v>
      </c>
      <c r="AE376" s="1" t="s">
        <v>27</v>
      </c>
      <c r="AF376" s="1" t="s">
        <v>22</v>
      </c>
      <c r="AG376">
        <v>31.07</v>
      </c>
      <c r="AH376">
        <v>0</v>
      </c>
      <c r="AI376" s="1" t="s">
        <v>28</v>
      </c>
      <c r="AJ376">
        <v>1.79</v>
      </c>
      <c r="AK376" s="1" t="s">
        <v>1125</v>
      </c>
      <c r="AL376">
        <v>-0.3649</v>
      </c>
      <c r="AM376">
        <v>-0.248</v>
      </c>
      <c r="AN376">
        <v>-0.18179999999999999</v>
      </c>
      <c r="AO376">
        <v>-0.1663</v>
      </c>
      <c r="AP376" s="1" t="s">
        <v>1126</v>
      </c>
      <c r="AQ376" s="1" t="s">
        <v>1127</v>
      </c>
      <c r="AR376" s="1" t="s">
        <v>1128</v>
      </c>
      <c r="AS376" s="1" t="s">
        <v>1129</v>
      </c>
    </row>
    <row r="377" spans="1:45" hidden="1" x14ac:dyDescent="0.25">
      <c r="A377" s="1" t="s">
        <v>1158</v>
      </c>
      <c r="B377">
        <v>885</v>
      </c>
      <c r="C377" s="1" t="s">
        <v>94</v>
      </c>
      <c r="D377" s="1" t="s">
        <v>318</v>
      </c>
      <c r="E377">
        <v>0</v>
      </c>
      <c r="F377" s="1" t="s">
        <v>96</v>
      </c>
      <c r="G377" s="1" t="s">
        <v>38</v>
      </c>
      <c r="H377" s="1" t="s">
        <v>96</v>
      </c>
      <c r="I377" s="1" t="str">
        <f>_xlfn.CONCAT(Merge1[[#This Row],[Rating técnicoVender]],",",Merge1[[#This Row],[Valoración de medias móvilesStrong Sell]],",",Merge1[[#This Row],[Valoración de los osciladoresNeutro]])</f>
        <v>Neutro,Buy,Neutro</v>
      </c>
      <c r="J377">
        <v>53.23</v>
      </c>
      <c r="K377">
        <v>2.8999999999999998E-3</v>
      </c>
      <c r="L377" s="1" t="s">
        <v>28</v>
      </c>
      <c r="M377">
        <v>1.75</v>
      </c>
      <c r="N377" s="1" t="s">
        <v>1159</v>
      </c>
      <c r="O377" s="1">
        <f>IFERROR(LEFT(Merge1[[#This Row],[Volumen*Precio4 – 750M]],LEN(Merge1[[#This Row],[Volumen*Precio4 – 750M]])-1)*10^(SEARCH(RIGHT(Merge1[[#This Row],[Volumen*Precio4 – 750M]]),"kmbt")*3),Merge1[[#This Row],[Volumen*Precio4 – 750M]])</f>
        <v>46905</v>
      </c>
      <c r="P377">
        <v>-9.74E-2</v>
      </c>
      <c r="Q377">
        <v>-0.2253</v>
      </c>
      <c r="R377">
        <v>1.72E-2</v>
      </c>
      <c r="S377">
        <v>6.6299999999999998E-2</v>
      </c>
      <c r="T377" s="1" t="s">
        <v>1160</v>
      </c>
      <c r="U377" s="1" t="s">
        <v>1161</v>
      </c>
      <c r="V377" s="1" t="s">
        <v>1162</v>
      </c>
      <c r="W377" s="1" t="s">
        <v>1163</v>
      </c>
      <c r="X377" s="1" t="s">
        <v>1158</v>
      </c>
      <c r="Y377">
        <v>885</v>
      </c>
      <c r="Z377" s="4">
        <v>0</v>
      </c>
      <c r="AA377" s="1" t="s">
        <v>318</v>
      </c>
      <c r="AB377" s="6" t="str">
        <f>IFERROR(LEFT(Merge1[[#This Row],[2022-10-24.Vol.]],LEN(Merge1[[#This Row],[2022-10-24.Vol.]])-1)*10^(LOOKUP(RIGHT(Merge1[[#This Row],[2022-10-24.Vol.]]),"KMBT")*3),Merge1[[#This Row],[2022-10-24.Vol.]])</f>
        <v>53</v>
      </c>
      <c r="AC377">
        <v>0</v>
      </c>
      <c r="AD377" s="1" t="s">
        <v>96</v>
      </c>
      <c r="AE377" s="1" t="s">
        <v>38</v>
      </c>
      <c r="AF377" s="1" t="s">
        <v>96</v>
      </c>
      <c r="AG377">
        <v>53.23</v>
      </c>
      <c r="AH377">
        <v>2.8999999999999998E-3</v>
      </c>
      <c r="AI377" s="1" t="s">
        <v>28</v>
      </c>
      <c r="AJ377">
        <v>1.75</v>
      </c>
      <c r="AK377" s="1" t="s">
        <v>1159</v>
      </c>
      <c r="AL377">
        <v>-9.74E-2</v>
      </c>
      <c r="AM377">
        <v>-0.2253</v>
      </c>
      <c r="AN377">
        <v>1.72E-2</v>
      </c>
      <c r="AO377">
        <v>6.6299999999999998E-2</v>
      </c>
      <c r="AP377" s="1" t="s">
        <v>1160</v>
      </c>
      <c r="AQ377" s="1" t="s">
        <v>1161</v>
      </c>
      <c r="AR377" s="1" t="s">
        <v>1162</v>
      </c>
      <c r="AS377" s="1" t="s">
        <v>1163</v>
      </c>
    </row>
    <row r="378" spans="1:45" hidden="1" x14ac:dyDescent="0.25">
      <c r="A378" s="1" t="s">
        <v>1265</v>
      </c>
      <c r="B378">
        <v>117.19</v>
      </c>
      <c r="C378" s="1" t="s">
        <v>94</v>
      </c>
      <c r="D378" s="1" t="s">
        <v>1266</v>
      </c>
      <c r="E378">
        <v>0</v>
      </c>
      <c r="F378" s="1" t="s">
        <v>22</v>
      </c>
      <c r="G378" s="1" t="s">
        <v>27</v>
      </c>
      <c r="H378" s="1" t="s">
        <v>96</v>
      </c>
      <c r="I37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378">
        <v>8.5299999999999994</v>
      </c>
      <c r="K378">
        <v>0</v>
      </c>
      <c r="L378" s="1" t="s">
        <v>28</v>
      </c>
      <c r="M378">
        <v>1.56</v>
      </c>
      <c r="N378" s="1" t="s">
        <v>1267</v>
      </c>
      <c r="O378" s="1">
        <f>IFERROR(LEFT(Merge1[[#This Row],[Volumen*Precio4 – 750M]],LEN(Merge1[[#This Row],[Volumen*Precio4 – 750M]])-1)*10^(SEARCH(RIGHT(Merge1[[#This Row],[Volumen*Precio4 – 750M]]),"kmbt")*3),Merge1[[#This Row],[Volumen*Precio4 – 750M]])</f>
        <v>3306000</v>
      </c>
      <c r="P378">
        <v>-0.72709999999999997</v>
      </c>
      <c r="Q378">
        <v>-0.71079999999999999</v>
      </c>
      <c r="R378">
        <v>-0.71079999999999999</v>
      </c>
      <c r="S378">
        <v>-0.71079999999999999</v>
      </c>
      <c r="T378" s="1" t="s">
        <v>1268</v>
      </c>
      <c r="U378" s="1" t="s">
        <v>1269</v>
      </c>
      <c r="V378" s="1" t="s">
        <v>1270</v>
      </c>
      <c r="W378" s="1" t="s">
        <v>1271</v>
      </c>
      <c r="X378" s="1" t="s">
        <v>1265</v>
      </c>
      <c r="Y378">
        <v>117.19</v>
      </c>
      <c r="Z378" s="4">
        <v>0</v>
      </c>
      <c r="AA378" s="1" t="s">
        <v>1266</v>
      </c>
      <c r="AB378" s="6" t="str">
        <f>IFERROR(LEFT(Merge1[[#This Row],[2022-10-24.Vol.]],LEN(Merge1[[#This Row],[2022-10-24.Vol.]])-1)*10^(LOOKUP(RIGHT(Merge1[[#This Row],[2022-10-24.Vol.]]),"KMBT")*3),Merge1[[#This Row],[2022-10-24.Vol.]])</f>
        <v>28.207K</v>
      </c>
      <c r="AC378">
        <v>0</v>
      </c>
      <c r="AD378" s="1" t="s">
        <v>22</v>
      </c>
      <c r="AE378" s="1" t="s">
        <v>27</v>
      </c>
      <c r="AF378" s="1" t="s">
        <v>96</v>
      </c>
      <c r="AG378">
        <v>8.5299999999999994</v>
      </c>
      <c r="AH378">
        <v>0</v>
      </c>
      <c r="AI378" s="1" t="s">
        <v>28</v>
      </c>
      <c r="AJ378">
        <v>1.56</v>
      </c>
      <c r="AK378" s="1" t="s">
        <v>1267</v>
      </c>
      <c r="AL378">
        <v>-0.72709999999999997</v>
      </c>
      <c r="AM378">
        <v>-0.71079999999999999</v>
      </c>
      <c r="AN378">
        <v>-0.71079999999999999</v>
      </c>
      <c r="AO378">
        <v>-0.71079999999999999</v>
      </c>
      <c r="AP378" s="1" t="s">
        <v>1268</v>
      </c>
      <c r="AQ378" s="1" t="s">
        <v>1269</v>
      </c>
      <c r="AR378" s="1" t="s">
        <v>1270</v>
      </c>
      <c r="AS378" s="1" t="s">
        <v>1271</v>
      </c>
    </row>
    <row r="379" spans="1:45" hidden="1" x14ac:dyDescent="0.25">
      <c r="A379" s="1" t="s">
        <v>1272</v>
      </c>
      <c r="B379">
        <v>908</v>
      </c>
      <c r="C379" s="1" t="s">
        <v>94</v>
      </c>
      <c r="D379" s="1" t="s">
        <v>1273</v>
      </c>
      <c r="E379">
        <v>0</v>
      </c>
      <c r="F379" s="1" t="s">
        <v>96</v>
      </c>
      <c r="G379" s="1" t="s">
        <v>96</v>
      </c>
      <c r="H379" s="1" t="s">
        <v>38</v>
      </c>
      <c r="I379" s="1" t="str">
        <f>_xlfn.CONCAT(Merge1[[#This Row],[Rating técnicoVender]],",",Merge1[[#This Row],[Valoración de medias móvilesStrong Sell]],",",Merge1[[#This Row],[Valoración de los osciladoresNeutro]])</f>
        <v>Neutro,Neutro,Buy</v>
      </c>
      <c r="J379">
        <v>55.52</v>
      </c>
      <c r="K379">
        <v>0</v>
      </c>
      <c r="L379" s="1" t="s">
        <v>28</v>
      </c>
      <c r="M379">
        <v>1.56</v>
      </c>
      <c r="N379" s="1" t="s">
        <v>1274</v>
      </c>
      <c r="O379" s="1">
        <f>IFERROR(LEFT(Merge1[[#This Row],[Volumen*Precio4 – 750M]],LEN(Merge1[[#This Row],[Volumen*Precio4 – 750M]])-1)*10^(SEARCH(RIGHT(Merge1[[#This Row],[Volumen*Precio4 – 750M]]),"kmbt")*3),Merge1[[#This Row],[Volumen*Precio4 – 750M]])</f>
        <v>541168</v>
      </c>
      <c r="P379">
        <v>0.27889999999999998</v>
      </c>
      <c r="Q379">
        <v>0.45279999999999998</v>
      </c>
      <c r="R379">
        <v>0.94020000000000004</v>
      </c>
      <c r="S379">
        <v>-0.23699999999999999</v>
      </c>
      <c r="T379" s="1" t="s">
        <v>1275</v>
      </c>
      <c r="U379" s="1" t="s">
        <v>1276</v>
      </c>
      <c r="V379" s="1" t="s">
        <v>28</v>
      </c>
      <c r="W379" s="1" t="s">
        <v>28</v>
      </c>
      <c r="X379" s="1" t="s">
        <v>1272</v>
      </c>
      <c r="Y379">
        <v>908</v>
      </c>
      <c r="Z379" s="4">
        <v>0</v>
      </c>
      <c r="AA379" s="1" t="s">
        <v>1273</v>
      </c>
      <c r="AB379" s="6" t="str">
        <f>IFERROR(LEFT(Merge1[[#This Row],[2022-10-24.Vol.]],LEN(Merge1[[#This Row],[2022-10-24.Vol.]])-1)*10^(LOOKUP(RIGHT(Merge1[[#This Row],[2022-10-24.Vol.]]),"KMBT")*3),Merge1[[#This Row],[2022-10-24.Vol.]])</f>
        <v>596</v>
      </c>
      <c r="AC379">
        <v>0</v>
      </c>
      <c r="AD379" s="1" t="s">
        <v>96</v>
      </c>
      <c r="AE379" s="1" t="s">
        <v>96</v>
      </c>
      <c r="AF379" s="1" t="s">
        <v>38</v>
      </c>
      <c r="AG379">
        <v>55.52</v>
      </c>
      <c r="AH379">
        <v>0</v>
      </c>
      <c r="AI379" s="1" t="s">
        <v>28</v>
      </c>
      <c r="AJ379">
        <v>1.56</v>
      </c>
      <c r="AK379" s="1" t="s">
        <v>1274</v>
      </c>
      <c r="AL379">
        <v>0.27889999999999998</v>
      </c>
      <c r="AM379">
        <v>0.45279999999999998</v>
      </c>
      <c r="AN379">
        <v>2.8299999999999999E-2</v>
      </c>
      <c r="AO379">
        <v>-0.23699999999999999</v>
      </c>
      <c r="AP379" s="1" t="s">
        <v>1275</v>
      </c>
      <c r="AQ379" s="1" t="s">
        <v>1276</v>
      </c>
      <c r="AR379" s="1" t="s">
        <v>28</v>
      </c>
      <c r="AS379" s="1" t="s">
        <v>28</v>
      </c>
    </row>
    <row r="380" spans="1:45" hidden="1" x14ac:dyDescent="0.25">
      <c r="A380" s="1" t="s">
        <v>1285</v>
      </c>
      <c r="B380">
        <v>1033.2</v>
      </c>
      <c r="C380" s="1" t="s">
        <v>94</v>
      </c>
      <c r="D380" s="1" t="s">
        <v>1286</v>
      </c>
      <c r="E380">
        <v>0</v>
      </c>
      <c r="F380" s="1" t="s">
        <v>22</v>
      </c>
      <c r="G380" s="1" t="s">
        <v>27</v>
      </c>
      <c r="H380" s="1" t="s">
        <v>96</v>
      </c>
      <c r="I380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380">
        <v>40.76</v>
      </c>
      <c r="K380">
        <v>0</v>
      </c>
      <c r="L380" s="1" t="s">
        <v>28</v>
      </c>
      <c r="M380">
        <v>1.52</v>
      </c>
      <c r="N380" s="1" t="s">
        <v>1287</v>
      </c>
      <c r="O380" s="1">
        <f>IFERROR(LEFT(Merge1[[#This Row],[Volumen*Precio4 – 750M]],LEN(Merge1[[#This Row],[Volumen*Precio4 – 750M]])-1)*10^(SEARCH(RIGHT(Merge1[[#This Row],[Volumen*Precio4 – 750M]]),"kmbt")*3),Merge1[[#This Row],[Volumen*Precio4 – 750M]])</f>
        <v>4727000</v>
      </c>
      <c r="P380">
        <v>-0.189</v>
      </c>
      <c r="Q380">
        <v>-0.1207</v>
      </c>
      <c r="R380">
        <v>1.23E-2</v>
      </c>
      <c r="S380">
        <v>0</v>
      </c>
      <c r="T380" s="1" t="s">
        <v>1288</v>
      </c>
      <c r="U380" s="1" t="s">
        <v>1289</v>
      </c>
      <c r="V380" s="1" t="s">
        <v>1290</v>
      </c>
      <c r="W380" s="1" t="s">
        <v>1291</v>
      </c>
      <c r="X380" s="1" t="s">
        <v>1285</v>
      </c>
      <c r="Y380">
        <v>1033.2</v>
      </c>
      <c r="Z380" s="4">
        <v>0</v>
      </c>
      <c r="AA380" s="1" t="s">
        <v>1286</v>
      </c>
      <c r="AB380" s="6" t="str">
        <f>IFERROR(LEFT(Merge1[[#This Row],[2022-10-24.Vol.]],LEN(Merge1[[#This Row],[2022-10-24.Vol.]])-1)*10^(LOOKUP(RIGHT(Merge1[[#This Row],[2022-10-24.Vol.]]),"KMBT")*3),Merge1[[#This Row],[2022-10-24.Vol.]])</f>
        <v>4.575K</v>
      </c>
      <c r="AC380">
        <v>0</v>
      </c>
      <c r="AD380" s="1" t="s">
        <v>22</v>
      </c>
      <c r="AE380" s="1" t="s">
        <v>27</v>
      </c>
      <c r="AF380" s="1" t="s">
        <v>96</v>
      </c>
      <c r="AG380">
        <v>40.76</v>
      </c>
      <c r="AH380">
        <v>0</v>
      </c>
      <c r="AI380" s="1" t="s">
        <v>28</v>
      </c>
      <c r="AJ380">
        <v>1.52</v>
      </c>
      <c r="AK380" s="1" t="s">
        <v>1287</v>
      </c>
      <c r="AL380">
        <v>-0.189</v>
      </c>
      <c r="AM380">
        <v>-0.1207</v>
      </c>
      <c r="AN380">
        <v>1.23E-2</v>
      </c>
      <c r="AO380">
        <v>0</v>
      </c>
      <c r="AP380" s="1" t="s">
        <v>1288</v>
      </c>
      <c r="AQ380" s="1" t="s">
        <v>1289</v>
      </c>
      <c r="AR380" s="1" t="s">
        <v>1290</v>
      </c>
      <c r="AS380" s="1" t="s">
        <v>1291</v>
      </c>
    </row>
    <row r="381" spans="1:45" hidden="1" x14ac:dyDescent="0.25">
      <c r="A381" s="1" t="s">
        <v>1316</v>
      </c>
      <c r="B381">
        <v>1529.59</v>
      </c>
      <c r="C381" s="1" t="s">
        <v>94</v>
      </c>
      <c r="D381" s="1" t="s">
        <v>1317</v>
      </c>
      <c r="E381">
        <v>0</v>
      </c>
      <c r="F381" s="1" t="s">
        <v>22</v>
      </c>
      <c r="G381" s="1" t="s">
        <v>27</v>
      </c>
      <c r="H381" s="1" t="s">
        <v>22</v>
      </c>
      <c r="I381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381">
        <v>26.26</v>
      </c>
      <c r="K381">
        <v>0</v>
      </c>
      <c r="L381" s="1" t="s">
        <v>28</v>
      </c>
      <c r="M381">
        <v>1.47</v>
      </c>
      <c r="N381" s="1" t="s">
        <v>1318</v>
      </c>
      <c r="O381" s="1">
        <f>IFERROR(LEFT(Merge1[[#This Row],[Volumen*Precio4 – 750M]],LEN(Merge1[[#This Row],[Volumen*Precio4 – 750M]])-1)*10^(SEARCH(RIGHT(Merge1[[#This Row],[Volumen*Precio4 – 750M]]),"kmbt")*3),Merge1[[#This Row],[Volumen*Precio4 – 750M]])</f>
        <v>3229000</v>
      </c>
      <c r="P381">
        <v>-0.1046</v>
      </c>
      <c r="Q381">
        <v>-0.14399999999999999</v>
      </c>
      <c r="R381">
        <v>-6.6900000000000001E-2</v>
      </c>
      <c r="S381">
        <v>-0.1203</v>
      </c>
      <c r="T381" s="1" t="s">
        <v>1319</v>
      </c>
      <c r="U381" s="1" t="s">
        <v>1320</v>
      </c>
      <c r="V381" s="1" t="s">
        <v>1321</v>
      </c>
      <c r="W381" s="1" t="s">
        <v>1322</v>
      </c>
      <c r="X381" s="1" t="s">
        <v>1316</v>
      </c>
      <c r="Y381">
        <v>1529.59</v>
      </c>
      <c r="Z381" s="4">
        <v>0</v>
      </c>
      <c r="AA381" s="1" t="s">
        <v>1317</v>
      </c>
      <c r="AB381" s="6" t="str">
        <f>IFERROR(LEFT(Merge1[[#This Row],[2022-10-24.Vol.]],LEN(Merge1[[#This Row],[2022-10-24.Vol.]])-1)*10^(LOOKUP(RIGHT(Merge1[[#This Row],[2022-10-24.Vol.]]),"KMBT")*3),Merge1[[#This Row],[2022-10-24.Vol.]])</f>
        <v>2.111K</v>
      </c>
      <c r="AC381">
        <v>0</v>
      </c>
      <c r="AD381" s="1" t="s">
        <v>22</v>
      </c>
      <c r="AE381" s="1" t="s">
        <v>27</v>
      </c>
      <c r="AF381" s="1" t="s">
        <v>22</v>
      </c>
      <c r="AG381">
        <v>26.26</v>
      </c>
      <c r="AH381">
        <v>0</v>
      </c>
      <c r="AI381" s="1" t="s">
        <v>28</v>
      </c>
      <c r="AJ381">
        <v>1.47</v>
      </c>
      <c r="AK381" s="1" t="s">
        <v>1318</v>
      </c>
      <c r="AL381">
        <v>-0.1046</v>
      </c>
      <c r="AM381">
        <v>-0.14449999999999999</v>
      </c>
      <c r="AN381">
        <v>-6.6900000000000001E-2</v>
      </c>
      <c r="AO381">
        <v>-0.1203</v>
      </c>
      <c r="AP381" s="1" t="s">
        <v>1319</v>
      </c>
      <c r="AQ381" s="1" t="s">
        <v>1320</v>
      </c>
      <c r="AR381" s="1" t="s">
        <v>1321</v>
      </c>
      <c r="AS381" s="1" t="s">
        <v>1322</v>
      </c>
    </row>
    <row r="382" spans="1:45" hidden="1" x14ac:dyDescent="0.25">
      <c r="A382" s="1" t="s">
        <v>1359</v>
      </c>
      <c r="B382">
        <v>2074</v>
      </c>
      <c r="C382" s="1" t="s">
        <v>94</v>
      </c>
      <c r="D382" s="1" t="s">
        <v>1360</v>
      </c>
      <c r="E382">
        <v>0</v>
      </c>
      <c r="F382" s="1" t="s">
        <v>22</v>
      </c>
      <c r="G382" s="1" t="s">
        <v>27</v>
      </c>
      <c r="H382" s="1" t="s">
        <v>96</v>
      </c>
      <c r="I38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382">
        <v>38.69</v>
      </c>
      <c r="K382">
        <v>0</v>
      </c>
      <c r="L382" s="1" t="s">
        <v>28</v>
      </c>
      <c r="M382">
        <v>1.43</v>
      </c>
      <c r="N382" s="1" t="s">
        <v>1361</v>
      </c>
      <c r="O382" s="1">
        <f>IFERROR(LEFT(Merge1[[#This Row],[Volumen*Precio4 – 750M]],LEN(Merge1[[#This Row],[Volumen*Precio4 – 750M]])-1)*10^(SEARCH(RIGHT(Merge1[[#This Row],[Volumen*Precio4 – 750M]]),"kmbt")*3),Merge1[[#This Row],[Volumen*Precio4 – 750M]])</f>
        <v>5952000</v>
      </c>
      <c r="P382">
        <v>3.5999999999999999E-3</v>
      </c>
      <c r="Q382">
        <v>-0.14080000000000001</v>
      </c>
      <c r="R382">
        <v>-4.8899999999999999E-2</v>
      </c>
      <c r="S382">
        <v>0</v>
      </c>
      <c r="T382" s="1" t="s">
        <v>1362</v>
      </c>
      <c r="U382" s="1" t="s">
        <v>1363</v>
      </c>
      <c r="V382" s="1" t="s">
        <v>1364</v>
      </c>
      <c r="W382" s="1" t="s">
        <v>1365</v>
      </c>
      <c r="X382" s="1" t="s">
        <v>1359</v>
      </c>
      <c r="Y382">
        <v>2074</v>
      </c>
      <c r="Z382" s="4">
        <v>0</v>
      </c>
      <c r="AA382" s="1" t="s">
        <v>1360</v>
      </c>
      <c r="AB382" s="6" t="str">
        <f>IFERROR(LEFT(Merge1[[#This Row],[2022-10-24.Vol.]],LEN(Merge1[[#This Row],[2022-10-24.Vol.]])-1)*10^(LOOKUP(RIGHT(Merge1[[#This Row],[2022-10-24.Vol.]]),"KMBT")*3),Merge1[[#This Row],[2022-10-24.Vol.]])</f>
        <v>2.87K</v>
      </c>
      <c r="AC382">
        <v>0</v>
      </c>
      <c r="AD382" s="1" t="s">
        <v>22</v>
      </c>
      <c r="AE382" s="1" t="s">
        <v>27</v>
      </c>
      <c r="AF382" s="1" t="s">
        <v>96</v>
      </c>
      <c r="AG382">
        <v>38.69</v>
      </c>
      <c r="AH382">
        <v>0</v>
      </c>
      <c r="AI382" s="1" t="s">
        <v>28</v>
      </c>
      <c r="AJ382">
        <v>1.43</v>
      </c>
      <c r="AK382" s="1" t="s">
        <v>1361</v>
      </c>
      <c r="AL382">
        <v>3.5999999999999999E-3</v>
      </c>
      <c r="AM382">
        <v>-0.14080000000000001</v>
      </c>
      <c r="AN382">
        <v>-4.8899999999999999E-2</v>
      </c>
      <c r="AO382">
        <v>0</v>
      </c>
      <c r="AP382" s="1" t="s">
        <v>1362</v>
      </c>
      <c r="AQ382" s="1" t="s">
        <v>1363</v>
      </c>
      <c r="AR382" s="1" t="s">
        <v>1364</v>
      </c>
      <c r="AS382" s="1" t="s">
        <v>1365</v>
      </c>
    </row>
    <row r="383" spans="1:45" hidden="1" x14ac:dyDescent="0.25">
      <c r="A383" s="1" t="s">
        <v>1398</v>
      </c>
      <c r="B383">
        <v>452.86</v>
      </c>
      <c r="C383" s="1" t="s">
        <v>94</v>
      </c>
      <c r="D383" s="1" t="s">
        <v>1399</v>
      </c>
      <c r="E383">
        <v>0</v>
      </c>
      <c r="F383" s="1" t="s">
        <v>22</v>
      </c>
      <c r="G383" s="1" t="s">
        <v>27</v>
      </c>
      <c r="H383" s="1" t="s">
        <v>96</v>
      </c>
      <c r="I383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383">
        <v>15.7</v>
      </c>
      <c r="K383">
        <v>0</v>
      </c>
      <c r="L383" s="1" t="s">
        <v>28</v>
      </c>
      <c r="M383">
        <v>1.37</v>
      </c>
      <c r="N383" s="1" t="s">
        <v>1400</v>
      </c>
      <c r="O383" s="1">
        <f>IFERROR(LEFT(Merge1[[#This Row],[Volumen*Precio4 – 750M]],LEN(Merge1[[#This Row],[Volumen*Precio4 – 750M]])-1)*10^(SEARCH(RIGHT(Merge1[[#This Row],[Volumen*Precio4 – 750M]]),"kmbt")*3),Merge1[[#This Row],[Volumen*Precio4 – 750M]])</f>
        <v>3470000</v>
      </c>
      <c r="P383">
        <v>-0.49049999999999999</v>
      </c>
      <c r="Q383">
        <v>-0.251</v>
      </c>
      <c r="R383">
        <v>-3.5000000000000003E-2</v>
      </c>
      <c r="S383">
        <v>-3.5000000000000003E-2</v>
      </c>
      <c r="T383" s="1" t="s">
        <v>1401</v>
      </c>
      <c r="U383" s="1" t="s">
        <v>1402</v>
      </c>
      <c r="V383" s="1" t="s">
        <v>1403</v>
      </c>
      <c r="W383" s="1" t="s">
        <v>1404</v>
      </c>
      <c r="X383" s="1" t="s">
        <v>1398</v>
      </c>
      <c r="Y383">
        <v>452.86</v>
      </c>
      <c r="Z383" s="4">
        <v>0</v>
      </c>
      <c r="AA383" s="1" t="s">
        <v>1399</v>
      </c>
      <c r="AB383" s="6" t="str">
        <f>IFERROR(LEFT(Merge1[[#This Row],[2022-10-24.Vol.]],LEN(Merge1[[#This Row],[2022-10-24.Vol.]])-1)*10^(LOOKUP(RIGHT(Merge1[[#This Row],[2022-10-24.Vol.]]),"KMBT")*3),Merge1[[#This Row],[2022-10-24.Vol.]])</f>
        <v>7.663K</v>
      </c>
      <c r="AC383">
        <v>0</v>
      </c>
      <c r="AD383" s="1" t="s">
        <v>22</v>
      </c>
      <c r="AE383" s="1" t="s">
        <v>27</v>
      </c>
      <c r="AF383" s="1" t="s">
        <v>96</v>
      </c>
      <c r="AG383">
        <v>15.7</v>
      </c>
      <c r="AH383">
        <v>0</v>
      </c>
      <c r="AI383" s="1" t="s">
        <v>28</v>
      </c>
      <c r="AJ383">
        <v>1.37</v>
      </c>
      <c r="AK383" s="1" t="s">
        <v>1400</v>
      </c>
      <c r="AL383">
        <v>-0.49049999999999999</v>
      </c>
      <c r="AM383">
        <v>-0.251</v>
      </c>
      <c r="AN383">
        <v>-3.5000000000000003E-2</v>
      </c>
      <c r="AO383">
        <v>-3.5000000000000003E-2</v>
      </c>
      <c r="AP383" s="1" t="s">
        <v>1401</v>
      </c>
      <c r="AQ383" s="1" t="s">
        <v>1402</v>
      </c>
      <c r="AR383" s="1" t="s">
        <v>1403</v>
      </c>
      <c r="AS383" s="1" t="s">
        <v>1404</v>
      </c>
    </row>
    <row r="384" spans="1:45" hidden="1" x14ac:dyDescent="0.25">
      <c r="A384" s="1" t="s">
        <v>1405</v>
      </c>
      <c r="B384">
        <v>8875</v>
      </c>
      <c r="C384" s="1" t="s">
        <v>497</v>
      </c>
      <c r="D384" s="1" t="s">
        <v>1406</v>
      </c>
      <c r="E384">
        <v>29</v>
      </c>
      <c r="F384" s="1" t="s">
        <v>37</v>
      </c>
      <c r="G384" s="1" t="s">
        <v>37</v>
      </c>
      <c r="H384" s="1" t="s">
        <v>38</v>
      </c>
      <c r="I384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384">
        <v>64.44</v>
      </c>
      <c r="K384">
        <v>8.0000000000000004E-4</v>
      </c>
      <c r="L384" s="1" t="s">
        <v>23</v>
      </c>
      <c r="M384">
        <v>1.37</v>
      </c>
      <c r="N384" s="1" t="s">
        <v>1407</v>
      </c>
      <c r="O384" s="1">
        <f>IFERROR(LEFT(Merge1[[#This Row],[Volumen*Precio4 – 750M]],LEN(Merge1[[#This Row],[Volumen*Precio4 – 750M]])-1)*10^(SEARCH(RIGHT(Merge1[[#This Row],[Volumen*Precio4 – 750M]]),"kmbt")*3),Merge1[[#This Row],[Volumen*Precio4 – 750M]])</f>
        <v>2893000</v>
      </c>
      <c r="P384">
        <v>0.19209999999999999</v>
      </c>
      <c r="Q384">
        <v>-2.1600000000000001E-2</v>
      </c>
      <c r="R384">
        <v>7.9000000000000001E-2</v>
      </c>
      <c r="S384">
        <v>7.9000000000000001E-2</v>
      </c>
      <c r="T384" s="1" t="s">
        <v>1408</v>
      </c>
      <c r="U384" s="1" t="s">
        <v>1409</v>
      </c>
      <c r="V384" s="1" t="s">
        <v>1410</v>
      </c>
      <c r="W384" s="1" t="s">
        <v>1411</v>
      </c>
      <c r="X384" s="1" t="s">
        <v>1405</v>
      </c>
      <c r="Y384">
        <v>8875</v>
      </c>
      <c r="Z384" s="4">
        <v>0</v>
      </c>
      <c r="AA384" s="1" t="s">
        <v>1811</v>
      </c>
      <c r="AB384" s="6" t="str">
        <f>IFERROR(LEFT(Merge1[[#This Row],[2022-10-24.Vol.]],LEN(Merge1[[#This Row],[2022-10-24.Vol.]])-1)*10^(LOOKUP(RIGHT(Merge1[[#This Row],[2022-10-24.Vol.]]),"KMBT")*3),Merge1[[#This Row],[2022-10-24.Vol.]])</f>
        <v>2</v>
      </c>
      <c r="AC384">
        <v>0</v>
      </c>
      <c r="AD384" s="1" t="s">
        <v>38</v>
      </c>
      <c r="AE384" s="1" t="s">
        <v>37</v>
      </c>
      <c r="AF384" s="1" t="s">
        <v>96</v>
      </c>
      <c r="AG384">
        <v>64.44</v>
      </c>
      <c r="AH384">
        <v>8.0000000000000004E-4</v>
      </c>
      <c r="AI384" s="1" t="s">
        <v>28</v>
      </c>
      <c r="AJ384">
        <v>0.01</v>
      </c>
      <c r="AK384" s="1" t="s">
        <v>8816</v>
      </c>
      <c r="AL384">
        <v>0.18479999999999999</v>
      </c>
      <c r="AM384">
        <v>-2.1600000000000001E-2</v>
      </c>
      <c r="AN384">
        <v>7.9000000000000001E-2</v>
      </c>
      <c r="AO384">
        <v>7.9000000000000001E-2</v>
      </c>
      <c r="AP384" s="1" t="s">
        <v>8817</v>
      </c>
      <c r="AQ384" s="1" t="s">
        <v>8818</v>
      </c>
      <c r="AR384" s="1" t="s">
        <v>8819</v>
      </c>
      <c r="AS384" s="1" t="s">
        <v>8820</v>
      </c>
    </row>
    <row r="385" spans="1:45" hidden="1" x14ac:dyDescent="0.25">
      <c r="A385" s="1" t="s">
        <v>1412</v>
      </c>
      <c r="B385">
        <v>1745.69</v>
      </c>
      <c r="C385" s="1" t="s">
        <v>94</v>
      </c>
      <c r="D385" s="1" t="s">
        <v>1413</v>
      </c>
      <c r="E385">
        <v>0</v>
      </c>
      <c r="F385" s="1" t="s">
        <v>22</v>
      </c>
      <c r="G385" s="1" t="s">
        <v>27</v>
      </c>
      <c r="H385" s="1" t="s">
        <v>96</v>
      </c>
      <c r="I38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385">
        <v>20.440000000000001</v>
      </c>
      <c r="K385">
        <v>0</v>
      </c>
      <c r="L385" s="1" t="s">
        <v>28</v>
      </c>
      <c r="M385">
        <v>1.34</v>
      </c>
      <c r="N385" s="1" t="s">
        <v>1414</v>
      </c>
      <c r="O385" s="1">
        <f>IFERROR(LEFT(Merge1[[#This Row],[Volumen*Precio4 – 750M]],LEN(Merge1[[#This Row],[Volumen*Precio4 – 750M]])-1)*10^(SEARCH(RIGHT(Merge1[[#This Row],[Volumen*Precio4 – 750M]]),"kmbt")*3),Merge1[[#This Row],[Volumen*Precio4 – 750M]])</f>
        <v>1552000</v>
      </c>
      <c r="P385">
        <v>-0.40010000000000001</v>
      </c>
      <c r="Q385">
        <v>-0.35580000000000001</v>
      </c>
      <c r="R385">
        <v>0</v>
      </c>
      <c r="S385">
        <v>0</v>
      </c>
      <c r="T385" s="1" t="s">
        <v>1415</v>
      </c>
      <c r="U385" s="1" t="s">
        <v>1416</v>
      </c>
      <c r="V385" s="1" t="s">
        <v>1417</v>
      </c>
      <c r="W385" s="1" t="s">
        <v>28</v>
      </c>
      <c r="X385" s="1" t="s">
        <v>1412</v>
      </c>
      <c r="Y385">
        <v>1745.69</v>
      </c>
      <c r="Z385" s="4">
        <v>0</v>
      </c>
      <c r="AA385" s="1" t="s">
        <v>1413</v>
      </c>
      <c r="AB385" s="6" t="str">
        <f>IFERROR(LEFT(Merge1[[#This Row],[2022-10-24.Vol.]],LEN(Merge1[[#This Row],[2022-10-24.Vol.]])-1)*10^(LOOKUP(RIGHT(Merge1[[#This Row],[2022-10-24.Vol.]]),"KMBT")*3),Merge1[[#This Row],[2022-10-24.Vol.]])</f>
        <v>889</v>
      </c>
      <c r="AC385">
        <v>0</v>
      </c>
      <c r="AD385" s="1" t="s">
        <v>22</v>
      </c>
      <c r="AE385" s="1" t="s">
        <v>27</v>
      </c>
      <c r="AF385" s="1" t="s">
        <v>96</v>
      </c>
      <c r="AG385">
        <v>20.440000000000001</v>
      </c>
      <c r="AH385">
        <v>0</v>
      </c>
      <c r="AI385" s="1" t="s">
        <v>28</v>
      </c>
      <c r="AJ385">
        <v>1.34</v>
      </c>
      <c r="AK385" s="1" t="s">
        <v>1414</v>
      </c>
      <c r="AL385">
        <v>-0.40010000000000001</v>
      </c>
      <c r="AM385">
        <v>-0.35580000000000001</v>
      </c>
      <c r="AN385">
        <v>0</v>
      </c>
      <c r="AO385">
        <v>0</v>
      </c>
      <c r="AP385" s="1" t="s">
        <v>1415</v>
      </c>
      <c r="AQ385" s="1" t="s">
        <v>1416</v>
      </c>
      <c r="AR385" s="1" t="s">
        <v>1417</v>
      </c>
      <c r="AS385" s="1" t="s">
        <v>28</v>
      </c>
    </row>
    <row r="386" spans="1:45" hidden="1" x14ac:dyDescent="0.25">
      <c r="A386" s="1" t="s">
        <v>1456</v>
      </c>
      <c r="B386">
        <v>1523.8</v>
      </c>
      <c r="C386" s="1" t="s">
        <v>94</v>
      </c>
      <c r="D386" s="1" t="s">
        <v>1457</v>
      </c>
      <c r="E386">
        <v>0</v>
      </c>
      <c r="F386" s="1" t="s">
        <v>22</v>
      </c>
      <c r="G386" s="1" t="s">
        <v>27</v>
      </c>
      <c r="H386" s="1" t="s">
        <v>96</v>
      </c>
      <c r="I38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386">
        <v>31.9</v>
      </c>
      <c r="K386">
        <v>0</v>
      </c>
      <c r="L386" s="1" t="s">
        <v>28</v>
      </c>
      <c r="M386">
        <v>1.32</v>
      </c>
      <c r="N386" s="1" t="s">
        <v>1458</v>
      </c>
      <c r="O386" s="1">
        <f>IFERROR(LEFT(Merge1[[#This Row],[Volumen*Precio4 – 750M]],LEN(Merge1[[#This Row],[Volumen*Precio4 – 750M]])-1)*10^(SEARCH(RIGHT(Merge1[[#This Row],[Volumen*Precio4 – 750M]]),"kmbt")*3),Merge1[[#This Row],[Volumen*Precio4 – 750M]])</f>
        <v>2530000</v>
      </c>
      <c r="P386">
        <v>-0.26279999999999998</v>
      </c>
      <c r="Q386">
        <v>-0.3619</v>
      </c>
      <c r="R386">
        <v>-0.1138</v>
      </c>
      <c r="S386">
        <v>0</v>
      </c>
      <c r="T386" s="1" t="s">
        <v>1459</v>
      </c>
      <c r="U386" s="1" t="s">
        <v>1460</v>
      </c>
      <c r="V386" s="1" t="s">
        <v>1461</v>
      </c>
      <c r="W386" s="1" t="s">
        <v>1462</v>
      </c>
      <c r="X386" s="1" t="s">
        <v>1456</v>
      </c>
      <c r="Y386">
        <v>1523.8</v>
      </c>
      <c r="Z386" s="4">
        <v>0</v>
      </c>
      <c r="AA386" s="1" t="s">
        <v>1457</v>
      </c>
      <c r="AB386" s="6" t="str">
        <f>IFERROR(LEFT(Merge1[[#This Row],[2022-10-24.Vol.]],LEN(Merge1[[#This Row],[2022-10-24.Vol.]])-1)*10^(LOOKUP(RIGHT(Merge1[[#This Row],[2022-10-24.Vol.]]),"KMBT")*3),Merge1[[#This Row],[2022-10-24.Vol.]])</f>
        <v>1.66K</v>
      </c>
      <c r="AC386">
        <v>0</v>
      </c>
      <c r="AD386" s="1" t="s">
        <v>22</v>
      </c>
      <c r="AE386" s="1" t="s">
        <v>27</v>
      </c>
      <c r="AF386" s="1" t="s">
        <v>96</v>
      </c>
      <c r="AG386">
        <v>31.9</v>
      </c>
      <c r="AH386">
        <v>0</v>
      </c>
      <c r="AI386" s="1" t="s">
        <v>28</v>
      </c>
      <c r="AJ386">
        <v>1.32</v>
      </c>
      <c r="AK386" s="1" t="s">
        <v>1458</v>
      </c>
      <c r="AL386">
        <v>-0.26279999999999998</v>
      </c>
      <c r="AM386">
        <v>-0.1918</v>
      </c>
      <c r="AN386">
        <v>-0.1138</v>
      </c>
      <c r="AO386">
        <v>0</v>
      </c>
      <c r="AP386" s="1" t="s">
        <v>1459</v>
      </c>
      <c r="AQ386" s="1" t="s">
        <v>1460</v>
      </c>
      <c r="AR386" s="1" t="s">
        <v>1461</v>
      </c>
      <c r="AS386" s="1" t="s">
        <v>1462</v>
      </c>
    </row>
    <row r="387" spans="1:45" hidden="1" x14ac:dyDescent="0.25">
      <c r="A387" s="1" t="s">
        <v>1463</v>
      </c>
      <c r="B387">
        <v>632</v>
      </c>
      <c r="C387" s="1" t="s">
        <v>94</v>
      </c>
      <c r="D387" s="1" t="s">
        <v>1464</v>
      </c>
      <c r="E387">
        <v>0</v>
      </c>
      <c r="F387" s="1" t="s">
        <v>22</v>
      </c>
      <c r="G387" s="1" t="s">
        <v>22</v>
      </c>
      <c r="H387" s="1" t="s">
        <v>96</v>
      </c>
      <c r="I387" s="1" t="str">
        <f>_xlfn.CONCAT(Merge1[[#This Row],[Rating técnicoVender]],",",Merge1[[#This Row],[Valoración de medias móvilesStrong Sell]],",",Merge1[[#This Row],[Valoración de los osciladoresNeutro]])</f>
        <v>Sell,Sell,Neutro</v>
      </c>
      <c r="J387">
        <v>34.06</v>
      </c>
      <c r="K387">
        <v>0</v>
      </c>
      <c r="L387" s="1" t="s">
        <v>28</v>
      </c>
      <c r="M387">
        <v>1.32</v>
      </c>
      <c r="N387" s="1" t="s">
        <v>1465</v>
      </c>
      <c r="O387" s="1">
        <f>IFERROR(LEFT(Merge1[[#This Row],[Volumen*Precio4 – 750M]],LEN(Merge1[[#This Row],[Volumen*Precio4 – 750M]])-1)*10^(SEARCH(RIGHT(Merge1[[#This Row],[Volumen*Precio4 – 750M]]),"kmbt")*3),Merge1[[#This Row],[Volumen*Precio4 – 750M]])</f>
        <v>170640</v>
      </c>
      <c r="P387">
        <v>0.30309999999999998</v>
      </c>
      <c r="Q387">
        <v>-3.2199999999999999E-2</v>
      </c>
      <c r="R387">
        <v>2.1999999999999999E-2</v>
      </c>
      <c r="S387">
        <v>0</v>
      </c>
      <c r="T387" s="1" t="s">
        <v>1466</v>
      </c>
      <c r="U387" s="1" t="s">
        <v>1467</v>
      </c>
      <c r="V387" s="1" t="s">
        <v>1468</v>
      </c>
      <c r="W387" s="1" t="s">
        <v>1469</v>
      </c>
      <c r="X387" s="1" t="s">
        <v>1463</v>
      </c>
      <c r="Y387">
        <v>632</v>
      </c>
      <c r="Z387" s="4">
        <v>0</v>
      </c>
      <c r="AA387" s="1" t="s">
        <v>1464</v>
      </c>
      <c r="AB387" s="6" t="str">
        <f>IFERROR(LEFT(Merge1[[#This Row],[2022-10-24.Vol.]],LEN(Merge1[[#This Row],[2022-10-24.Vol.]])-1)*10^(LOOKUP(RIGHT(Merge1[[#This Row],[2022-10-24.Vol.]]),"KMBT")*3),Merge1[[#This Row],[2022-10-24.Vol.]])</f>
        <v>270</v>
      </c>
      <c r="AC387">
        <v>0</v>
      </c>
      <c r="AD387" s="1" t="s">
        <v>22</v>
      </c>
      <c r="AE387" s="1" t="s">
        <v>22</v>
      </c>
      <c r="AF387" s="1" t="s">
        <v>96</v>
      </c>
      <c r="AG387">
        <v>34.06</v>
      </c>
      <c r="AH387">
        <v>0</v>
      </c>
      <c r="AI387" s="1" t="s">
        <v>28</v>
      </c>
      <c r="AJ387">
        <v>1.32</v>
      </c>
      <c r="AK387" s="1" t="s">
        <v>1465</v>
      </c>
      <c r="AL387">
        <v>0.30309999999999998</v>
      </c>
      <c r="AM387">
        <v>-3.2199999999999999E-2</v>
      </c>
      <c r="AN387">
        <v>2.1999999999999999E-2</v>
      </c>
      <c r="AO387">
        <v>0</v>
      </c>
      <c r="AP387" s="1" t="s">
        <v>1466</v>
      </c>
      <c r="AQ387" s="1" t="s">
        <v>1467</v>
      </c>
      <c r="AR387" s="1" t="s">
        <v>1468</v>
      </c>
      <c r="AS387" s="1" t="s">
        <v>1469</v>
      </c>
    </row>
    <row r="388" spans="1:45" hidden="1" x14ac:dyDescent="0.25">
      <c r="A388" s="1" t="s">
        <v>1470</v>
      </c>
      <c r="B388">
        <v>1525.87</v>
      </c>
      <c r="C388" s="1" t="s">
        <v>94</v>
      </c>
      <c r="D388" s="1" t="s">
        <v>1094</v>
      </c>
      <c r="E388">
        <v>0</v>
      </c>
      <c r="F388" s="1" t="s">
        <v>96</v>
      </c>
      <c r="G388" s="1" t="s">
        <v>38</v>
      </c>
      <c r="H388" s="1" t="s">
        <v>96</v>
      </c>
      <c r="I388" s="1" t="str">
        <f>_xlfn.CONCAT(Merge1[[#This Row],[Rating técnicoVender]],",",Merge1[[#This Row],[Valoración de medias móvilesStrong Sell]],",",Merge1[[#This Row],[Valoración de los osciladoresNeutro]])</f>
        <v>Neutro,Buy,Neutro</v>
      </c>
      <c r="J388">
        <v>55.66</v>
      </c>
      <c r="K388">
        <v>0</v>
      </c>
      <c r="L388" s="1" t="s">
        <v>28</v>
      </c>
      <c r="M388">
        <v>1.32</v>
      </c>
      <c r="N388" s="1" t="s">
        <v>1471</v>
      </c>
      <c r="O388" s="1">
        <f>IFERROR(LEFT(Merge1[[#This Row],[Volumen*Precio4 – 750M]],LEN(Merge1[[#This Row],[Volumen*Precio4 – 750M]])-1)*10^(SEARCH(RIGHT(Merge1[[#This Row],[Volumen*Precio4 – 750M]]),"kmbt")*3),Merge1[[#This Row],[Volumen*Precio4 – 750M]])</f>
        <v>2197000</v>
      </c>
      <c r="P388">
        <v>-0.2094</v>
      </c>
      <c r="Q388">
        <v>-8.8800000000000004E-2</v>
      </c>
      <c r="R388">
        <v>-5.1900000000000002E-2</v>
      </c>
      <c r="S388">
        <v>2.5899999999999999E-2</v>
      </c>
      <c r="T388" s="1" t="s">
        <v>1472</v>
      </c>
      <c r="U388" s="1" t="s">
        <v>1473</v>
      </c>
      <c r="V388" s="1" t="s">
        <v>1474</v>
      </c>
      <c r="W388" s="1" t="s">
        <v>1475</v>
      </c>
      <c r="X388" s="1" t="s">
        <v>1470</v>
      </c>
      <c r="Y388">
        <v>1525.87</v>
      </c>
      <c r="Z388" s="4">
        <v>0</v>
      </c>
      <c r="AA388" s="1" t="s">
        <v>7437</v>
      </c>
      <c r="AB388" s="6" t="str">
        <f>IFERROR(LEFT(Merge1[[#This Row],[2022-10-24.Vol.]],LEN(Merge1[[#This Row],[2022-10-24.Vol.]])-1)*10^(LOOKUP(RIGHT(Merge1[[#This Row],[2022-10-24.Vol.]]),"KMBT")*3),Merge1[[#This Row],[2022-10-24.Vol.]])</f>
        <v>812</v>
      </c>
      <c r="AC388">
        <v>0</v>
      </c>
      <c r="AD388" s="1" t="s">
        <v>96</v>
      </c>
      <c r="AE388" s="1" t="s">
        <v>96</v>
      </c>
      <c r="AF388" s="1" t="s">
        <v>96</v>
      </c>
      <c r="AG388">
        <v>55.66</v>
      </c>
      <c r="AH388">
        <v>0</v>
      </c>
      <c r="AI388" s="1" t="s">
        <v>28</v>
      </c>
      <c r="AJ388">
        <v>0.99</v>
      </c>
      <c r="AK388" s="1" t="s">
        <v>7438</v>
      </c>
      <c r="AL388">
        <v>-0.2094</v>
      </c>
      <c r="AM388">
        <v>-8.8800000000000004E-2</v>
      </c>
      <c r="AN388">
        <v>-5.1900000000000002E-2</v>
      </c>
      <c r="AO388">
        <v>2.5899999999999999E-2</v>
      </c>
      <c r="AP388" s="1" t="s">
        <v>7439</v>
      </c>
      <c r="AQ388" s="1" t="s">
        <v>7440</v>
      </c>
      <c r="AR388" s="1" t="s">
        <v>7441</v>
      </c>
      <c r="AS388" s="1" t="s">
        <v>7442</v>
      </c>
    </row>
    <row r="389" spans="1:45" hidden="1" x14ac:dyDescent="0.25">
      <c r="A389" s="1" t="s">
        <v>1491</v>
      </c>
      <c r="B389">
        <v>1218.26</v>
      </c>
      <c r="C389" s="1" t="s">
        <v>94</v>
      </c>
      <c r="D389" s="1" t="s">
        <v>1492</v>
      </c>
      <c r="E389">
        <v>0</v>
      </c>
      <c r="F389" s="1" t="s">
        <v>22</v>
      </c>
      <c r="G389" s="1" t="s">
        <v>27</v>
      </c>
      <c r="H389" s="1" t="s">
        <v>96</v>
      </c>
      <c r="I38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389">
        <v>33.79</v>
      </c>
      <c r="K389">
        <v>0</v>
      </c>
      <c r="L389" s="1" t="s">
        <v>28</v>
      </c>
      <c r="M389">
        <v>1.29</v>
      </c>
      <c r="N389" s="1" t="s">
        <v>1493</v>
      </c>
      <c r="O389" s="1">
        <f>IFERROR(LEFT(Merge1[[#This Row],[Volumen*Precio4 – 750M]],LEN(Merge1[[#This Row],[Volumen*Precio4 – 750M]])-1)*10^(SEARCH(RIGHT(Merge1[[#This Row],[Volumen*Precio4 – 750M]]),"kmbt")*3),Merge1[[#This Row],[Volumen*Precio4 – 750M]])</f>
        <v>3350000</v>
      </c>
      <c r="P389">
        <v>-0.2492</v>
      </c>
      <c r="Q389">
        <v>-0.21260000000000001</v>
      </c>
      <c r="R389">
        <v>-0.17399999999999999</v>
      </c>
      <c r="S389">
        <v>-9.5600000000000004E-2</v>
      </c>
      <c r="T389" s="1" t="s">
        <v>1494</v>
      </c>
      <c r="U389" s="1" t="s">
        <v>1495</v>
      </c>
      <c r="V389" s="1" t="s">
        <v>1496</v>
      </c>
      <c r="W389" s="1" t="s">
        <v>1497</v>
      </c>
      <c r="X389" s="1" t="s">
        <v>1491</v>
      </c>
      <c r="Y389">
        <v>1218.26</v>
      </c>
      <c r="Z389" s="4">
        <v>0</v>
      </c>
      <c r="AA389" s="1" t="s">
        <v>1492</v>
      </c>
      <c r="AB389" s="6" t="str">
        <f>IFERROR(LEFT(Merge1[[#This Row],[2022-10-24.Vol.]],LEN(Merge1[[#This Row],[2022-10-24.Vol.]])-1)*10^(LOOKUP(RIGHT(Merge1[[#This Row],[2022-10-24.Vol.]]),"KMBT")*3),Merge1[[#This Row],[2022-10-24.Vol.]])</f>
        <v>2.75K</v>
      </c>
      <c r="AC389">
        <v>0</v>
      </c>
      <c r="AD389" s="1" t="s">
        <v>22</v>
      </c>
      <c r="AE389" s="1" t="s">
        <v>27</v>
      </c>
      <c r="AF389" s="1" t="s">
        <v>96</v>
      </c>
      <c r="AG389">
        <v>33.79</v>
      </c>
      <c r="AH389">
        <v>0</v>
      </c>
      <c r="AI389" s="1" t="s">
        <v>28</v>
      </c>
      <c r="AJ389">
        <v>1.29</v>
      </c>
      <c r="AK389" s="1" t="s">
        <v>1493</v>
      </c>
      <c r="AL389">
        <v>-0.2492</v>
      </c>
      <c r="AM389">
        <v>-0.21260000000000001</v>
      </c>
      <c r="AN389">
        <v>-0.17399999999999999</v>
      </c>
      <c r="AO389">
        <v>-9.5600000000000004E-2</v>
      </c>
      <c r="AP389" s="1" t="s">
        <v>1494</v>
      </c>
      <c r="AQ389" s="1" t="s">
        <v>1495</v>
      </c>
      <c r="AR389" s="1" t="s">
        <v>1496</v>
      </c>
      <c r="AS389" s="1" t="s">
        <v>1497</v>
      </c>
    </row>
    <row r="390" spans="1:45" hidden="1" x14ac:dyDescent="0.25">
      <c r="A390" s="1" t="s">
        <v>1512</v>
      </c>
      <c r="B390">
        <v>300</v>
      </c>
      <c r="C390" s="2" t="s">
        <v>94</v>
      </c>
      <c r="D390" s="1" t="s">
        <v>1513</v>
      </c>
      <c r="E390">
        <v>0</v>
      </c>
      <c r="F390" s="1" t="s">
        <v>38</v>
      </c>
      <c r="G390" s="1" t="s">
        <v>38</v>
      </c>
      <c r="H390" s="1" t="s">
        <v>96</v>
      </c>
      <c r="I390" s="1" t="str">
        <f>_xlfn.CONCAT(Merge1[[#This Row],[Rating técnicoVender]],",",Merge1[[#This Row],[Valoración de medias móvilesStrong Sell]],",",Merge1[[#This Row],[Valoración de los osciladoresNeutro]])</f>
        <v>Buy,Buy,Neutro</v>
      </c>
      <c r="J390">
        <v>53.34</v>
      </c>
      <c r="K390">
        <v>0</v>
      </c>
      <c r="L390" s="1" t="s">
        <v>28</v>
      </c>
      <c r="M390">
        <v>1.26</v>
      </c>
      <c r="N390" s="1" t="s">
        <v>1514</v>
      </c>
      <c r="O390" s="1">
        <f>IFERROR(LEFT(Merge1[[#This Row],[Volumen*Precio4 – 750M]],LEN(Merge1[[#This Row],[Volumen*Precio4 – 750M]])-1)*10^(SEARCH(RIGHT(Merge1[[#This Row],[Volumen*Precio4 – 750M]]),"kmbt")*3),Merge1[[#This Row],[Volumen*Precio4 – 750M]])</f>
        <v>1540000</v>
      </c>
      <c r="P390">
        <v>6.7000000000000002E-3</v>
      </c>
      <c r="Q390">
        <v>-4.3999999999999997E-2</v>
      </c>
      <c r="R390">
        <v>1.8200000000000001E-2</v>
      </c>
      <c r="S390">
        <v>0</v>
      </c>
      <c r="T390" s="1" t="s">
        <v>1515</v>
      </c>
      <c r="U390" s="1" t="s">
        <v>1516</v>
      </c>
      <c r="V390" s="1" t="s">
        <v>1517</v>
      </c>
      <c r="W390" s="1" t="s">
        <v>1518</v>
      </c>
      <c r="X390" s="1" t="s">
        <v>1512</v>
      </c>
      <c r="Y390">
        <v>300</v>
      </c>
      <c r="Z390" s="4">
        <v>0</v>
      </c>
      <c r="AA390" s="1" t="s">
        <v>1513</v>
      </c>
      <c r="AB390" s="6" t="str">
        <f>IFERROR(LEFT(Merge1[[#This Row],[2022-10-24.Vol.]],LEN(Merge1[[#This Row],[2022-10-24.Vol.]])-1)*10^(LOOKUP(RIGHT(Merge1[[#This Row],[2022-10-24.Vol.]]),"KMBT")*3),Merge1[[#This Row],[2022-10-24.Vol.]])</f>
        <v>5.133K</v>
      </c>
      <c r="AC390">
        <v>0</v>
      </c>
      <c r="AD390" s="1" t="s">
        <v>38</v>
      </c>
      <c r="AE390" s="1" t="s">
        <v>38</v>
      </c>
      <c r="AF390" s="1" t="s">
        <v>96</v>
      </c>
      <c r="AG390">
        <v>53.34</v>
      </c>
      <c r="AH390">
        <v>0</v>
      </c>
      <c r="AI390" s="1" t="s">
        <v>28</v>
      </c>
      <c r="AJ390">
        <v>1.26</v>
      </c>
      <c r="AK390" s="1" t="s">
        <v>1514</v>
      </c>
      <c r="AL390">
        <v>6.7000000000000002E-3</v>
      </c>
      <c r="AM390">
        <v>-4.3999999999999997E-2</v>
      </c>
      <c r="AN390">
        <v>1.8200000000000001E-2</v>
      </c>
      <c r="AO390">
        <v>0</v>
      </c>
      <c r="AP390" s="1" t="s">
        <v>1515</v>
      </c>
      <c r="AQ390" s="1" t="s">
        <v>1516</v>
      </c>
      <c r="AR390" s="1" t="s">
        <v>1517</v>
      </c>
      <c r="AS390" s="1" t="s">
        <v>1518</v>
      </c>
    </row>
    <row r="391" spans="1:45" hidden="1" x14ac:dyDescent="0.25">
      <c r="A391" s="1" t="s">
        <v>1534</v>
      </c>
      <c r="B391">
        <v>1180</v>
      </c>
      <c r="C391" s="2" t="s">
        <v>94</v>
      </c>
      <c r="D391" s="1" t="s">
        <v>1535</v>
      </c>
      <c r="E391">
        <v>0</v>
      </c>
      <c r="F391" s="1" t="s">
        <v>38</v>
      </c>
      <c r="G391" s="1" t="s">
        <v>37</v>
      </c>
      <c r="H391" s="1" t="s">
        <v>96</v>
      </c>
      <c r="I391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391">
        <v>74.63</v>
      </c>
      <c r="K391">
        <v>0</v>
      </c>
      <c r="L391" s="1" t="s">
        <v>28</v>
      </c>
      <c r="M391">
        <v>1.23</v>
      </c>
      <c r="N391" s="1" t="s">
        <v>1536</v>
      </c>
      <c r="O391" s="1">
        <f>IFERROR(LEFT(Merge1[[#This Row],[Volumen*Precio4 – 750M]],LEN(Merge1[[#This Row],[Volumen*Precio4 – 750M]])-1)*10^(SEARCH(RIGHT(Merge1[[#This Row],[Volumen*Precio4 – 750M]]),"kmbt")*3),Merge1[[#This Row],[Volumen*Precio4 – 750M]])</f>
        <v>778800</v>
      </c>
      <c r="P391">
        <v>-9.5799999999999996E-2</v>
      </c>
      <c r="Q391">
        <v>1.9300000000000001E-2</v>
      </c>
      <c r="R391">
        <v>0.19040000000000001</v>
      </c>
      <c r="S391">
        <v>0</v>
      </c>
      <c r="T391" s="1" t="s">
        <v>1537</v>
      </c>
      <c r="U391" s="1" t="s">
        <v>1538</v>
      </c>
      <c r="V391" s="1" t="s">
        <v>1539</v>
      </c>
      <c r="W391" s="1" t="s">
        <v>1540</v>
      </c>
      <c r="X391" s="1" t="s">
        <v>1534</v>
      </c>
      <c r="Y391">
        <v>1180</v>
      </c>
      <c r="Z391" s="4">
        <v>0</v>
      </c>
      <c r="AA391" s="1" t="s">
        <v>1535</v>
      </c>
      <c r="AB391" s="6" t="str">
        <f>IFERROR(LEFT(Merge1[[#This Row],[2022-10-24.Vol.]],LEN(Merge1[[#This Row],[2022-10-24.Vol.]])-1)*10^(LOOKUP(RIGHT(Merge1[[#This Row],[2022-10-24.Vol.]]),"KMBT")*3),Merge1[[#This Row],[2022-10-24.Vol.]])</f>
        <v>660</v>
      </c>
      <c r="AC391">
        <v>0</v>
      </c>
      <c r="AD391" s="1" t="s">
        <v>38</v>
      </c>
      <c r="AE391" s="1" t="s">
        <v>37</v>
      </c>
      <c r="AF391" s="1" t="s">
        <v>96</v>
      </c>
      <c r="AG391">
        <v>74.63</v>
      </c>
      <c r="AH391">
        <v>0</v>
      </c>
      <c r="AI391" s="1" t="s">
        <v>28</v>
      </c>
      <c r="AJ391">
        <v>1.23</v>
      </c>
      <c r="AK391" s="1" t="s">
        <v>1536</v>
      </c>
      <c r="AL391">
        <v>-9.5799999999999996E-2</v>
      </c>
      <c r="AM391">
        <v>1.9300000000000001E-2</v>
      </c>
      <c r="AN391">
        <v>0.19040000000000001</v>
      </c>
      <c r="AO391">
        <v>0</v>
      </c>
      <c r="AP391" s="1" t="s">
        <v>1537</v>
      </c>
      <c r="AQ391" s="1" t="s">
        <v>1538</v>
      </c>
      <c r="AR391" s="1" t="s">
        <v>1539</v>
      </c>
      <c r="AS391" s="1" t="s">
        <v>1540</v>
      </c>
    </row>
    <row r="392" spans="1:45" hidden="1" x14ac:dyDescent="0.25">
      <c r="A392" s="1" t="s">
        <v>1549</v>
      </c>
      <c r="B392">
        <v>3886.17</v>
      </c>
      <c r="C392" s="1" t="s">
        <v>94</v>
      </c>
      <c r="D392" s="1" t="s">
        <v>1550</v>
      </c>
      <c r="E392">
        <v>0</v>
      </c>
      <c r="F392" s="1" t="s">
        <v>22</v>
      </c>
      <c r="G392" s="1" t="s">
        <v>27</v>
      </c>
      <c r="H392" s="1" t="s">
        <v>96</v>
      </c>
      <c r="I39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392">
        <v>39.99</v>
      </c>
      <c r="K392">
        <v>0</v>
      </c>
      <c r="L392" s="1" t="s">
        <v>28</v>
      </c>
      <c r="M392">
        <v>1.23</v>
      </c>
      <c r="N392" s="1" t="s">
        <v>1551</v>
      </c>
      <c r="O392" s="1">
        <f>IFERROR(LEFT(Merge1[[#This Row],[Volumen*Precio4 – 750M]],LEN(Merge1[[#This Row],[Volumen*Precio4 – 750M]])-1)*10^(SEARCH(RIGHT(Merge1[[#This Row],[Volumen*Precio4 – 750M]]),"kmbt")*3),Merge1[[#This Row],[Volumen*Precio4 – 750M]])</f>
        <v>2040000</v>
      </c>
      <c r="P392">
        <v>2.3900000000000001E-2</v>
      </c>
      <c r="Q392">
        <v>-8.3500000000000005E-2</v>
      </c>
      <c r="R392">
        <v>-8.3999999999999995E-3</v>
      </c>
      <c r="S392">
        <v>0</v>
      </c>
      <c r="T392" s="1" t="s">
        <v>1552</v>
      </c>
      <c r="U392" s="1" t="s">
        <v>1553</v>
      </c>
      <c r="V392" s="1" t="s">
        <v>1554</v>
      </c>
      <c r="W392" s="1" t="s">
        <v>1555</v>
      </c>
      <c r="X392" s="1" t="s">
        <v>1549</v>
      </c>
      <c r="Y392">
        <v>3886.17</v>
      </c>
      <c r="Z392" s="4">
        <v>0</v>
      </c>
      <c r="AA392" s="1" t="s">
        <v>1550</v>
      </c>
      <c r="AB392" s="6" t="str">
        <f>IFERROR(LEFT(Merge1[[#This Row],[2022-10-24.Vol.]],LEN(Merge1[[#This Row],[2022-10-24.Vol.]])-1)*10^(LOOKUP(RIGHT(Merge1[[#This Row],[2022-10-24.Vol.]]),"KMBT")*3),Merge1[[#This Row],[2022-10-24.Vol.]])</f>
        <v>525</v>
      </c>
      <c r="AC392">
        <v>0</v>
      </c>
      <c r="AD392" s="1" t="s">
        <v>22</v>
      </c>
      <c r="AE392" s="1" t="s">
        <v>27</v>
      </c>
      <c r="AF392" s="1" t="s">
        <v>96</v>
      </c>
      <c r="AG392">
        <v>39.99</v>
      </c>
      <c r="AH392">
        <v>0</v>
      </c>
      <c r="AI392" s="1" t="s">
        <v>28</v>
      </c>
      <c r="AJ392">
        <v>1.23</v>
      </c>
      <c r="AK392" s="1" t="s">
        <v>1551</v>
      </c>
      <c r="AL392">
        <v>1.77E-2</v>
      </c>
      <c r="AM392">
        <v>-8.1199999999999994E-2</v>
      </c>
      <c r="AN392">
        <v>-8.3999999999999995E-3</v>
      </c>
      <c r="AO392">
        <v>0</v>
      </c>
      <c r="AP392" s="1" t="s">
        <v>1552</v>
      </c>
      <c r="AQ392" s="1" t="s">
        <v>1553</v>
      </c>
      <c r="AR392" s="1" t="s">
        <v>1554</v>
      </c>
      <c r="AS392" s="1" t="s">
        <v>1555</v>
      </c>
    </row>
    <row r="393" spans="1:45" hidden="1" x14ac:dyDescent="0.25">
      <c r="A393" s="1" t="s">
        <v>1556</v>
      </c>
      <c r="B393">
        <v>12.15</v>
      </c>
      <c r="C393" s="1" t="s">
        <v>1557</v>
      </c>
      <c r="D393" s="1" t="s">
        <v>1558</v>
      </c>
      <c r="E393">
        <v>-0.02</v>
      </c>
      <c r="F393" s="1" t="s">
        <v>96</v>
      </c>
      <c r="G393" s="1" t="s">
        <v>22</v>
      </c>
      <c r="H393" s="1" t="s">
        <v>38</v>
      </c>
      <c r="I393" s="1" t="str">
        <f>_xlfn.CONCAT(Merge1[[#This Row],[Rating técnicoVender]],",",Merge1[[#This Row],[Valoración de medias móvilesStrong Sell]],",",Merge1[[#This Row],[Valoración de los osciladoresNeutro]])</f>
        <v>Neutro,Sell,Buy</v>
      </c>
      <c r="J393">
        <v>46.06</v>
      </c>
      <c r="K393">
        <v>9.5999999999999992E-3</v>
      </c>
      <c r="L393" s="1" t="s">
        <v>23</v>
      </c>
      <c r="M393">
        <v>1.23</v>
      </c>
      <c r="N393" s="1" t="s">
        <v>1559</v>
      </c>
      <c r="O393" s="1">
        <f>IFERROR(LEFT(Merge1[[#This Row],[Volumen*Precio4 – 750M]],LEN(Merge1[[#This Row],[Volumen*Precio4 – 750M]])-1)*10^(SEARCH(RIGHT(Merge1[[#This Row],[Volumen*Precio4 – 750M]]),"kmbt")*3),Merge1[[#This Row],[Volumen*Precio4 – 750M]])</f>
        <v>1641000</v>
      </c>
      <c r="P393">
        <v>0.01</v>
      </c>
      <c r="Q393">
        <v>-3.1899999999999998E-2</v>
      </c>
      <c r="R393">
        <v>1.2500000000000001E-2</v>
      </c>
      <c r="S393">
        <v>-8.2000000000000007E-3</v>
      </c>
      <c r="T393" s="1" t="s">
        <v>1560</v>
      </c>
      <c r="U393" s="1" t="s">
        <v>1561</v>
      </c>
      <c r="V393" s="1" t="s">
        <v>1562</v>
      </c>
      <c r="W393" s="1" t="s">
        <v>1563</v>
      </c>
      <c r="X393" s="1" t="s">
        <v>1556</v>
      </c>
      <c r="Y393">
        <v>12.14</v>
      </c>
      <c r="Z393" s="4">
        <v>0</v>
      </c>
      <c r="AA393" s="1" t="s">
        <v>7524</v>
      </c>
      <c r="AB393" s="6" t="str">
        <f>IFERROR(LEFT(Merge1[[#This Row],[2022-10-24.Vol.]],LEN(Merge1[[#This Row],[2022-10-24.Vol.]])-1)*10^(LOOKUP(RIGHT(Merge1[[#This Row],[2022-10-24.Vol.]]),"KMBT")*3),Merge1[[#This Row],[2022-10-24.Vol.]])</f>
        <v>92.12K</v>
      </c>
      <c r="AC393">
        <v>0</v>
      </c>
      <c r="AD393" s="1" t="s">
        <v>22</v>
      </c>
      <c r="AE393" s="1" t="s">
        <v>27</v>
      </c>
      <c r="AF393" s="1" t="s">
        <v>96</v>
      </c>
      <c r="AG393">
        <v>45.18</v>
      </c>
      <c r="AH393">
        <v>7.6E-3</v>
      </c>
      <c r="AI393" s="1" t="s">
        <v>39</v>
      </c>
      <c r="AJ393">
        <v>0.79</v>
      </c>
      <c r="AK393" s="1" t="s">
        <v>7525</v>
      </c>
      <c r="AL393">
        <v>7.4999999999999997E-3</v>
      </c>
      <c r="AM393">
        <v>-3.5700000000000003E-2</v>
      </c>
      <c r="AN393">
        <v>1.17E-2</v>
      </c>
      <c r="AO393">
        <v>-5.7000000000000002E-3</v>
      </c>
      <c r="AP393" s="1" t="s">
        <v>7526</v>
      </c>
      <c r="AQ393" s="1" t="s">
        <v>7527</v>
      </c>
      <c r="AR393" s="1" t="s">
        <v>7528</v>
      </c>
      <c r="AS393" s="1" t="s">
        <v>7529</v>
      </c>
    </row>
    <row r="394" spans="1:45" hidden="1" x14ac:dyDescent="0.25">
      <c r="A394" s="1" t="s">
        <v>1639</v>
      </c>
      <c r="B394">
        <v>2.34</v>
      </c>
      <c r="C394" s="1" t="s">
        <v>576</v>
      </c>
      <c r="D394" s="1" t="s">
        <v>1640</v>
      </c>
      <c r="E394">
        <v>-0.04</v>
      </c>
      <c r="F394" s="1" t="s">
        <v>96</v>
      </c>
      <c r="G394" s="1" t="s">
        <v>38</v>
      </c>
      <c r="H394" s="1" t="s">
        <v>96</v>
      </c>
      <c r="I394" s="1" t="str">
        <f>_xlfn.CONCAT(Merge1[[#This Row],[Rating técnicoVender]],",",Merge1[[#This Row],[Valoración de medias móvilesStrong Sell]],",",Merge1[[#This Row],[Valoración de los osciladoresNeutro]])</f>
        <v>Neutro,Buy,Neutro</v>
      </c>
      <c r="J394">
        <v>55.29</v>
      </c>
      <c r="K394">
        <v>2.29E-2</v>
      </c>
      <c r="L394" s="1" t="s">
        <v>28</v>
      </c>
      <c r="M394">
        <v>1.1499999999999999</v>
      </c>
      <c r="N394" s="1" t="s">
        <v>1641</v>
      </c>
      <c r="O394" s="1">
        <f>IFERROR(LEFT(Merge1[[#This Row],[Volumen*Precio4 – 750M]],LEN(Merge1[[#This Row],[Volumen*Precio4 – 750M]])-1)*10^(SEARCH(RIGHT(Merge1[[#This Row],[Volumen*Precio4 – 750M]]),"kmbt")*3),Merge1[[#This Row],[Volumen*Precio4 – 750M]])</f>
        <v>112533</v>
      </c>
      <c r="P394">
        <v>-0.36409999999999998</v>
      </c>
      <c r="Q394">
        <v>0.48099999999999998</v>
      </c>
      <c r="R394">
        <v>0.17</v>
      </c>
      <c r="S394">
        <v>-4.3E-3</v>
      </c>
      <c r="T394" s="1" t="s">
        <v>1642</v>
      </c>
      <c r="U394" s="1" t="s">
        <v>1643</v>
      </c>
      <c r="V394" s="1" t="s">
        <v>1644</v>
      </c>
      <c r="W394" s="1" t="s">
        <v>1645</v>
      </c>
      <c r="X394" s="1" t="s">
        <v>1639</v>
      </c>
      <c r="Y394">
        <v>2.34</v>
      </c>
      <c r="Z394" s="4">
        <v>0</v>
      </c>
      <c r="AA394" s="1" t="s">
        <v>3883</v>
      </c>
      <c r="AB394" s="6" t="str">
        <f>IFERROR(LEFT(Merge1[[#This Row],[2022-10-24.Vol.]],LEN(Merge1[[#This Row],[2022-10-24.Vol.]])-1)*10^(LOOKUP(RIGHT(Merge1[[#This Row],[2022-10-24.Vol.]]),"KMBT")*3),Merge1[[#This Row],[2022-10-24.Vol.]])</f>
        <v>13</v>
      </c>
      <c r="AC394">
        <v>0</v>
      </c>
      <c r="AD394" s="1" t="s">
        <v>96</v>
      </c>
      <c r="AE394" s="1" t="s">
        <v>38</v>
      </c>
      <c r="AF394" s="1" t="s">
        <v>96</v>
      </c>
      <c r="AG394">
        <v>55.29</v>
      </c>
      <c r="AH394">
        <v>2.29E-2</v>
      </c>
      <c r="AI394" s="1" t="s">
        <v>28</v>
      </c>
      <c r="AJ394">
        <v>0</v>
      </c>
      <c r="AK394" s="1" t="s">
        <v>5739</v>
      </c>
      <c r="AL394">
        <v>-0.36409999999999998</v>
      </c>
      <c r="AM394">
        <v>0.48099999999999998</v>
      </c>
      <c r="AN394">
        <v>0.17</v>
      </c>
      <c r="AO394">
        <v>2.63E-2</v>
      </c>
      <c r="AP394" s="1" t="s">
        <v>8963</v>
      </c>
      <c r="AQ394" s="1" t="s">
        <v>8964</v>
      </c>
      <c r="AR394" s="1" t="s">
        <v>8965</v>
      </c>
      <c r="AS394" s="1" t="s">
        <v>8966</v>
      </c>
    </row>
    <row r="395" spans="1:45" hidden="1" x14ac:dyDescent="0.25">
      <c r="A395" s="1" t="s">
        <v>1720</v>
      </c>
      <c r="B395">
        <v>2862.01</v>
      </c>
      <c r="C395" s="1" t="s">
        <v>94</v>
      </c>
      <c r="D395" s="1" t="s">
        <v>1721</v>
      </c>
      <c r="E395">
        <v>0</v>
      </c>
      <c r="F395" s="1" t="s">
        <v>96</v>
      </c>
      <c r="G395" s="1" t="s">
        <v>96</v>
      </c>
      <c r="H395" s="1" t="s">
        <v>38</v>
      </c>
      <c r="I395" s="1" t="str">
        <f>_xlfn.CONCAT(Merge1[[#This Row],[Rating técnicoVender]],",",Merge1[[#This Row],[Valoración de medias móvilesStrong Sell]],",",Merge1[[#This Row],[Valoración de los osciladoresNeutro]])</f>
        <v>Neutro,Neutro,Buy</v>
      </c>
      <c r="J395">
        <v>48.49</v>
      </c>
      <c r="K395">
        <v>0</v>
      </c>
      <c r="L395" s="1" t="s">
        <v>28</v>
      </c>
      <c r="M395">
        <v>1.1100000000000001</v>
      </c>
      <c r="N395" s="1" t="s">
        <v>1722</v>
      </c>
      <c r="O395" s="1">
        <f>IFERROR(LEFT(Merge1[[#This Row],[Volumen*Precio4 – 750M]],LEN(Merge1[[#This Row],[Volumen*Precio4 – 750M]])-1)*10^(SEARCH(RIGHT(Merge1[[#This Row],[Volumen*Precio4 – 750M]]),"kmbt")*3),Merge1[[#This Row],[Volumen*Precio4 – 750M]])</f>
        <v>729813</v>
      </c>
      <c r="P395">
        <v>7.8899999999999998E-2</v>
      </c>
      <c r="Q395">
        <v>-2.1399999999999999E-2</v>
      </c>
      <c r="R395">
        <v>0</v>
      </c>
      <c r="S395">
        <v>0</v>
      </c>
      <c r="T395" s="1" t="s">
        <v>1723</v>
      </c>
      <c r="U395" s="1" t="s">
        <v>1724</v>
      </c>
      <c r="V395" s="1" t="s">
        <v>1725</v>
      </c>
      <c r="W395" s="1" t="s">
        <v>1726</v>
      </c>
      <c r="X395" s="1" t="s">
        <v>1720</v>
      </c>
      <c r="Y395">
        <v>2862.01</v>
      </c>
      <c r="Z395" s="4">
        <v>0</v>
      </c>
      <c r="AA395" s="1" t="s">
        <v>1721</v>
      </c>
      <c r="AB395" s="6" t="str">
        <f>IFERROR(LEFT(Merge1[[#This Row],[2022-10-24.Vol.]],LEN(Merge1[[#This Row],[2022-10-24.Vol.]])-1)*10^(LOOKUP(RIGHT(Merge1[[#This Row],[2022-10-24.Vol.]]),"KMBT")*3),Merge1[[#This Row],[2022-10-24.Vol.]])</f>
        <v>255</v>
      </c>
      <c r="AC395">
        <v>0</v>
      </c>
      <c r="AD395" s="1" t="s">
        <v>96</v>
      </c>
      <c r="AE395" s="1" t="s">
        <v>96</v>
      </c>
      <c r="AF395" s="1" t="s">
        <v>38</v>
      </c>
      <c r="AG395">
        <v>48.49</v>
      </c>
      <c r="AH395">
        <v>0</v>
      </c>
      <c r="AI395" s="1" t="s">
        <v>28</v>
      </c>
      <c r="AJ395">
        <v>1.1100000000000001</v>
      </c>
      <c r="AK395" s="1" t="s">
        <v>1722</v>
      </c>
      <c r="AL395">
        <v>7.8899999999999998E-2</v>
      </c>
      <c r="AM395">
        <v>-4.7000000000000002E-3</v>
      </c>
      <c r="AN395">
        <v>0</v>
      </c>
      <c r="AO395">
        <v>0</v>
      </c>
      <c r="AP395" s="1" t="s">
        <v>1723</v>
      </c>
      <c r="AQ395" s="1" t="s">
        <v>1724</v>
      </c>
      <c r="AR395" s="1" t="s">
        <v>1725</v>
      </c>
      <c r="AS395" s="1" t="s">
        <v>1726</v>
      </c>
    </row>
    <row r="396" spans="1:45" hidden="1" x14ac:dyDescent="0.25">
      <c r="A396" s="1" t="s">
        <v>1750</v>
      </c>
      <c r="B396">
        <v>2045.07</v>
      </c>
      <c r="C396" s="1" t="s">
        <v>94</v>
      </c>
      <c r="D396" s="1" t="s">
        <v>1751</v>
      </c>
      <c r="E396">
        <v>0</v>
      </c>
      <c r="F396" s="1" t="s">
        <v>96</v>
      </c>
      <c r="G396" s="1" t="s">
        <v>22</v>
      </c>
      <c r="H396" s="1" t="s">
        <v>96</v>
      </c>
      <c r="I396" s="1" t="str">
        <f>_xlfn.CONCAT(Merge1[[#This Row],[Rating técnicoVender]],",",Merge1[[#This Row],[Valoración de medias móvilesStrong Sell]],",",Merge1[[#This Row],[Valoración de los osciladoresNeutro]])</f>
        <v>Neutro,Sell,Neutro</v>
      </c>
      <c r="J396">
        <v>46.61</v>
      </c>
      <c r="K396">
        <v>0</v>
      </c>
      <c r="L396" s="1" t="s">
        <v>28</v>
      </c>
      <c r="M396">
        <v>1.0900000000000001</v>
      </c>
      <c r="N396" s="1" t="s">
        <v>1752</v>
      </c>
      <c r="O396" s="1">
        <f>IFERROR(LEFT(Merge1[[#This Row],[Volumen*Precio4 – 750M]],LEN(Merge1[[#This Row],[Volumen*Precio4 – 750M]])-1)*10^(SEARCH(RIGHT(Merge1[[#This Row],[Volumen*Precio4 – 750M]]),"kmbt")*3),Merge1[[#This Row],[Volumen*Precio4 – 750M]])</f>
        <v>848704</v>
      </c>
      <c r="P396">
        <v>0.15939999999999999</v>
      </c>
      <c r="Q396">
        <v>-2.8899999999999999E-2</v>
      </c>
      <c r="R396">
        <v>0</v>
      </c>
      <c r="S396">
        <v>0</v>
      </c>
      <c r="T396" s="1" t="s">
        <v>1753</v>
      </c>
      <c r="U396" s="1" t="s">
        <v>1754</v>
      </c>
      <c r="V396" s="1" t="s">
        <v>1755</v>
      </c>
      <c r="W396" s="1" t="s">
        <v>1756</v>
      </c>
      <c r="X396" s="1" t="s">
        <v>1750</v>
      </c>
      <c r="Y396">
        <v>2045.07</v>
      </c>
      <c r="Z396" s="4">
        <v>0</v>
      </c>
      <c r="AA396" s="1" t="s">
        <v>1751</v>
      </c>
      <c r="AB396" s="6" t="str">
        <f>IFERROR(LEFT(Merge1[[#This Row],[2022-10-24.Vol.]],LEN(Merge1[[#This Row],[2022-10-24.Vol.]])-1)*10^(LOOKUP(RIGHT(Merge1[[#This Row],[2022-10-24.Vol.]]),"KMBT")*3),Merge1[[#This Row],[2022-10-24.Vol.]])</f>
        <v>415</v>
      </c>
      <c r="AC396">
        <v>0</v>
      </c>
      <c r="AD396" s="1" t="s">
        <v>96</v>
      </c>
      <c r="AE396" s="1" t="s">
        <v>22</v>
      </c>
      <c r="AF396" s="1" t="s">
        <v>96</v>
      </c>
      <c r="AG396">
        <v>46.61</v>
      </c>
      <c r="AH396">
        <v>0</v>
      </c>
      <c r="AI396" s="1" t="s">
        <v>28</v>
      </c>
      <c r="AJ396">
        <v>1.0900000000000001</v>
      </c>
      <c r="AK396" s="1" t="s">
        <v>1752</v>
      </c>
      <c r="AL396">
        <v>0.15939999999999999</v>
      </c>
      <c r="AM396">
        <v>-3.9399999999999998E-2</v>
      </c>
      <c r="AN396">
        <v>0</v>
      </c>
      <c r="AO396">
        <v>0</v>
      </c>
      <c r="AP396" s="1" t="s">
        <v>1753</v>
      </c>
      <c r="AQ396" s="1" t="s">
        <v>1754</v>
      </c>
      <c r="AR396" s="1" t="s">
        <v>1755</v>
      </c>
      <c r="AS396" s="1" t="s">
        <v>1756</v>
      </c>
    </row>
    <row r="397" spans="1:45" hidden="1" x14ac:dyDescent="0.25">
      <c r="A397" s="1" t="s">
        <v>1773</v>
      </c>
      <c r="B397">
        <v>988.74</v>
      </c>
      <c r="C397" s="1" t="s">
        <v>94</v>
      </c>
      <c r="D397" s="1" t="s">
        <v>1774</v>
      </c>
      <c r="E397">
        <v>0</v>
      </c>
      <c r="F397" s="1" t="s">
        <v>22</v>
      </c>
      <c r="G397" s="1" t="s">
        <v>27</v>
      </c>
      <c r="H397" s="1" t="s">
        <v>38</v>
      </c>
      <c r="I397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397">
        <v>24.67</v>
      </c>
      <c r="K397">
        <v>0</v>
      </c>
      <c r="L397" s="1" t="s">
        <v>28</v>
      </c>
      <c r="M397">
        <v>1.08</v>
      </c>
      <c r="N397" s="1" t="s">
        <v>1775</v>
      </c>
      <c r="O397" s="1">
        <f>IFERROR(LEFT(Merge1[[#This Row],[Volumen*Precio4 – 750M]],LEN(Merge1[[#This Row],[Volumen*Precio4 – 750M]])-1)*10^(SEARCH(RIGHT(Merge1[[#This Row],[Volumen*Precio4 – 750M]]),"kmbt")*3),Merge1[[#This Row],[Volumen*Precio4 – 750M]])</f>
        <v>1300000</v>
      </c>
      <c r="P397">
        <v>-0.18640000000000001</v>
      </c>
      <c r="Q397">
        <v>-0.15140000000000001</v>
      </c>
      <c r="R397">
        <v>0</v>
      </c>
      <c r="S397">
        <v>0</v>
      </c>
      <c r="T397" s="1" t="s">
        <v>1776</v>
      </c>
      <c r="U397" s="1" t="s">
        <v>1777</v>
      </c>
      <c r="V397" s="1" t="s">
        <v>1778</v>
      </c>
      <c r="W397" s="1" t="s">
        <v>1779</v>
      </c>
      <c r="X397" s="1" t="s">
        <v>1773</v>
      </c>
      <c r="Y397">
        <v>988.74</v>
      </c>
      <c r="Z397" s="4">
        <v>0</v>
      </c>
      <c r="AA397" s="1" t="s">
        <v>1774</v>
      </c>
      <c r="AB397" s="6" t="str">
        <f>IFERROR(LEFT(Merge1[[#This Row],[2022-10-24.Vol.]],LEN(Merge1[[#This Row],[2022-10-24.Vol.]])-1)*10^(LOOKUP(RIGHT(Merge1[[#This Row],[2022-10-24.Vol.]]),"KMBT")*3),Merge1[[#This Row],[2022-10-24.Vol.]])</f>
        <v>1.315K</v>
      </c>
      <c r="AC397">
        <v>0</v>
      </c>
      <c r="AD397" s="1" t="s">
        <v>22</v>
      </c>
      <c r="AE397" s="1" t="s">
        <v>27</v>
      </c>
      <c r="AF397" s="1" t="s">
        <v>38</v>
      </c>
      <c r="AG397">
        <v>24.67</v>
      </c>
      <c r="AH397">
        <v>0</v>
      </c>
      <c r="AI397" s="1" t="s">
        <v>28</v>
      </c>
      <c r="AJ397">
        <v>1.08</v>
      </c>
      <c r="AK397" s="1" t="s">
        <v>1775</v>
      </c>
      <c r="AL397">
        <v>-0.18640000000000001</v>
      </c>
      <c r="AM397">
        <v>-0.15140000000000001</v>
      </c>
      <c r="AN397">
        <v>0</v>
      </c>
      <c r="AO397">
        <v>0</v>
      </c>
      <c r="AP397" s="1" t="s">
        <v>1776</v>
      </c>
      <c r="AQ397" s="1" t="s">
        <v>1777</v>
      </c>
      <c r="AR397" s="1" t="s">
        <v>1778</v>
      </c>
      <c r="AS397" s="1" t="s">
        <v>1779</v>
      </c>
    </row>
    <row r="398" spans="1:45" hidden="1" x14ac:dyDescent="0.25">
      <c r="A398" s="1" t="s">
        <v>1828</v>
      </c>
      <c r="B398">
        <v>1326.35</v>
      </c>
      <c r="C398" s="1" t="s">
        <v>553</v>
      </c>
      <c r="D398" s="1" t="s">
        <v>1829</v>
      </c>
      <c r="E398">
        <v>0</v>
      </c>
      <c r="F398" s="1" t="s">
        <v>38</v>
      </c>
      <c r="G398" s="1" t="s">
        <v>37</v>
      </c>
      <c r="H398" s="1" t="s">
        <v>96</v>
      </c>
      <c r="I398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398">
        <v>58.56</v>
      </c>
      <c r="K398">
        <v>0</v>
      </c>
      <c r="L398" s="1" t="s">
        <v>28</v>
      </c>
      <c r="M398">
        <v>1.04</v>
      </c>
      <c r="N398" s="1" t="s">
        <v>1830</v>
      </c>
      <c r="O398" s="1">
        <f>IFERROR(LEFT(Merge1[[#This Row],[Volumen*Precio4 – 750M]],LEN(Merge1[[#This Row],[Volumen*Precio4 – 750M]])-1)*10^(SEARCH(RIGHT(Merge1[[#This Row],[Volumen*Precio4 – 750M]]),"kmbt")*3),Merge1[[#This Row],[Volumen*Precio4 – 750M]])</f>
        <v>1260000</v>
      </c>
      <c r="P398">
        <v>-6.3E-2</v>
      </c>
      <c r="Q398">
        <v>0.1053</v>
      </c>
      <c r="R398">
        <v>0.17499999999999999</v>
      </c>
      <c r="S398">
        <v>3.78E-2</v>
      </c>
      <c r="T398" s="1" t="s">
        <v>1831</v>
      </c>
      <c r="U398" s="1" t="s">
        <v>1832</v>
      </c>
      <c r="V398" s="1" t="s">
        <v>1833</v>
      </c>
      <c r="W398" s="1" t="s">
        <v>1834</v>
      </c>
      <c r="X398" s="1" t="s">
        <v>1828</v>
      </c>
      <c r="Y398">
        <v>1326.35</v>
      </c>
      <c r="Z398" s="4">
        <v>0</v>
      </c>
      <c r="AA398" s="1" t="s">
        <v>1829</v>
      </c>
      <c r="AB398" s="6" t="str">
        <f>IFERROR(LEFT(Merge1[[#This Row],[2022-10-24.Vol.]],LEN(Merge1[[#This Row],[2022-10-24.Vol.]])-1)*10^(LOOKUP(RIGHT(Merge1[[#This Row],[2022-10-24.Vol.]]),"KMBT")*3),Merge1[[#This Row],[2022-10-24.Vol.]])</f>
        <v>950</v>
      </c>
      <c r="AC398">
        <v>0</v>
      </c>
      <c r="AD398" s="1" t="s">
        <v>38</v>
      </c>
      <c r="AE398" s="1" t="s">
        <v>37</v>
      </c>
      <c r="AF398" s="1" t="s">
        <v>96</v>
      </c>
      <c r="AG398">
        <v>58.56</v>
      </c>
      <c r="AH398">
        <v>0</v>
      </c>
      <c r="AI398" s="1" t="s">
        <v>28</v>
      </c>
      <c r="AJ398">
        <v>1.04</v>
      </c>
      <c r="AK398" s="1" t="s">
        <v>1830</v>
      </c>
      <c r="AL398">
        <v>-6.3E-2</v>
      </c>
      <c r="AM398">
        <v>0.1053</v>
      </c>
      <c r="AN398">
        <v>0.17499999999999999</v>
      </c>
      <c r="AO398">
        <v>3.78E-2</v>
      </c>
      <c r="AP398" s="1" t="s">
        <v>1831</v>
      </c>
      <c r="AQ398" s="1" t="s">
        <v>1832</v>
      </c>
      <c r="AR398" s="1" t="s">
        <v>1833</v>
      </c>
      <c r="AS398" s="1" t="s">
        <v>1834</v>
      </c>
    </row>
    <row r="399" spans="1:45" hidden="1" x14ac:dyDescent="0.25">
      <c r="A399" s="1" t="s">
        <v>1857</v>
      </c>
      <c r="B399">
        <v>1961.23</v>
      </c>
      <c r="C399" s="1" t="s">
        <v>94</v>
      </c>
      <c r="D399" s="1" t="s">
        <v>1858</v>
      </c>
      <c r="E399">
        <v>0</v>
      </c>
      <c r="F399" s="1" t="s">
        <v>22</v>
      </c>
      <c r="G399" s="1" t="s">
        <v>27</v>
      </c>
      <c r="H399" s="1" t="s">
        <v>96</v>
      </c>
      <c r="I39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399">
        <v>32.11</v>
      </c>
      <c r="K399">
        <v>0</v>
      </c>
      <c r="L399" s="1" t="s">
        <v>28</v>
      </c>
      <c r="M399">
        <v>1.01</v>
      </c>
      <c r="N399" s="1" t="s">
        <v>1859</v>
      </c>
      <c r="O399" s="1">
        <f>IFERROR(LEFT(Merge1[[#This Row],[Volumen*Precio4 – 750M]],LEN(Merge1[[#This Row],[Volumen*Precio4 – 750M]])-1)*10^(SEARCH(RIGHT(Merge1[[#This Row],[Volumen*Precio4 – 750M]]),"kmbt")*3),Merge1[[#This Row],[Volumen*Precio4 – 750M]])</f>
        <v>2285000</v>
      </c>
      <c r="P399">
        <v>-0.37059999999999998</v>
      </c>
      <c r="Q399">
        <v>-0.1118</v>
      </c>
      <c r="R399">
        <v>5.74E-2</v>
      </c>
      <c r="S399">
        <v>0</v>
      </c>
      <c r="T399" s="1" t="s">
        <v>1860</v>
      </c>
      <c r="U399" s="1" t="s">
        <v>1861</v>
      </c>
      <c r="V399" s="1" t="s">
        <v>1862</v>
      </c>
      <c r="W399" s="1" t="s">
        <v>1863</v>
      </c>
      <c r="X399" s="1" t="s">
        <v>1857</v>
      </c>
      <c r="Y399">
        <v>1961.23</v>
      </c>
      <c r="Z399" s="4">
        <v>0</v>
      </c>
      <c r="AA399" s="1" t="s">
        <v>1858</v>
      </c>
      <c r="AB399" s="6" t="str">
        <f>IFERROR(LEFT(Merge1[[#This Row],[2022-10-24.Vol.]],LEN(Merge1[[#This Row],[2022-10-24.Vol.]])-1)*10^(LOOKUP(RIGHT(Merge1[[#This Row],[2022-10-24.Vol.]]),"KMBT")*3),Merge1[[#This Row],[2022-10-24.Vol.]])</f>
        <v>1.165K</v>
      </c>
      <c r="AC399">
        <v>0</v>
      </c>
      <c r="AD399" s="1" t="s">
        <v>22</v>
      </c>
      <c r="AE399" s="1" t="s">
        <v>27</v>
      </c>
      <c r="AF399" s="1" t="s">
        <v>96</v>
      </c>
      <c r="AG399">
        <v>32.11</v>
      </c>
      <c r="AH399">
        <v>0</v>
      </c>
      <c r="AI399" s="1" t="s">
        <v>28</v>
      </c>
      <c r="AJ399">
        <v>1.01</v>
      </c>
      <c r="AK399" s="1" t="s">
        <v>1859</v>
      </c>
      <c r="AL399">
        <v>-0.37059999999999998</v>
      </c>
      <c r="AM399">
        <v>-0.1118</v>
      </c>
      <c r="AN399">
        <v>-6.1999999999999998E-3</v>
      </c>
      <c r="AO399">
        <v>0</v>
      </c>
      <c r="AP399" s="1" t="s">
        <v>1860</v>
      </c>
      <c r="AQ399" s="1" t="s">
        <v>1861</v>
      </c>
      <c r="AR399" s="1" t="s">
        <v>1862</v>
      </c>
      <c r="AS399" s="1" t="s">
        <v>1863</v>
      </c>
    </row>
    <row r="400" spans="1:45" hidden="1" x14ac:dyDescent="0.25">
      <c r="A400" s="1" t="s">
        <v>1888</v>
      </c>
      <c r="B400">
        <v>494.50599999999997</v>
      </c>
      <c r="C400" s="1" t="s">
        <v>94</v>
      </c>
      <c r="D400" s="1" t="s">
        <v>1889</v>
      </c>
      <c r="E400">
        <v>0</v>
      </c>
      <c r="F400" s="1" t="s">
        <v>22</v>
      </c>
      <c r="G400" s="1" t="s">
        <v>22</v>
      </c>
      <c r="H400" s="1" t="s">
        <v>38</v>
      </c>
      <c r="I400" s="1" t="str">
        <f>_xlfn.CONCAT(Merge1[[#This Row],[Rating técnicoVender]],",",Merge1[[#This Row],[Valoración de medias móvilesStrong Sell]],",",Merge1[[#This Row],[Valoración de los osciladoresNeutro]])</f>
        <v>Sell,Sell,Buy</v>
      </c>
      <c r="J400">
        <v>0</v>
      </c>
      <c r="K400">
        <v>0</v>
      </c>
      <c r="L400" s="1" t="s">
        <v>28</v>
      </c>
      <c r="M400">
        <v>1</v>
      </c>
      <c r="N400" s="1" t="s">
        <v>1890</v>
      </c>
      <c r="O400" s="1">
        <f>IFERROR(LEFT(Merge1[[#This Row],[Volumen*Precio4 – 750M]],LEN(Merge1[[#This Row],[Volumen*Precio4 – 750M]])-1)*10^(SEARCH(RIGHT(Merge1[[#This Row],[Volumen*Precio4 – 750M]]),"kmbt")*3),Merge1[[#This Row],[Volumen*Precio4 – 750M]])</f>
        <v>1484</v>
      </c>
      <c r="P400">
        <v>-0.52580000000000005</v>
      </c>
      <c r="Q400">
        <v>-0.52580000000000005</v>
      </c>
      <c r="R400">
        <v>-0.52580000000000005</v>
      </c>
      <c r="S400">
        <v>0</v>
      </c>
      <c r="T400" s="1" t="s">
        <v>1891</v>
      </c>
      <c r="U400" s="1" t="s">
        <v>1892</v>
      </c>
      <c r="V400" s="1" t="s">
        <v>1893</v>
      </c>
      <c r="W400" s="1" t="s">
        <v>1894</v>
      </c>
      <c r="X400" s="1" t="s">
        <v>1888</v>
      </c>
      <c r="Y400">
        <v>494.50599999999997</v>
      </c>
      <c r="Z400" s="4">
        <v>0</v>
      </c>
      <c r="AA400" s="1" t="s">
        <v>1889</v>
      </c>
      <c r="AB400" s="6" t="str">
        <f>IFERROR(LEFT(Merge1[[#This Row],[2022-10-24.Vol.]],LEN(Merge1[[#This Row],[2022-10-24.Vol.]])-1)*10^(LOOKUP(RIGHT(Merge1[[#This Row],[2022-10-24.Vol.]]),"KMBT")*3),Merge1[[#This Row],[2022-10-24.Vol.]])</f>
        <v>3</v>
      </c>
      <c r="AC400">
        <v>0</v>
      </c>
      <c r="AD400" s="1" t="s">
        <v>22</v>
      </c>
      <c r="AE400" s="1" t="s">
        <v>22</v>
      </c>
      <c r="AF400" s="1" t="s">
        <v>38</v>
      </c>
      <c r="AG400">
        <v>0</v>
      </c>
      <c r="AH400">
        <v>0</v>
      </c>
      <c r="AI400" s="1" t="s">
        <v>28</v>
      </c>
      <c r="AJ400">
        <v>1</v>
      </c>
      <c r="AK400" s="1" t="s">
        <v>1890</v>
      </c>
      <c r="AL400">
        <v>-0.52580000000000005</v>
      </c>
      <c r="AM400">
        <v>-0.52580000000000005</v>
      </c>
      <c r="AN400">
        <v>-0.52580000000000005</v>
      </c>
      <c r="AO400">
        <v>0</v>
      </c>
      <c r="AP400" s="1" t="s">
        <v>1891</v>
      </c>
      <c r="AQ400" s="1" t="s">
        <v>1892</v>
      </c>
      <c r="AR400" s="1" t="s">
        <v>7430</v>
      </c>
      <c r="AS400" s="1" t="s">
        <v>7431</v>
      </c>
    </row>
    <row r="401" spans="1:45" hidden="1" x14ac:dyDescent="0.25">
      <c r="A401" s="1" t="s">
        <v>1902</v>
      </c>
      <c r="B401">
        <v>432.78</v>
      </c>
      <c r="C401" s="1" t="s">
        <v>94</v>
      </c>
      <c r="D401" s="1" t="s">
        <v>1903</v>
      </c>
      <c r="E401">
        <v>0</v>
      </c>
      <c r="F401" s="1" t="s">
        <v>22</v>
      </c>
      <c r="G401" s="1" t="s">
        <v>27</v>
      </c>
      <c r="H401" s="1" t="s">
        <v>22</v>
      </c>
      <c r="I401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401">
        <v>34.159999999999997</v>
      </c>
      <c r="K401">
        <v>0</v>
      </c>
      <c r="L401" s="1" t="s">
        <v>28</v>
      </c>
      <c r="M401">
        <v>0.99</v>
      </c>
      <c r="N401" s="1" t="s">
        <v>1904</v>
      </c>
      <c r="O401" s="1">
        <f>IFERROR(LEFT(Merge1[[#This Row],[Volumen*Precio4 – 750M]],LEN(Merge1[[#This Row],[Volumen*Precio4 – 750M]])-1)*10^(SEARCH(RIGHT(Merge1[[#This Row],[Volumen*Precio4 – 750M]]),"kmbt")*3),Merge1[[#This Row],[Volumen*Precio4 – 750M]])</f>
        <v>2830000</v>
      </c>
      <c r="P401">
        <v>-0.10730000000000001</v>
      </c>
      <c r="Q401">
        <v>-0.1968</v>
      </c>
      <c r="R401">
        <v>-0.1968</v>
      </c>
      <c r="S401">
        <v>0</v>
      </c>
      <c r="T401" s="1" t="s">
        <v>1905</v>
      </c>
      <c r="U401" s="1" t="s">
        <v>1906</v>
      </c>
      <c r="V401" s="1" t="s">
        <v>28</v>
      </c>
      <c r="W401" s="1" t="s">
        <v>28</v>
      </c>
      <c r="X401" s="1" t="s">
        <v>1902</v>
      </c>
      <c r="Y401">
        <v>432.78</v>
      </c>
      <c r="Z401" s="4">
        <v>0</v>
      </c>
      <c r="AA401" s="1" t="s">
        <v>1903</v>
      </c>
      <c r="AB401" s="6" t="str">
        <f>IFERROR(LEFT(Merge1[[#This Row],[2022-10-24.Vol.]],LEN(Merge1[[#This Row],[2022-10-24.Vol.]])-1)*10^(LOOKUP(RIGHT(Merge1[[#This Row],[2022-10-24.Vol.]]),"KMBT")*3),Merge1[[#This Row],[2022-10-24.Vol.]])</f>
        <v>6.539K</v>
      </c>
      <c r="AC401">
        <v>0</v>
      </c>
      <c r="AD401" s="1" t="s">
        <v>22</v>
      </c>
      <c r="AE401" s="1" t="s">
        <v>27</v>
      </c>
      <c r="AF401" s="1" t="s">
        <v>22</v>
      </c>
      <c r="AG401">
        <v>34.159999999999997</v>
      </c>
      <c r="AH401">
        <v>0</v>
      </c>
      <c r="AI401" s="1" t="s">
        <v>28</v>
      </c>
      <c r="AJ401">
        <v>0.99</v>
      </c>
      <c r="AK401" s="1" t="s">
        <v>1904</v>
      </c>
      <c r="AL401">
        <v>-0.12920000000000001</v>
      </c>
      <c r="AM401">
        <v>-0.1968</v>
      </c>
      <c r="AN401">
        <v>-0.1968</v>
      </c>
      <c r="AO401">
        <v>0</v>
      </c>
      <c r="AP401" s="1" t="s">
        <v>1905</v>
      </c>
      <c r="AQ401" s="1" t="s">
        <v>1906</v>
      </c>
      <c r="AR401" s="1" t="s">
        <v>28</v>
      </c>
      <c r="AS401" s="1" t="s">
        <v>28</v>
      </c>
    </row>
    <row r="402" spans="1:45" hidden="1" x14ac:dyDescent="0.25">
      <c r="A402" s="1" t="s">
        <v>1923</v>
      </c>
      <c r="B402">
        <v>2096.04</v>
      </c>
      <c r="C402" s="1" t="s">
        <v>94</v>
      </c>
      <c r="D402" s="1" t="s">
        <v>1924</v>
      </c>
      <c r="E402">
        <v>0</v>
      </c>
      <c r="F402" s="1" t="s">
        <v>22</v>
      </c>
      <c r="G402" s="1" t="s">
        <v>27</v>
      </c>
      <c r="H402" s="1" t="s">
        <v>96</v>
      </c>
      <c r="I40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02">
        <v>19.71</v>
      </c>
      <c r="K402">
        <v>0</v>
      </c>
      <c r="L402" s="1" t="s">
        <v>28</v>
      </c>
      <c r="M402">
        <v>0.97</v>
      </c>
      <c r="N402" s="1" t="s">
        <v>1925</v>
      </c>
      <c r="O402" s="1">
        <f>IFERROR(LEFT(Merge1[[#This Row],[Volumen*Precio4 – 750M]],LEN(Merge1[[#This Row],[Volumen*Precio4 – 750M]])-1)*10^(SEARCH(RIGHT(Merge1[[#This Row],[Volumen*Precio4 – 750M]]),"kmbt")*3),Merge1[[#This Row],[Volumen*Precio4 – 750M]])</f>
        <v>1930000</v>
      </c>
      <c r="P402">
        <v>-0.14699999999999999</v>
      </c>
      <c r="Q402">
        <v>-0.21160000000000001</v>
      </c>
      <c r="R402">
        <v>-0.14360000000000001</v>
      </c>
      <c r="S402">
        <v>-9.7600000000000006E-2</v>
      </c>
      <c r="T402" s="1" t="s">
        <v>1926</v>
      </c>
      <c r="U402" s="1" t="s">
        <v>1927</v>
      </c>
      <c r="V402" s="1" t="s">
        <v>1928</v>
      </c>
      <c r="W402" s="1" t="s">
        <v>1929</v>
      </c>
      <c r="X402" s="1" t="s">
        <v>1923</v>
      </c>
      <c r="Y402">
        <v>2096.04</v>
      </c>
      <c r="Z402" s="4">
        <v>0</v>
      </c>
      <c r="AA402" s="1" t="s">
        <v>1924</v>
      </c>
      <c r="AB402" s="6" t="str">
        <f>IFERROR(LEFT(Merge1[[#This Row],[2022-10-24.Vol.]],LEN(Merge1[[#This Row],[2022-10-24.Vol.]])-1)*10^(LOOKUP(RIGHT(Merge1[[#This Row],[2022-10-24.Vol.]]),"KMBT")*3),Merge1[[#This Row],[2022-10-24.Vol.]])</f>
        <v>921</v>
      </c>
      <c r="AC402">
        <v>0</v>
      </c>
      <c r="AD402" s="1" t="s">
        <v>22</v>
      </c>
      <c r="AE402" s="1" t="s">
        <v>27</v>
      </c>
      <c r="AF402" s="1" t="s">
        <v>96</v>
      </c>
      <c r="AG402">
        <v>19.71</v>
      </c>
      <c r="AH402">
        <v>0</v>
      </c>
      <c r="AI402" s="1" t="s">
        <v>28</v>
      </c>
      <c r="AJ402">
        <v>0.97</v>
      </c>
      <c r="AK402" s="1" t="s">
        <v>1925</v>
      </c>
      <c r="AL402">
        <v>-0.14699999999999999</v>
      </c>
      <c r="AM402">
        <v>-0.21160000000000001</v>
      </c>
      <c r="AN402">
        <v>-0.14360000000000001</v>
      </c>
      <c r="AO402">
        <v>-9.7600000000000006E-2</v>
      </c>
      <c r="AP402" s="1" t="s">
        <v>1926</v>
      </c>
      <c r="AQ402" s="1" t="s">
        <v>1927</v>
      </c>
      <c r="AR402" s="1" t="s">
        <v>1928</v>
      </c>
      <c r="AS402" s="1" t="s">
        <v>1929</v>
      </c>
    </row>
    <row r="403" spans="1:45" hidden="1" x14ac:dyDescent="0.25">
      <c r="A403" s="1" t="s">
        <v>1953</v>
      </c>
      <c r="B403">
        <v>859.03</v>
      </c>
      <c r="C403" s="1" t="s">
        <v>94</v>
      </c>
      <c r="D403" s="1" t="s">
        <v>1954</v>
      </c>
      <c r="E403">
        <v>0</v>
      </c>
      <c r="F403" s="1" t="s">
        <v>22</v>
      </c>
      <c r="G403" s="1" t="s">
        <v>27</v>
      </c>
      <c r="H403" s="1" t="s">
        <v>22</v>
      </c>
      <c r="I403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403">
        <v>21.83</v>
      </c>
      <c r="K403">
        <v>0</v>
      </c>
      <c r="L403" s="1" t="s">
        <v>28</v>
      </c>
      <c r="M403">
        <v>0.92</v>
      </c>
      <c r="N403" s="1" t="s">
        <v>1955</v>
      </c>
      <c r="O403" s="1">
        <f>IFERROR(LEFT(Merge1[[#This Row],[Volumen*Precio4 – 750M]],LEN(Merge1[[#This Row],[Volumen*Precio4 – 750M]])-1)*10^(SEARCH(RIGHT(Merge1[[#This Row],[Volumen*Precio4 – 750M]]),"kmbt")*3),Merge1[[#This Row],[Volumen*Precio4 – 750M]])</f>
        <v>575550</v>
      </c>
      <c r="P403">
        <v>-0.38</v>
      </c>
      <c r="Q403">
        <v>-0.38</v>
      </c>
      <c r="R403">
        <v>-0.38</v>
      </c>
      <c r="S403">
        <v>-0.13600000000000001</v>
      </c>
      <c r="T403" s="1" t="s">
        <v>1956</v>
      </c>
      <c r="U403" s="1" t="s">
        <v>1957</v>
      </c>
      <c r="V403" s="1" t="s">
        <v>1958</v>
      </c>
      <c r="W403" s="1" t="s">
        <v>1959</v>
      </c>
      <c r="X403" s="1" t="s">
        <v>1953</v>
      </c>
      <c r="Y403">
        <v>859.03</v>
      </c>
      <c r="Z403" s="4">
        <v>0</v>
      </c>
      <c r="AA403" s="1" t="s">
        <v>1954</v>
      </c>
      <c r="AB403" s="6" t="str">
        <f>IFERROR(LEFT(Merge1[[#This Row],[2022-10-24.Vol.]],LEN(Merge1[[#This Row],[2022-10-24.Vol.]])-1)*10^(LOOKUP(RIGHT(Merge1[[#This Row],[2022-10-24.Vol.]]),"KMBT")*3),Merge1[[#This Row],[2022-10-24.Vol.]])</f>
        <v>670</v>
      </c>
      <c r="AC403">
        <v>0</v>
      </c>
      <c r="AD403" s="1" t="s">
        <v>22</v>
      </c>
      <c r="AE403" s="1" t="s">
        <v>27</v>
      </c>
      <c r="AF403" s="1" t="s">
        <v>22</v>
      </c>
      <c r="AG403">
        <v>21.83</v>
      </c>
      <c r="AH403">
        <v>0</v>
      </c>
      <c r="AI403" s="1" t="s">
        <v>28</v>
      </c>
      <c r="AJ403">
        <v>0.92</v>
      </c>
      <c r="AK403" s="1" t="s">
        <v>1955</v>
      </c>
      <c r="AL403">
        <v>-0.38</v>
      </c>
      <c r="AM403">
        <v>-0.38</v>
      </c>
      <c r="AN403">
        <v>-0.38</v>
      </c>
      <c r="AO403">
        <v>-0.13600000000000001</v>
      </c>
      <c r="AP403" s="1" t="s">
        <v>1956</v>
      </c>
      <c r="AQ403" s="1" t="s">
        <v>1957</v>
      </c>
      <c r="AR403" s="1" t="s">
        <v>1958</v>
      </c>
      <c r="AS403" s="1" t="s">
        <v>1959</v>
      </c>
    </row>
    <row r="404" spans="1:45" hidden="1" x14ac:dyDescent="0.25">
      <c r="A404" s="1" t="s">
        <v>2014</v>
      </c>
      <c r="B404">
        <v>209.5</v>
      </c>
      <c r="C404" s="1" t="s">
        <v>94</v>
      </c>
      <c r="D404" s="1" t="s">
        <v>411</v>
      </c>
      <c r="E404">
        <v>0</v>
      </c>
      <c r="F404" s="1" t="s">
        <v>22</v>
      </c>
      <c r="G404" s="1" t="s">
        <v>27</v>
      </c>
      <c r="H404" s="1" t="s">
        <v>96</v>
      </c>
      <c r="I40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04">
        <v>47.51</v>
      </c>
      <c r="K404">
        <v>0</v>
      </c>
      <c r="L404" s="1" t="s">
        <v>28</v>
      </c>
      <c r="M404">
        <v>0.91</v>
      </c>
      <c r="N404" s="1" t="s">
        <v>2015</v>
      </c>
      <c r="O404" s="1">
        <f>IFERROR(LEFT(Merge1[[#This Row],[Volumen*Precio4 – 750M]],LEN(Merge1[[#This Row],[Volumen*Precio4 – 750M]])-1)*10^(SEARCH(RIGHT(Merge1[[#This Row],[Volumen*Precio4 – 750M]]),"kmbt")*3),Merge1[[#This Row],[Volumen*Precio4 – 750M]])</f>
        <v>197978</v>
      </c>
      <c r="P404">
        <v>0.1288</v>
      </c>
      <c r="Q404">
        <v>0.16689999999999999</v>
      </c>
      <c r="R404">
        <v>0.1055</v>
      </c>
      <c r="S404">
        <v>-0.1123</v>
      </c>
      <c r="T404" s="1" t="s">
        <v>2016</v>
      </c>
      <c r="U404" s="1" t="s">
        <v>2017</v>
      </c>
      <c r="V404" s="1" t="s">
        <v>2018</v>
      </c>
      <c r="W404" s="1" t="s">
        <v>2019</v>
      </c>
      <c r="X404" s="1" t="s">
        <v>2014</v>
      </c>
      <c r="Y404">
        <v>209.5</v>
      </c>
      <c r="Z404" s="4">
        <v>0</v>
      </c>
      <c r="AA404" s="1" t="s">
        <v>411</v>
      </c>
      <c r="AB404" s="6" t="str">
        <f>IFERROR(LEFT(Merge1[[#This Row],[2022-10-24.Vol.]],LEN(Merge1[[#This Row],[2022-10-24.Vol.]])-1)*10^(LOOKUP(RIGHT(Merge1[[#This Row],[2022-10-24.Vol.]]),"KMBT")*3),Merge1[[#This Row],[2022-10-24.Vol.]])</f>
        <v>945</v>
      </c>
      <c r="AC404">
        <v>0</v>
      </c>
      <c r="AD404" s="1" t="s">
        <v>22</v>
      </c>
      <c r="AE404" s="1" t="s">
        <v>27</v>
      </c>
      <c r="AF404" s="1" t="s">
        <v>96</v>
      </c>
      <c r="AG404">
        <v>47.51</v>
      </c>
      <c r="AH404">
        <v>0</v>
      </c>
      <c r="AI404" s="1" t="s">
        <v>28</v>
      </c>
      <c r="AJ404">
        <v>0.91</v>
      </c>
      <c r="AK404" s="1" t="s">
        <v>2015</v>
      </c>
      <c r="AL404">
        <v>0.1288</v>
      </c>
      <c r="AM404">
        <v>0.16689999999999999</v>
      </c>
      <c r="AN404">
        <v>0.1055</v>
      </c>
      <c r="AO404">
        <v>-0.1123</v>
      </c>
      <c r="AP404" s="1" t="s">
        <v>2016</v>
      </c>
      <c r="AQ404" s="1" t="s">
        <v>2017</v>
      </c>
      <c r="AR404" s="1" t="s">
        <v>2018</v>
      </c>
      <c r="AS404" s="1" t="s">
        <v>2019</v>
      </c>
    </row>
    <row r="405" spans="1:45" hidden="1" x14ac:dyDescent="0.25">
      <c r="A405" s="1" t="s">
        <v>2036</v>
      </c>
      <c r="B405">
        <v>1795</v>
      </c>
      <c r="C405" s="1" t="s">
        <v>94</v>
      </c>
      <c r="D405" s="1" t="s">
        <v>2037</v>
      </c>
      <c r="E405">
        <v>0</v>
      </c>
      <c r="F405" s="1" t="s">
        <v>22</v>
      </c>
      <c r="G405" s="1" t="s">
        <v>22</v>
      </c>
      <c r="H405" s="1" t="s">
        <v>96</v>
      </c>
      <c r="I405" s="1" t="str">
        <f>_xlfn.CONCAT(Merge1[[#This Row],[Rating técnicoVender]],",",Merge1[[#This Row],[Valoración de medias móvilesStrong Sell]],",",Merge1[[#This Row],[Valoración de los osciladoresNeutro]])</f>
        <v>Sell,Sell,Neutro</v>
      </c>
      <c r="J405">
        <v>46.88</v>
      </c>
      <c r="K405">
        <v>0</v>
      </c>
      <c r="L405" s="1" t="s">
        <v>28</v>
      </c>
      <c r="M405">
        <v>0.9</v>
      </c>
      <c r="N405" s="1" t="s">
        <v>2038</v>
      </c>
      <c r="O405" s="1">
        <f>IFERROR(LEFT(Merge1[[#This Row],[Volumen*Precio4 – 750M]],LEN(Merge1[[#This Row],[Volumen*Precio4 – 750M]])-1)*10^(SEARCH(RIGHT(Merge1[[#This Row],[Volumen*Precio4 – 750M]]),"kmbt")*3),Merge1[[#This Row],[Volumen*Precio4 – 750M]])</f>
        <v>1113000</v>
      </c>
      <c r="P405">
        <v>3.2800000000000003E-2</v>
      </c>
      <c r="Q405">
        <v>3.2199999999999999E-2</v>
      </c>
      <c r="R405">
        <v>-8.7499999999999994E-2</v>
      </c>
      <c r="S405">
        <v>2.4500000000000001E-2</v>
      </c>
      <c r="T405" s="1" t="s">
        <v>2039</v>
      </c>
      <c r="U405" s="1" t="s">
        <v>2040</v>
      </c>
      <c r="V405" s="1" t="s">
        <v>2041</v>
      </c>
      <c r="W405" s="1" t="s">
        <v>2042</v>
      </c>
      <c r="X405" s="1" t="s">
        <v>2036</v>
      </c>
      <c r="Y405">
        <v>1795</v>
      </c>
      <c r="Z405" s="4">
        <v>0</v>
      </c>
      <c r="AA405" s="1" t="s">
        <v>2037</v>
      </c>
      <c r="AB405" s="6" t="str">
        <f>IFERROR(LEFT(Merge1[[#This Row],[2022-10-24.Vol.]],LEN(Merge1[[#This Row],[2022-10-24.Vol.]])-1)*10^(LOOKUP(RIGHT(Merge1[[#This Row],[2022-10-24.Vol.]]),"KMBT")*3),Merge1[[#This Row],[2022-10-24.Vol.]])</f>
        <v>620</v>
      </c>
      <c r="AC405">
        <v>0</v>
      </c>
      <c r="AD405" s="1" t="s">
        <v>22</v>
      </c>
      <c r="AE405" s="1" t="s">
        <v>22</v>
      </c>
      <c r="AF405" s="1" t="s">
        <v>96</v>
      </c>
      <c r="AG405">
        <v>46.88</v>
      </c>
      <c r="AH405">
        <v>0</v>
      </c>
      <c r="AI405" s="1" t="s">
        <v>28</v>
      </c>
      <c r="AJ405">
        <v>0.9</v>
      </c>
      <c r="AK405" s="1" t="s">
        <v>2038</v>
      </c>
      <c r="AL405">
        <v>3.2800000000000003E-2</v>
      </c>
      <c r="AM405">
        <v>3.2199999999999999E-2</v>
      </c>
      <c r="AN405">
        <v>-8.7499999999999994E-2</v>
      </c>
      <c r="AO405">
        <v>2.4500000000000001E-2</v>
      </c>
      <c r="AP405" s="1" t="s">
        <v>2039</v>
      </c>
      <c r="AQ405" s="1" t="s">
        <v>2040</v>
      </c>
      <c r="AR405" s="1" t="s">
        <v>2041</v>
      </c>
      <c r="AS405" s="1" t="s">
        <v>2042</v>
      </c>
    </row>
    <row r="406" spans="1:45" hidden="1" x14ac:dyDescent="0.25">
      <c r="A406" s="1" t="s">
        <v>2043</v>
      </c>
      <c r="B406">
        <v>222.99</v>
      </c>
      <c r="C406" s="1" t="s">
        <v>94</v>
      </c>
      <c r="D406" s="1" t="s">
        <v>2044</v>
      </c>
      <c r="E406">
        <v>0</v>
      </c>
      <c r="F406" s="1" t="s">
        <v>22</v>
      </c>
      <c r="G406" s="1" t="s">
        <v>27</v>
      </c>
      <c r="H406" s="1" t="s">
        <v>96</v>
      </c>
      <c r="I40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06">
        <v>22.06</v>
      </c>
      <c r="K406">
        <v>0</v>
      </c>
      <c r="L406" s="1" t="s">
        <v>28</v>
      </c>
      <c r="M406">
        <v>0.89</v>
      </c>
      <c r="N406" s="1" t="s">
        <v>2045</v>
      </c>
      <c r="O406" s="1">
        <f>IFERROR(LEFT(Merge1[[#This Row],[Volumen*Precio4 – 750M]],LEN(Merge1[[#This Row],[Volumen*Precio4 – 750M]])-1)*10^(SEARCH(RIGHT(Merge1[[#This Row],[Volumen*Precio4 – 750M]]),"kmbt")*3),Merge1[[#This Row],[Volumen*Precio4 – 750M]])</f>
        <v>931206</v>
      </c>
      <c r="P406">
        <v>-0.28849999999999998</v>
      </c>
      <c r="Q406">
        <v>-0.19800000000000001</v>
      </c>
      <c r="R406">
        <v>0</v>
      </c>
      <c r="S406">
        <v>0</v>
      </c>
      <c r="T406" s="1" t="s">
        <v>2046</v>
      </c>
      <c r="U406" s="1" t="s">
        <v>2047</v>
      </c>
      <c r="V406" s="1" t="s">
        <v>2048</v>
      </c>
      <c r="W406" s="1" t="s">
        <v>2049</v>
      </c>
      <c r="X406" s="1" t="s">
        <v>2043</v>
      </c>
      <c r="Y406">
        <v>222.99</v>
      </c>
      <c r="Z406" s="4">
        <v>0</v>
      </c>
      <c r="AA406" s="1" t="s">
        <v>2044</v>
      </c>
      <c r="AB406" s="6" t="str">
        <f>IFERROR(LEFT(Merge1[[#This Row],[2022-10-24.Vol.]],LEN(Merge1[[#This Row],[2022-10-24.Vol.]])-1)*10^(LOOKUP(RIGHT(Merge1[[#This Row],[2022-10-24.Vol.]]),"KMBT")*3),Merge1[[#This Row],[2022-10-24.Vol.]])</f>
        <v>4.176K</v>
      </c>
      <c r="AC406">
        <v>0</v>
      </c>
      <c r="AD406" s="1" t="s">
        <v>22</v>
      </c>
      <c r="AE406" s="1" t="s">
        <v>27</v>
      </c>
      <c r="AF406" s="1" t="s">
        <v>96</v>
      </c>
      <c r="AG406">
        <v>22.06</v>
      </c>
      <c r="AH406">
        <v>0</v>
      </c>
      <c r="AI406" s="1" t="s">
        <v>28</v>
      </c>
      <c r="AJ406">
        <v>0.89</v>
      </c>
      <c r="AK406" s="1" t="s">
        <v>2045</v>
      </c>
      <c r="AL406">
        <v>-0.28849999999999998</v>
      </c>
      <c r="AM406">
        <v>-0.19800000000000001</v>
      </c>
      <c r="AN406">
        <v>0</v>
      </c>
      <c r="AO406">
        <v>0</v>
      </c>
      <c r="AP406" s="1" t="s">
        <v>2046</v>
      </c>
      <c r="AQ406" s="1" t="s">
        <v>2047</v>
      </c>
      <c r="AR406" s="1" t="s">
        <v>2048</v>
      </c>
      <c r="AS406" s="1" t="s">
        <v>2049</v>
      </c>
    </row>
    <row r="407" spans="1:45" hidden="1" x14ac:dyDescent="0.25">
      <c r="A407" s="1" t="s">
        <v>2050</v>
      </c>
      <c r="B407">
        <v>948.51</v>
      </c>
      <c r="C407" s="1" t="s">
        <v>94</v>
      </c>
      <c r="D407" s="1" t="s">
        <v>2051</v>
      </c>
      <c r="E407">
        <v>0</v>
      </c>
      <c r="F407" s="1" t="s">
        <v>38</v>
      </c>
      <c r="G407" s="1" t="s">
        <v>38</v>
      </c>
      <c r="H407" s="1" t="s">
        <v>96</v>
      </c>
      <c r="I407" s="1" t="str">
        <f>_xlfn.CONCAT(Merge1[[#This Row],[Rating técnicoVender]],",",Merge1[[#This Row],[Valoración de medias móvilesStrong Sell]],",",Merge1[[#This Row],[Valoración de los osciladoresNeutro]])</f>
        <v>Buy,Buy,Neutro</v>
      </c>
      <c r="J407">
        <v>52.15</v>
      </c>
      <c r="K407">
        <v>0</v>
      </c>
      <c r="L407" s="1" t="s">
        <v>28</v>
      </c>
      <c r="M407">
        <v>0.89</v>
      </c>
      <c r="N407" s="1" t="s">
        <v>2052</v>
      </c>
      <c r="O407" s="1">
        <f>IFERROR(LEFT(Merge1[[#This Row],[Volumen*Precio4 – 750M]],LEN(Merge1[[#This Row],[Volumen*Precio4 – 750M]])-1)*10^(SEARCH(RIGHT(Merge1[[#This Row],[Volumen*Precio4 – 750M]]),"kmbt")*3),Merge1[[#This Row],[Volumen*Precio4 – 750M]])</f>
        <v>697155</v>
      </c>
      <c r="P407">
        <v>-9.8100000000000007E-2</v>
      </c>
      <c r="Q407">
        <v>5.5800000000000002E-2</v>
      </c>
      <c r="R407">
        <v>0</v>
      </c>
      <c r="S407">
        <v>0</v>
      </c>
      <c r="T407" s="1" t="s">
        <v>2053</v>
      </c>
      <c r="U407" s="1" t="s">
        <v>2054</v>
      </c>
      <c r="V407" s="1" t="s">
        <v>2055</v>
      </c>
      <c r="W407" s="1" t="s">
        <v>2056</v>
      </c>
      <c r="X407" s="1" t="s">
        <v>2050</v>
      </c>
      <c r="Y407">
        <v>948.51</v>
      </c>
      <c r="Z407" s="4">
        <v>0</v>
      </c>
      <c r="AA407" s="1" t="s">
        <v>2051</v>
      </c>
      <c r="AB407" s="6" t="str">
        <f>IFERROR(LEFT(Merge1[[#This Row],[2022-10-24.Vol.]],LEN(Merge1[[#This Row],[2022-10-24.Vol.]])-1)*10^(LOOKUP(RIGHT(Merge1[[#This Row],[2022-10-24.Vol.]]),"KMBT")*3),Merge1[[#This Row],[2022-10-24.Vol.]])</f>
        <v>735</v>
      </c>
      <c r="AC407">
        <v>0</v>
      </c>
      <c r="AD407" s="1" t="s">
        <v>38</v>
      </c>
      <c r="AE407" s="1" t="s">
        <v>38</v>
      </c>
      <c r="AF407" s="1" t="s">
        <v>96</v>
      </c>
      <c r="AG407">
        <v>52.15</v>
      </c>
      <c r="AH407">
        <v>0</v>
      </c>
      <c r="AI407" s="1" t="s">
        <v>28</v>
      </c>
      <c r="AJ407">
        <v>0.89</v>
      </c>
      <c r="AK407" s="1" t="s">
        <v>2052</v>
      </c>
      <c r="AL407">
        <v>-9.8100000000000007E-2</v>
      </c>
      <c r="AM407">
        <v>4.8500000000000001E-2</v>
      </c>
      <c r="AN407">
        <v>0</v>
      </c>
      <c r="AO407">
        <v>0</v>
      </c>
      <c r="AP407" s="1" t="s">
        <v>2053</v>
      </c>
      <c r="AQ407" s="1" t="s">
        <v>2054</v>
      </c>
      <c r="AR407" s="1" t="s">
        <v>2055</v>
      </c>
      <c r="AS407" s="1" t="s">
        <v>2056</v>
      </c>
    </row>
    <row r="408" spans="1:45" hidden="1" x14ac:dyDescent="0.25">
      <c r="A408" s="1" t="s">
        <v>2135</v>
      </c>
      <c r="B408">
        <v>2350.0100000000002</v>
      </c>
      <c r="C408" s="1" t="s">
        <v>94</v>
      </c>
      <c r="D408" s="1" t="s">
        <v>1182</v>
      </c>
      <c r="E408">
        <v>0.01</v>
      </c>
      <c r="F408" s="1" t="s">
        <v>38</v>
      </c>
      <c r="G408" s="1" t="s">
        <v>37</v>
      </c>
      <c r="H408" s="1" t="s">
        <v>96</v>
      </c>
      <c r="I408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408">
        <v>57.58</v>
      </c>
      <c r="K408">
        <v>5.1000000000000004E-3</v>
      </c>
      <c r="L408" s="1" t="s">
        <v>28</v>
      </c>
      <c r="M408">
        <v>0.84</v>
      </c>
      <c r="N408" s="1" t="s">
        <v>2136</v>
      </c>
      <c r="O408" s="1">
        <f>IFERROR(LEFT(Merge1[[#This Row],[Volumen*Precio4 – 750M]],LEN(Merge1[[#This Row],[Volumen*Precio4 – 750M]])-1)*10^(SEARCH(RIGHT(Merge1[[#This Row],[Volumen*Precio4 – 750M]]),"kmbt")*3),Merge1[[#This Row],[Volumen*Precio4 – 750M]])</f>
        <v>366602</v>
      </c>
      <c r="P408">
        <v>-0.31390000000000001</v>
      </c>
      <c r="Q408">
        <v>-0.27489999999999998</v>
      </c>
      <c r="R408">
        <v>5.8999999999999997E-2</v>
      </c>
      <c r="S408">
        <v>2.98E-2</v>
      </c>
      <c r="T408" s="1" t="s">
        <v>2137</v>
      </c>
      <c r="U408" s="1" t="s">
        <v>2138</v>
      </c>
      <c r="V408" s="1" t="s">
        <v>2139</v>
      </c>
      <c r="W408" s="1" t="s">
        <v>2140</v>
      </c>
      <c r="X408" s="1" t="s">
        <v>2135</v>
      </c>
      <c r="Y408">
        <v>2350.0100000000002</v>
      </c>
      <c r="Z408" s="4">
        <v>0</v>
      </c>
      <c r="AA408" s="1" t="s">
        <v>2708</v>
      </c>
      <c r="AB408" s="6" t="str">
        <f>IFERROR(LEFT(Merge1[[#This Row],[2022-10-24.Vol.]],LEN(Merge1[[#This Row],[2022-10-24.Vol.]])-1)*10^(LOOKUP(RIGHT(Merge1[[#This Row],[2022-10-24.Vol.]]),"KMBT")*3),Merge1[[#This Row],[2022-10-24.Vol.]])</f>
        <v>18</v>
      </c>
      <c r="AC408">
        <v>0</v>
      </c>
      <c r="AD408" s="1" t="s">
        <v>38</v>
      </c>
      <c r="AE408" s="1" t="s">
        <v>37</v>
      </c>
      <c r="AF408" s="1" t="s">
        <v>22</v>
      </c>
      <c r="AG408">
        <v>57.58</v>
      </c>
      <c r="AH408">
        <v>5.1000000000000004E-3</v>
      </c>
      <c r="AI408" s="1" t="s">
        <v>28</v>
      </c>
      <c r="AJ408">
        <v>0.1</v>
      </c>
      <c r="AK408" s="1" t="s">
        <v>8268</v>
      </c>
      <c r="AL408">
        <v>-0.309</v>
      </c>
      <c r="AM408">
        <v>-0.2492</v>
      </c>
      <c r="AN408">
        <v>0.1018</v>
      </c>
      <c r="AO408">
        <v>0.152</v>
      </c>
      <c r="AP408" s="1" t="s">
        <v>8269</v>
      </c>
      <c r="AQ408" s="1" t="s">
        <v>8270</v>
      </c>
      <c r="AR408" s="1" t="s">
        <v>8271</v>
      </c>
      <c r="AS408" s="1" t="s">
        <v>8272</v>
      </c>
    </row>
    <row r="409" spans="1:45" hidden="1" x14ac:dyDescent="0.25">
      <c r="A409" s="1" t="s">
        <v>2187</v>
      </c>
      <c r="B409">
        <v>1608.57</v>
      </c>
      <c r="C409" s="1" t="s">
        <v>94</v>
      </c>
      <c r="D409" s="1" t="s">
        <v>2188</v>
      </c>
      <c r="E409">
        <v>0</v>
      </c>
      <c r="F409" s="1" t="s">
        <v>22</v>
      </c>
      <c r="G409" s="1" t="s">
        <v>27</v>
      </c>
      <c r="H409" s="1" t="s">
        <v>96</v>
      </c>
      <c r="I40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09">
        <v>45.45</v>
      </c>
      <c r="K409">
        <v>0</v>
      </c>
      <c r="L409" s="1" t="s">
        <v>28</v>
      </c>
      <c r="M409">
        <v>0.8</v>
      </c>
      <c r="N409" s="1" t="s">
        <v>2189</v>
      </c>
      <c r="O409" s="1">
        <f>IFERROR(LEFT(Merge1[[#This Row],[Volumen*Precio4 – 750M]],LEN(Merge1[[#This Row],[Volumen*Precio4 – 750M]])-1)*10^(SEARCH(RIGHT(Merge1[[#This Row],[Volumen*Precio4 – 750M]]),"kmbt")*3),Merge1[[#This Row],[Volumen*Precio4 – 750M]])</f>
        <v>723856</v>
      </c>
      <c r="P409">
        <v>-0.10199999999999999</v>
      </c>
      <c r="Q409">
        <v>5.4000000000000003E-3</v>
      </c>
      <c r="R409">
        <v>0</v>
      </c>
      <c r="S409">
        <v>0</v>
      </c>
      <c r="T409" s="1" t="s">
        <v>2190</v>
      </c>
      <c r="U409" s="1" t="s">
        <v>2191</v>
      </c>
      <c r="V409" s="1" t="s">
        <v>2192</v>
      </c>
      <c r="W409" s="1" t="s">
        <v>2193</v>
      </c>
      <c r="X409" s="1" t="s">
        <v>2187</v>
      </c>
      <c r="Y409">
        <v>1608.57</v>
      </c>
      <c r="Z409" s="4">
        <v>0</v>
      </c>
      <c r="AA409" s="1" t="s">
        <v>2188</v>
      </c>
      <c r="AB409" s="6" t="str">
        <f>IFERROR(LEFT(Merge1[[#This Row],[2022-10-24.Vol.]],LEN(Merge1[[#This Row],[2022-10-24.Vol.]])-1)*10^(LOOKUP(RIGHT(Merge1[[#This Row],[2022-10-24.Vol.]]),"KMBT")*3),Merge1[[#This Row],[2022-10-24.Vol.]])</f>
        <v>450</v>
      </c>
      <c r="AC409">
        <v>0</v>
      </c>
      <c r="AD409" s="1" t="s">
        <v>22</v>
      </c>
      <c r="AE409" s="1" t="s">
        <v>27</v>
      </c>
      <c r="AF409" s="1" t="s">
        <v>96</v>
      </c>
      <c r="AG409">
        <v>45.45</v>
      </c>
      <c r="AH409">
        <v>0</v>
      </c>
      <c r="AI409" s="1" t="s">
        <v>28</v>
      </c>
      <c r="AJ409">
        <v>0.8</v>
      </c>
      <c r="AK409" s="1" t="s">
        <v>2189</v>
      </c>
      <c r="AL409">
        <v>-0.10199999999999999</v>
      </c>
      <c r="AM409">
        <v>-5.0000000000000001E-3</v>
      </c>
      <c r="AN409">
        <v>0</v>
      </c>
      <c r="AO409">
        <v>0</v>
      </c>
      <c r="AP409" s="1" t="s">
        <v>2190</v>
      </c>
      <c r="AQ409" s="1" t="s">
        <v>2191</v>
      </c>
      <c r="AR409" s="1" t="s">
        <v>2192</v>
      </c>
      <c r="AS409" s="1" t="s">
        <v>2193</v>
      </c>
    </row>
    <row r="410" spans="1:45" hidden="1" x14ac:dyDescent="0.25">
      <c r="A410" s="1" t="s">
        <v>2201</v>
      </c>
      <c r="B410">
        <v>602.13</v>
      </c>
      <c r="C410" s="1" t="s">
        <v>94</v>
      </c>
      <c r="D410" s="1" t="s">
        <v>2202</v>
      </c>
      <c r="E410">
        <v>0</v>
      </c>
      <c r="F410" s="1" t="s">
        <v>22</v>
      </c>
      <c r="G410" s="1" t="s">
        <v>27</v>
      </c>
      <c r="H410" s="1" t="s">
        <v>38</v>
      </c>
      <c r="I410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410">
        <v>33.15</v>
      </c>
      <c r="K410">
        <v>0</v>
      </c>
      <c r="L410" s="1" t="s">
        <v>28</v>
      </c>
      <c r="M410">
        <v>0.79</v>
      </c>
      <c r="N410" s="1" t="s">
        <v>2203</v>
      </c>
      <c r="O410" s="1">
        <f>IFERROR(LEFT(Merge1[[#This Row],[Volumen*Precio4 – 750M]],LEN(Merge1[[#This Row],[Volumen*Precio4 – 750M]])-1)*10^(SEARCH(RIGHT(Merge1[[#This Row],[Volumen*Precio4 – 750M]]),"kmbt")*3),Merge1[[#This Row],[Volumen*Precio4 – 750M]])</f>
        <v>562992</v>
      </c>
      <c r="P410">
        <v>-0.21290000000000001</v>
      </c>
      <c r="Q410">
        <v>-0.13469999999999999</v>
      </c>
      <c r="R410">
        <v>3.3700000000000001E-2</v>
      </c>
      <c r="S410">
        <v>0</v>
      </c>
      <c r="T410" s="1" t="s">
        <v>2204</v>
      </c>
      <c r="U410" s="1" t="s">
        <v>2205</v>
      </c>
      <c r="V410" s="1" t="s">
        <v>2206</v>
      </c>
      <c r="W410" s="1" t="s">
        <v>2207</v>
      </c>
      <c r="X410" s="1" t="s">
        <v>2201</v>
      </c>
      <c r="Y410">
        <v>602.13</v>
      </c>
      <c r="Z410" s="4">
        <v>0</v>
      </c>
      <c r="AA410" s="1" t="s">
        <v>2202</v>
      </c>
      <c r="AB410" s="6" t="str">
        <f>IFERROR(LEFT(Merge1[[#This Row],[2022-10-24.Vol.]],LEN(Merge1[[#This Row],[2022-10-24.Vol.]])-1)*10^(LOOKUP(RIGHT(Merge1[[#This Row],[2022-10-24.Vol.]]),"KMBT")*3),Merge1[[#This Row],[2022-10-24.Vol.]])</f>
        <v>935</v>
      </c>
      <c r="AC410">
        <v>0</v>
      </c>
      <c r="AD410" s="1" t="s">
        <v>22</v>
      </c>
      <c r="AE410" s="1" t="s">
        <v>27</v>
      </c>
      <c r="AF410" s="1" t="s">
        <v>38</v>
      </c>
      <c r="AG410">
        <v>33.15</v>
      </c>
      <c r="AH410">
        <v>0</v>
      </c>
      <c r="AI410" s="1" t="s">
        <v>28</v>
      </c>
      <c r="AJ410">
        <v>0.79</v>
      </c>
      <c r="AK410" s="1" t="s">
        <v>2203</v>
      </c>
      <c r="AL410">
        <v>-0.21290000000000001</v>
      </c>
      <c r="AM410">
        <v>-0.20319999999999999</v>
      </c>
      <c r="AN410">
        <v>3.3700000000000001E-2</v>
      </c>
      <c r="AO410">
        <v>0</v>
      </c>
      <c r="AP410" s="1" t="s">
        <v>2204</v>
      </c>
      <c r="AQ410" s="1" t="s">
        <v>2205</v>
      </c>
      <c r="AR410" s="1" t="s">
        <v>2206</v>
      </c>
      <c r="AS410" s="1" t="s">
        <v>2207</v>
      </c>
    </row>
    <row r="411" spans="1:45" hidden="1" x14ac:dyDescent="0.25">
      <c r="A411" s="1" t="s">
        <v>2208</v>
      </c>
      <c r="B411">
        <v>420.1</v>
      </c>
      <c r="C411" s="1" t="s">
        <v>94</v>
      </c>
      <c r="D411" s="1" t="s">
        <v>2209</v>
      </c>
      <c r="E411">
        <v>0</v>
      </c>
      <c r="F411" s="1" t="s">
        <v>22</v>
      </c>
      <c r="G411" s="1" t="s">
        <v>27</v>
      </c>
      <c r="H411" s="1" t="s">
        <v>22</v>
      </c>
      <c r="I411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411">
        <v>8.7200000000000006</v>
      </c>
      <c r="K411">
        <v>0</v>
      </c>
      <c r="L411" s="1" t="s">
        <v>28</v>
      </c>
      <c r="M411">
        <v>0.79</v>
      </c>
      <c r="N411" s="1" t="s">
        <v>2210</v>
      </c>
      <c r="O411" s="1">
        <f>IFERROR(LEFT(Merge1[[#This Row],[Volumen*Precio4 – 750M]],LEN(Merge1[[#This Row],[Volumen*Precio4 – 750M]])-1)*10^(SEARCH(RIGHT(Merge1[[#This Row],[Volumen*Precio4 – 750M]]),"kmbt")*3),Merge1[[#This Row],[Volumen*Precio4 – 750M]])</f>
        <v>2722000</v>
      </c>
      <c r="P411">
        <v>-0.54300000000000004</v>
      </c>
      <c r="Q411">
        <v>-0.31580000000000003</v>
      </c>
      <c r="R411">
        <v>0</v>
      </c>
      <c r="S411">
        <v>0</v>
      </c>
      <c r="T411" s="1" t="s">
        <v>2211</v>
      </c>
      <c r="U411" s="1" t="s">
        <v>2212</v>
      </c>
      <c r="V411" s="1" t="s">
        <v>2213</v>
      </c>
      <c r="W411" s="1" t="s">
        <v>2214</v>
      </c>
      <c r="X411" s="1" t="s">
        <v>2208</v>
      </c>
      <c r="Y411">
        <v>420.1</v>
      </c>
      <c r="Z411" s="4">
        <v>0</v>
      </c>
      <c r="AA411" s="1" t="s">
        <v>2209</v>
      </c>
      <c r="AB411" s="6" t="str">
        <f>IFERROR(LEFT(Merge1[[#This Row],[2022-10-24.Vol.]],LEN(Merge1[[#This Row],[2022-10-24.Vol.]])-1)*10^(LOOKUP(RIGHT(Merge1[[#This Row],[2022-10-24.Vol.]]),"KMBT")*3),Merge1[[#This Row],[2022-10-24.Vol.]])</f>
        <v>6.48K</v>
      </c>
      <c r="AC411">
        <v>0</v>
      </c>
      <c r="AD411" s="1" t="s">
        <v>22</v>
      </c>
      <c r="AE411" s="1" t="s">
        <v>27</v>
      </c>
      <c r="AF411" s="1" t="s">
        <v>22</v>
      </c>
      <c r="AG411">
        <v>8.7200000000000006</v>
      </c>
      <c r="AH411">
        <v>0</v>
      </c>
      <c r="AI411" s="1" t="s">
        <v>28</v>
      </c>
      <c r="AJ411">
        <v>0.79</v>
      </c>
      <c r="AK411" s="1" t="s">
        <v>2210</v>
      </c>
      <c r="AL411">
        <v>-0.54300000000000004</v>
      </c>
      <c r="AM411">
        <v>-0.31580000000000003</v>
      </c>
      <c r="AN411">
        <v>0</v>
      </c>
      <c r="AO411">
        <v>0</v>
      </c>
      <c r="AP411" s="1" t="s">
        <v>2211</v>
      </c>
      <c r="AQ411" s="1" t="s">
        <v>2212</v>
      </c>
      <c r="AR411" s="1" t="s">
        <v>2213</v>
      </c>
      <c r="AS411" s="1" t="s">
        <v>2214</v>
      </c>
    </row>
    <row r="412" spans="1:45" hidden="1" x14ac:dyDescent="0.25">
      <c r="A412" s="1" t="s">
        <v>2835</v>
      </c>
      <c r="B412">
        <v>31</v>
      </c>
      <c r="C412" s="1" t="s">
        <v>94</v>
      </c>
      <c r="D412" s="1" t="s">
        <v>2602</v>
      </c>
      <c r="E412">
        <v>0</v>
      </c>
      <c r="F412" s="1" t="s">
        <v>22</v>
      </c>
      <c r="G412" s="1" t="s">
        <v>27</v>
      </c>
      <c r="H412" s="1" t="s">
        <v>96</v>
      </c>
      <c r="I41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12">
        <v>36.19</v>
      </c>
      <c r="K412">
        <v>0</v>
      </c>
      <c r="L412" s="1" t="s">
        <v>28</v>
      </c>
      <c r="M412">
        <v>0.56999999999999995</v>
      </c>
      <c r="N412" s="1" t="s">
        <v>2836</v>
      </c>
      <c r="O412" s="1">
        <f>IFERROR(LEFT(Merge1[[#This Row],[Volumen*Precio4 – 750M]],LEN(Merge1[[#This Row],[Volumen*Precio4 – 750M]])-1)*10^(SEARCH(RIGHT(Merge1[[#This Row],[Volumen*Precio4 – 750M]]),"kmbt")*3),Merge1[[#This Row],[Volumen*Precio4 – 750M]])</f>
        <v>3286</v>
      </c>
      <c r="P412">
        <v>6.9000000000000006E-2</v>
      </c>
      <c r="Q412">
        <v>0.1036</v>
      </c>
      <c r="R412">
        <v>-0.14130000000000001</v>
      </c>
      <c r="S412">
        <v>3.5999999999999999E-3</v>
      </c>
      <c r="T412" s="1" t="s">
        <v>2837</v>
      </c>
      <c r="U412" s="1" t="s">
        <v>2838</v>
      </c>
      <c r="V412" s="1" t="s">
        <v>2839</v>
      </c>
      <c r="W412" s="1" t="s">
        <v>2840</v>
      </c>
      <c r="X412" s="1" t="s">
        <v>2835</v>
      </c>
      <c r="Y412">
        <v>31</v>
      </c>
      <c r="Z412" s="4">
        <v>0</v>
      </c>
      <c r="AA412" s="1" t="s">
        <v>640</v>
      </c>
      <c r="AB412" s="6" t="str">
        <f>IFERROR(LEFT(Merge1[[#This Row],[2022-10-24.Vol.]],LEN(Merge1[[#This Row],[2022-10-24.Vol.]])-1)*10^(LOOKUP(RIGHT(Merge1[[#This Row],[2022-10-24.Vol.]]),"KMBT")*3),Merge1[[#This Row],[2022-10-24.Vol.]])</f>
        <v>100</v>
      </c>
      <c r="AC412">
        <v>0</v>
      </c>
      <c r="AD412" s="1" t="s">
        <v>22</v>
      </c>
      <c r="AE412" s="1" t="s">
        <v>27</v>
      </c>
      <c r="AF412" s="1" t="s">
        <v>96</v>
      </c>
      <c r="AG412">
        <v>36.19</v>
      </c>
      <c r="AH412">
        <v>0</v>
      </c>
      <c r="AI412" s="1" t="s">
        <v>28</v>
      </c>
      <c r="AJ412">
        <v>0.77</v>
      </c>
      <c r="AK412" s="1" t="s">
        <v>7536</v>
      </c>
      <c r="AL412">
        <v>6.9000000000000006E-2</v>
      </c>
      <c r="AM412">
        <v>0.1048</v>
      </c>
      <c r="AN412">
        <v>-0.14130000000000001</v>
      </c>
      <c r="AO412">
        <v>-1.5599999999999999E-2</v>
      </c>
      <c r="AP412" s="1" t="s">
        <v>7537</v>
      </c>
      <c r="AQ412" s="1" t="s">
        <v>7538</v>
      </c>
      <c r="AR412" s="1" t="s">
        <v>7539</v>
      </c>
      <c r="AS412" s="1" t="s">
        <v>7540</v>
      </c>
    </row>
    <row r="413" spans="1:45" hidden="1" x14ac:dyDescent="0.25">
      <c r="A413" s="1" t="s">
        <v>2245</v>
      </c>
      <c r="B413">
        <v>1527.3</v>
      </c>
      <c r="C413" s="1" t="s">
        <v>94</v>
      </c>
      <c r="D413" s="1" t="s">
        <v>2246</v>
      </c>
      <c r="E413">
        <v>0</v>
      </c>
      <c r="F413" s="1" t="s">
        <v>22</v>
      </c>
      <c r="G413" s="1" t="s">
        <v>27</v>
      </c>
      <c r="H413" s="1" t="s">
        <v>38</v>
      </c>
      <c r="I413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413">
        <v>39.67</v>
      </c>
      <c r="K413">
        <v>0</v>
      </c>
      <c r="L413" s="1" t="s">
        <v>28</v>
      </c>
      <c r="M413">
        <v>0.77</v>
      </c>
      <c r="N413" s="1" t="s">
        <v>2247</v>
      </c>
      <c r="O413" s="1">
        <f>IFERROR(LEFT(Merge1[[#This Row],[Volumen*Precio4 – 750M]],LEN(Merge1[[#This Row],[Volumen*Precio4 – 750M]])-1)*10^(SEARCH(RIGHT(Merge1[[#This Row],[Volumen*Precio4 – 750M]]),"kmbt")*3),Merge1[[#This Row],[Volumen*Precio4 – 750M]])</f>
        <v>4062999.9999999995</v>
      </c>
      <c r="P413">
        <v>-0.47570000000000001</v>
      </c>
      <c r="Q413">
        <v>-0.44009999999999999</v>
      </c>
      <c r="R413">
        <v>-8.2000000000000007E-3</v>
      </c>
      <c r="S413">
        <v>0</v>
      </c>
      <c r="T413" s="1" t="s">
        <v>2248</v>
      </c>
      <c r="U413" s="1" t="s">
        <v>2249</v>
      </c>
      <c r="V413" s="1" t="s">
        <v>28</v>
      </c>
      <c r="W413" s="1" t="s">
        <v>28</v>
      </c>
      <c r="X413" s="1" t="s">
        <v>2245</v>
      </c>
      <c r="Y413">
        <v>1527.3</v>
      </c>
      <c r="Z413" s="4">
        <v>0</v>
      </c>
      <c r="AA413" s="1" t="s">
        <v>2246</v>
      </c>
      <c r="AB413" s="6" t="str">
        <f>IFERROR(LEFT(Merge1[[#This Row],[2022-10-24.Vol.]],LEN(Merge1[[#This Row],[2022-10-24.Vol.]])-1)*10^(LOOKUP(RIGHT(Merge1[[#This Row],[2022-10-24.Vol.]]),"KMBT")*3),Merge1[[#This Row],[2022-10-24.Vol.]])</f>
        <v>2.66K</v>
      </c>
      <c r="AC413">
        <v>0</v>
      </c>
      <c r="AD413" s="1" t="s">
        <v>22</v>
      </c>
      <c r="AE413" s="1" t="s">
        <v>27</v>
      </c>
      <c r="AF413" s="1" t="s">
        <v>38</v>
      </c>
      <c r="AG413">
        <v>39.67</v>
      </c>
      <c r="AH413">
        <v>0</v>
      </c>
      <c r="AI413" s="1" t="s">
        <v>28</v>
      </c>
      <c r="AJ413">
        <v>0.77</v>
      </c>
      <c r="AK413" s="1" t="s">
        <v>2247</v>
      </c>
      <c r="AL413">
        <v>-0.47570000000000001</v>
      </c>
      <c r="AM413">
        <v>-0.44009999999999999</v>
      </c>
      <c r="AN413">
        <v>-8.2000000000000007E-3</v>
      </c>
      <c r="AO413">
        <v>0</v>
      </c>
      <c r="AP413" s="1" t="s">
        <v>2248</v>
      </c>
      <c r="AQ413" s="1" t="s">
        <v>2249</v>
      </c>
      <c r="AR413" s="1" t="s">
        <v>28</v>
      </c>
      <c r="AS413" s="1" t="s">
        <v>28</v>
      </c>
    </row>
    <row r="414" spans="1:45" hidden="1" x14ac:dyDescent="0.25">
      <c r="A414" s="1" t="s">
        <v>2265</v>
      </c>
      <c r="B414">
        <v>2341.89</v>
      </c>
      <c r="C414" s="1" t="s">
        <v>94</v>
      </c>
      <c r="D414" s="1" t="s">
        <v>2266</v>
      </c>
      <c r="E414">
        <v>0</v>
      </c>
      <c r="F414" s="1" t="s">
        <v>22</v>
      </c>
      <c r="G414" s="1" t="s">
        <v>27</v>
      </c>
      <c r="H414" s="1" t="s">
        <v>96</v>
      </c>
      <c r="I41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14">
        <v>21.25</v>
      </c>
      <c r="K414">
        <v>0</v>
      </c>
      <c r="L414" s="1" t="s">
        <v>28</v>
      </c>
      <c r="M414">
        <v>0.77</v>
      </c>
      <c r="N414" s="1" t="s">
        <v>2267</v>
      </c>
      <c r="O414" s="1">
        <f>IFERROR(LEFT(Merge1[[#This Row],[Volumen*Precio4 – 750M]],LEN(Merge1[[#This Row],[Volumen*Precio4 – 750M]])-1)*10^(SEARCH(RIGHT(Merge1[[#This Row],[Volumen*Precio4 – 750M]]),"kmbt")*3),Merge1[[#This Row],[Volumen*Precio4 – 750M]])</f>
        <v>2979000</v>
      </c>
      <c r="P414">
        <v>-0.32190000000000002</v>
      </c>
      <c r="Q414">
        <v>-0.30620000000000003</v>
      </c>
      <c r="R414">
        <v>-4.3799999999999999E-2</v>
      </c>
      <c r="S414">
        <v>-7.2800000000000004E-2</v>
      </c>
      <c r="T414" s="1" t="s">
        <v>2268</v>
      </c>
      <c r="U414" s="1" t="s">
        <v>2269</v>
      </c>
      <c r="V414" s="1" t="s">
        <v>2270</v>
      </c>
      <c r="W414" s="1" t="s">
        <v>2271</v>
      </c>
      <c r="X414" s="1" t="s">
        <v>2265</v>
      </c>
      <c r="Y414">
        <v>2341.89</v>
      </c>
      <c r="Z414" s="4">
        <v>0</v>
      </c>
      <c r="AA414" s="1" t="s">
        <v>2266</v>
      </c>
      <c r="AB414" s="6" t="str">
        <f>IFERROR(LEFT(Merge1[[#This Row],[2022-10-24.Vol.]],LEN(Merge1[[#This Row],[2022-10-24.Vol.]])-1)*10^(LOOKUP(RIGHT(Merge1[[#This Row],[2022-10-24.Vol.]]),"KMBT")*3),Merge1[[#This Row],[2022-10-24.Vol.]])</f>
        <v>1.272K</v>
      </c>
      <c r="AC414">
        <v>0</v>
      </c>
      <c r="AD414" s="1" t="s">
        <v>22</v>
      </c>
      <c r="AE414" s="1" t="s">
        <v>27</v>
      </c>
      <c r="AF414" s="1" t="s">
        <v>96</v>
      </c>
      <c r="AG414">
        <v>21.25</v>
      </c>
      <c r="AH414">
        <v>0</v>
      </c>
      <c r="AI414" s="1" t="s">
        <v>28</v>
      </c>
      <c r="AJ414">
        <v>0.77</v>
      </c>
      <c r="AK414" s="1" t="s">
        <v>2267</v>
      </c>
      <c r="AL414">
        <v>-0.32190000000000002</v>
      </c>
      <c r="AM414">
        <v>-0.30620000000000003</v>
      </c>
      <c r="AN414">
        <v>-4.3799999999999999E-2</v>
      </c>
      <c r="AO414">
        <v>-7.2800000000000004E-2</v>
      </c>
      <c r="AP414" s="1" t="s">
        <v>2268</v>
      </c>
      <c r="AQ414" s="1" t="s">
        <v>2269</v>
      </c>
      <c r="AR414" s="1" t="s">
        <v>2270</v>
      </c>
      <c r="AS414" s="1" t="s">
        <v>2271</v>
      </c>
    </row>
    <row r="415" spans="1:45" hidden="1" x14ac:dyDescent="0.25">
      <c r="A415" s="1" t="s">
        <v>2296</v>
      </c>
      <c r="B415">
        <v>1891.17</v>
      </c>
      <c r="C415" s="1" t="s">
        <v>94</v>
      </c>
      <c r="D415" s="1" t="s">
        <v>2297</v>
      </c>
      <c r="E415">
        <v>0</v>
      </c>
      <c r="F415" s="1" t="s">
        <v>96</v>
      </c>
      <c r="G415" s="1" t="s">
        <v>22</v>
      </c>
      <c r="H415" s="1" t="s">
        <v>96</v>
      </c>
      <c r="I415" s="1" t="str">
        <f>_xlfn.CONCAT(Merge1[[#This Row],[Rating técnicoVender]],",",Merge1[[#This Row],[Valoración de medias móvilesStrong Sell]],",",Merge1[[#This Row],[Valoración de los osciladoresNeutro]])</f>
        <v>Neutro,Sell,Neutro</v>
      </c>
      <c r="J415">
        <v>48.61</v>
      </c>
      <c r="K415">
        <v>0</v>
      </c>
      <c r="L415" s="1" t="s">
        <v>28</v>
      </c>
      <c r="M415">
        <v>0.75</v>
      </c>
      <c r="N415" s="1" t="s">
        <v>2298</v>
      </c>
      <c r="O415" s="1">
        <f>IFERROR(LEFT(Merge1[[#This Row],[Volumen*Precio4 – 750M]],LEN(Merge1[[#This Row],[Volumen*Precio4 – 750M]])-1)*10^(SEARCH(RIGHT(Merge1[[#This Row],[Volumen*Precio4 – 750M]]),"kmbt")*3),Merge1[[#This Row],[Volumen*Precio4 – 750M]])</f>
        <v>238287</v>
      </c>
      <c r="P415">
        <v>-0.1512</v>
      </c>
      <c r="Q415">
        <v>9.0300000000000005E-2</v>
      </c>
      <c r="R415">
        <v>0.26090000000000002</v>
      </c>
      <c r="S415">
        <v>-6.4199999999999993E-2</v>
      </c>
      <c r="T415" s="1" t="s">
        <v>2299</v>
      </c>
      <c r="U415" s="1" t="s">
        <v>2300</v>
      </c>
      <c r="V415" s="1" t="s">
        <v>2301</v>
      </c>
      <c r="W415" s="1" t="s">
        <v>2302</v>
      </c>
      <c r="X415" s="1" t="s">
        <v>2296</v>
      </c>
      <c r="Y415">
        <v>1891.17</v>
      </c>
      <c r="Z415" s="4">
        <v>0</v>
      </c>
      <c r="AA415" s="1" t="s">
        <v>2297</v>
      </c>
      <c r="AB415" s="6" t="str">
        <f>IFERROR(LEFT(Merge1[[#This Row],[2022-10-24.Vol.]],LEN(Merge1[[#This Row],[2022-10-24.Vol.]])-1)*10^(LOOKUP(RIGHT(Merge1[[#This Row],[2022-10-24.Vol.]]),"KMBT")*3),Merge1[[#This Row],[2022-10-24.Vol.]])</f>
        <v>126</v>
      </c>
      <c r="AC415">
        <v>0</v>
      </c>
      <c r="AD415" s="1" t="s">
        <v>96</v>
      </c>
      <c r="AE415" s="1" t="s">
        <v>22</v>
      </c>
      <c r="AF415" s="1" t="s">
        <v>96</v>
      </c>
      <c r="AG415">
        <v>48.61</v>
      </c>
      <c r="AH415">
        <v>0</v>
      </c>
      <c r="AI415" s="1" t="s">
        <v>28</v>
      </c>
      <c r="AJ415">
        <v>0.75</v>
      </c>
      <c r="AK415" s="1" t="s">
        <v>2298</v>
      </c>
      <c r="AL415">
        <v>-0.1512</v>
      </c>
      <c r="AM415">
        <v>9.0300000000000005E-2</v>
      </c>
      <c r="AN415">
        <v>0.26090000000000002</v>
      </c>
      <c r="AO415">
        <v>-6.4199999999999993E-2</v>
      </c>
      <c r="AP415" s="1" t="s">
        <v>2299</v>
      </c>
      <c r="AQ415" s="1" t="s">
        <v>2300</v>
      </c>
      <c r="AR415" s="1" t="s">
        <v>2301</v>
      </c>
      <c r="AS415" s="1" t="s">
        <v>2302</v>
      </c>
    </row>
    <row r="416" spans="1:45" hidden="1" x14ac:dyDescent="0.25">
      <c r="A416" s="1" t="s">
        <v>2335</v>
      </c>
      <c r="B416">
        <v>3709.23</v>
      </c>
      <c r="C416" s="1" t="s">
        <v>94</v>
      </c>
      <c r="D416" s="1" t="s">
        <v>2336</v>
      </c>
      <c r="E416">
        <v>0</v>
      </c>
      <c r="F416" s="1" t="s">
        <v>22</v>
      </c>
      <c r="G416" s="1" t="s">
        <v>27</v>
      </c>
      <c r="H416" s="1" t="s">
        <v>96</v>
      </c>
      <c r="I41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16">
        <v>39.380000000000003</v>
      </c>
      <c r="K416">
        <v>0</v>
      </c>
      <c r="L416" s="1" t="s">
        <v>28</v>
      </c>
      <c r="M416">
        <v>0.74</v>
      </c>
      <c r="N416" s="1" t="s">
        <v>2337</v>
      </c>
      <c r="O416" s="1">
        <f>IFERROR(LEFT(Merge1[[#This Row],[Volumen*Precio4 – 750M]],LEN(Merge1[[#This Row],[Volumen*Precio4 – 750M]])-1)*10^(SEARCH(RIGHT(Merge1[[#This Row],[Volumen*Precio4 – 750M]]),"kmbt")*3),Merge1[[#This Row],[Volumen*Precio4 – 750M]])</f>
        <v>1532000</v>
      </c>
      <c r="P416">
        <v>-0.27179999999999999</v>
      </c>
      <c r="Q416">
        <v>-0.2402</v>
      </c>
      <c r="R416">
        <v>-0.18</v>
      </c>
      <c r="S416">
        <v>-7.5700000000000003E-2</v>
      </c>
      <c r="T416" s="1" t="s">
        <v>2338</v>
      </c>
      <c r="U416" s="1" t="s">
        <v>2339</v>
      </c>
      <c r="V416" s="1" t="s">
        <v>2340</v>
      </c>
      <c r="W416" s="1" t="s">
        <v>2341</v>
      </c>
      <c r="X416" s="1" t="s">
        <v>2335</v>
      </c>
      <c r="Y416">
        <v>3709.23</v>
      </c>
      <c r="Z416" s="4">
        <v>0</v>
      </c>
      <c r="AA416" s="1" t="s">
        <v>4018</v>
      </c>
      <c r="AB416" s="6" t="str">
        <f>IFERROR(LEFT(Merge1[[#This Row],[2022-10-24.Vol.]],LEN(Merge1[[#This Row],[2022-10-24.Vol.]])-1)*10^(LOOKUP(RIGHT(Merge1[[#This Row],[2022-10-24.Vol.]]),"KMBT")*3),Merge1[[#This Row],[2022-10-24.Vol.]])</f>
        <v>1</v>
      </c>
      <c r="AC416">
        <v>0</v>
      </c>
      <c r="AD416" s="1" t="s">
        <v>22</v>
      </c>
      <c r="AE416" s="1" t="s">
        <v>27</v>
      </c>
      <c r="AF416" s="1" t="s">
        <v>96</v>
      </c>
      <c r="AG416">
        <v>39.380000000000003</v>
      </c>
      <c r="AH416">
        <v>0</v>
      </c>
      <c r="AI416" s="1" t="s">
        <v>28</v>
      </c>
      <c r="AJ416">
        <v>0</v>
      </c>
      <c r="AK416" s="1" t="s">
        <v>8909</v>
      </c>
      <c r="AL416">
        <v>-0.26700000000000002</v>
      </c>
      <c r="AM416">
        <v>-0.2402</v>
      </c>
      <c r="AN416">
        <v>-0.18</v>
      </c>
      <c r="AO416">
        <v>-6.9500000000000006E-2</v>
      </c>
      <c r="AP416" s="1" t="s">
        <v>8910</v>
      </c>
      <c r="AQ416" s="1" t="s">
        <v>8911</v>
      </c>
      <c r="AR416" s="1" t="s">
        <v>8912</v>
      </c>
      <c r="AS416" s="1" t="s">
        <v>8913</v>
      </c>
    </row>
    <row r="417" spans="1:45" hidden="1" x14ac:dyDescent="0.25">
      <c r="A417" s="1" t="s">
        <v>2386</v>
      </c>
      <c r="B417">
        <v>5393.8</v>
      </c>
      <c r="C417" s="1" t="s">
        <v>94</v>
      </c>
      <c r="D417" s="1" t="s">
        <v>2387</v>
      </c>
      <c r="E417">
        <v>0</v>
      </c>
      <c r="F417" s="1" t="s">
        <v>38</v>
      </c>
      <c r="G417" s="1" t="s">
        <v>38</v>
      </c>
      <c r="H417" s="1" t="s">
        <v>96</v>
      </c>
      <c r="I417" s="1" t="str">
        <f>_xlfn.CONCAT(Merge1[[#This Row],[Rating técnicoVender]],",",Merge1[[#This Row],[Valoración de medias móvilesStrong Sell]],",",Merge1[[#This Row],[Valoración de los osciladoresNeutro]])</f>
        <v>Buy,Buy,Neutro</v>
      </c>
      <c r="J417">
        <v>50.82</v>
      </c>
      <c r="K417">
        <v>0</v>
      </c>
      <c r="L417" s="1" t="s">
        <v>28</v>
      </c>
      <c r="M417">
        <v>0.7</v>
      </c>
      <c r="N417" s="1" t="s">
        <v>2388</v>
      </c>
      <c r="O417" s="1">
        <f>IFERROR(LEFT(Merge1[[#This Row],[Volumen*Precio4 – 750M]],LEN(Merge1[[#This Row],[Volumen*Precio4 – 750M]])-1)*10^(SEARCH(RIGHT(Merge1[[#This Row],[Volumen*Precio4 – 750M]]),"kmbt")*3),Merge1[[#This Row],[Volumen*Precio4 – 750M]])</f>
        <v>2346000</v>
      </c>
      <c r="P417">
        <v>-4.82E-2</v>
      </c>
      <c r="Q417">
        <v>0</v>
      </c>
      <c r="R417">
        <v>0</v>
      </c>
      <c r="S417">
        <v>0</v>
      </c>
      <c r="T417" s="1" t="s">
        <v>2389</v>
      </c>
      <c r="U417" s="1" t="s">
        <v>2390</v>
      </c>
      <c r="V417" s="1" t="s">
        <v>2391</v>
      </c>
      <c r="W417" s="1" t="s">
        <v>2392</v>
      </c>
      <c r="X417" s="1" t="s">
        <v>2386</v>
      </c>
      <c r="Y417">
        <v>5393.8</v>
      </c>
      <c r="Z417" s="4">
        <v>0</v>
      </c>
      <c r="AA417" s="1" t="s">
        <v>2387</v>
      </c>
      <c r="AB417" s="6" t="str">
        <f>IFERROR(LEFT(Merge1[[#This Row],[2022-10-24.Vol.]],LEN(Merge1[[#This Row],[2022-10-24.Vol.]])-1)*10^(LOOKUP(RIGHT(Merge1[[#This Row],[2022-10-24.Vol.]]),"KMBT")*3),Merge1[[#This Row],[2022-10-24.Vol.]])</f>
        <v>435</v>
      </c>
      <c r="AC417">
        <v>0</v>
      </c>
      <c r="AD417" s="1" t="s">
        <v>38</v>
      </c>
      <c r="AE417" s="1" t="s">
        <v>38</v>
      </c>
      <c r="AF417" s="1" t="s">
        <v>96</v>
      </c>
      <c r="AG417">
        <v>50.82</v>
      </c>
      <c r="AH417">
        <v>0</v>
      </c>
      <c r="AI417" s="1" t="s">
        <v>28</v>
      </c>
      <c r="AJ417">
        <v>0.7</v>
      </c>
      <c r="AK417" s="1" t="s">
        <v>2388</v>
      </c>
      <c r="AL417">
        <v>-4.82E-2</v>
      </c>
      <c r="AM417">
        <v>0</v>
      </c>
      <c r="AN417">
        <v>0</v>
      </c>
      <c r="AO417">
        <v>0</v>
      </c>
      <c r="AP417" s="1" t="s">
        <v>2389</v>
      </c>
      <c r="AQ417" s="1" t="s">
        <v>2390</v>
      </c>
      <c r="AR417" s="1" t="s">
        <v>2391</v>
      </c>
      <c r="AS417" s="1" t="s">
        <v>2392</v>
      </c>
    </row>
    <row r="418" spans="1:45" hidden="1" x14ac:dyDescent="0.25">
      <c r="A418" s="1" t="s">
        <v>2409</v>
      </c>
      <c r="B418">
        <v>2066.63</v>
      </c>
      <c r="C418" s="1" t="s">
        <v>94</v>
      </c>
      <c r="D418" s="1" t="s">
        <v>1874</v>
      </c>
      <c r="E418">
        <v>0</v>
      </c>
      <c r="F418" s="1" t="s">
        <v>38</v>
      </c>
      <c r="G418" s="1" t="s">
        <v>38</v>
      </c>
      <c r="H418" s="1" t="s">
        <v>38</v>
      </c>
      <c r="I418" s="1" t="str">
        <f>_xlfn.CONCAT(Merge1[[#This Row],[Rating técnicoVender]],",",Merge1[[#This Row],[Valoración de medias móvilesStrong Sell]],",",Merge1[[#This Row],[Valoración de los osciladoresNeutro]])</f>
        <v>Buy,Buy,Buy</v>
      </c>
      <c r="J418">
        <v>59.8</v>
      </c>
      <c r="K418">
        <v>0</v>
      </c>
      <c r="L418" s="1" t="s">
        <v>28</v>
      </c>
      <c r="M418">
        <v>0.7</v>
      </c>
      <c r="N418" s="1" t="s">
        <v>2410</v>
      </c>
      <c r="O418" s="1">
        <f>IFERROR(LEFT(Merge1[[#This Row],[Volumen*Precio4 – 750M]],LEN(Merge1[[#This Row],[Volumen*Precio4 – 750M]])-1)*10^(SEARCH(RIGHT(Merge1[[#This Row],[Volumen*Precio4 – 750M]]),"kmbt")*3),Merge1[[#This Row],[Volumen*Precio4 – 750M]])</f>
        <v>2067000.0000000002</v>
      </c>
      <c r="P418">
        <v>-0.27839999999999998</v>
      </c>
      <c r="Q418">
        <v>-0.1966</v>
      </c>
      <c r="R418">
        <v>0.29409999999999997</v>
      </c>
      <c r="S418">
        <v>0.1318</v>
      </c>
      <c r="T418" s="1" t="s">
        <v>2411</v>
      </c>
      <c r="U418" s="1" t="s">
        <v>2412</v>
      </c>
      <c r="V418" s="1" t="s">
        <v>2413</v>
      </c>
      <c r="W418" s="1" t="s">
        <v>2414</v>
      </c>
      <c r="X418" s="1" t="s">
        <v>2409</v>
      </c>
      <c r="Y418">
        <v>2066.63</v>
      </c>
      <c r="Z418" s="4">
        <v>0</v>
      </c>
      <c r="AA418" s="1" t="s">
        <v>1874</v>
      </c>
      <c r="AB418" s="6" t="str">
        <f>IFERROR(LEFT(Merge1[[#This Row],[2022-10-24.Vol.]],LEN(Merge1[[#This Row],[2022-10-24.Vol.]])-1)*10^(LOOKUP(RIGHT(Merge1[[#This Row],[2022-10-24.Vol.]]),"KMBT")*3),Merge1[[#This Row],[2022-10-24.Vol.]])</f>
        <v>1K</v>
      </c>
      <c r="AC418">
        <v>0</v>
      </c>
      <c r="AD418" s="1" t="s">
        <v>38</v>
      </c>
      <c r="AE418" s="1" t="s">
        <v>38</v>
      </c>
      <c r="AF418" s="1" t="s">
        <v>38</v>
      </c>
      <c r="AG418">
        <v>59.8</v>
      </c>
      <c r="AH418">
        <v>0</v>
      </c>
      <c r="AI418" s="1" t="s">
        <v>28</v>
      </c>
      <c r="AJ418">
        <v>0.7</v>
      </c>
      <c r="AK418" s="1" t="s">
        <v>2410</v>
      </c>
      <c r="AL418">
        <v>-0.26550000000000001</v>
      </c>
      <c r="AM418">
        <v>-0.1966</v>
      </c>
      <c r="AN418">
        <v>0.29409999999999997</v>
      </c>
      <c r="AO418">
        <v>0.1201</v>
      </c>
      <c r="AP418" s="1" t="s">
        <v>2411</v>
      </c>
      <c r="AQ418" s="1" t="s">
        <v>2412</v>
      </c>
      <c r="AR418" s="1" t="s">
        <v>2413</v>
      </c>
      <c r="AS418" s="1" t="s">
        <v>2414</v>
      </c>
    </row>
    <row r="419" spans="1:45" hidden="1" x14ac:dyDescent="0.25">
      <c r="A419" s="1" t="s">
        <v>2430</v>
      </c>
      <c r="B419">
        <v>6362.01</v>
      </c>
      <c r="C419" s="1" t="s">
        <v>94</v>
      </c>
      <c r="D419" s="1" t="s">
        <v>2431</v>
      </c>
      <c r="E419">
        <v>0</v>
      </c>
      <c r="F419" s="1" t="s">
        <v>22</v>
      </c>
      <c r="G419" s="1" t="s">
        <v>27</v>
      </c>
      <c r="H419" s="1" t="s">
        <v>96</v>
      </c>
      <c r="I41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19">
        <v>40.869999999999997</v>
      </c>
      <c r="K419">
        <v>0</v>
      </c>
      <c r="L419" s="1" t="s">
        <v>28</v>
      </c>
      <c r="M419">
        <v>0.69</v>
      </c>
      <c r="N419" s="1" t="s">
        <v>2432</v>
      </c>
      <c r="O419" s="1">
        <f>IFERROR(LEFT(Merge1[[#This Row],[Volumen*Precio4 – 750M]],LEN(Merge1[[#This Row],[Volumen*Precio4 – 750M]])-1)*10^(SEARCH(RIGHT(Merge1[[#This Row],[Volumen*Precio4 – 750M]]),"kmbt")*3),Merge1[[#This Row],[Volumen*Precio4 – 750M]])</f>
        <v>1921000</v>
      </c>
      <c r="P419">
        <v>-0.2011</v>
      </c>
      <c r="Q419">
        <v>-0.25369999999999998</v>
      </c>
      <c r="R419">
        <v>-8.14E-2</v>
      </c>
      <c r="S419">
        <v>-3.5299999999999998E-2</v>
      </c>
      <c r="T419" s="1" t="s">
        <v>2433</v>
      </c>
      <c r="U419" s="1" t="s">
        <v>2434</v>
      </c>
      <c r="V419" s="1" t="s">
        <v>2435</v>
      </c>
      <c r="W419" s="1" t="s">
        <v>2436</v>
      </c>
      <c r="X419" s="1" t="s">
        <v>2430</v>
      </c>
      <c r="Y419">
        <v>6362.01</v>
      </c>
      <c r="Z419" s="4">
        <v>0</v>
      </c>
      <c r="AA419" s="1" t="s">
        <v>2431</v>
      </c>
      <c r="AB419" s="6" t="str">
        <f>IFERROR(LEFT(Merge1[[#This Row],[2022-10-24.Vol.]],LEN(Merge1[[#This Row],[2022-10-24.Vol.]])-1)*10^(LOOKUP(RIGHT(Merge1[[#This Row],[2022-10-24.Vol.]]),"KMBT")*3),Merge1[[#This Row],[2022-10-24.Vol.]])</f>
        <v>302</v>
      </c>
      <c r="AC419">
        <v>0</v>
      </c>
      <c r="AD419" s="1" t="s">
        <v>22</v>
      </c>
      <c r="AE419" s="1" t="s">
        <v>27</v>
      </c>
      <c r="AF419" s="1" t="s">
        <v>96</v>
      </c>
      <c r="AG419">
        <v>40.869999999999997</v>
      </c>
      <c r="AH419">
        <v>0</v>
      </c>
      <c r="AI419" s="1" t="s">
        <v>28</v>
      </c>
      <c r="AJ419">
        <v>0.69</v>
      </c>
      <c r="AK419" s="1" t="s">
        <v>2432</v>
      </c>
      <c r="AL419">
        <v>-0.2011</v>
      </c>
      <c r="AM419">
        <v>-0.25369999999999998</v>
      </c>
      <c r="AN419">
        <v>-8.14E-2</v>
      </c>
      <c r="AO419">
        <v>-3.5299999999999998E-2</v>
      </c>
      <c r="AP419" s="1" t="s">
        <v>2433</v>
      </c>
      <c r="AQ419" s="1" t="s">
        <v>2434</v>
      </c>
      <c r="AR419" s="1" t="s">
        <v>2435</v>
      </c>
      <c r="AS419" s="1" t="s">
        <v>2436</v>
      </c>
    </row>
    <row r="420" spans="1:45" hidden="1" x14ac:dyDescent="0.25">
      <c r="A420" s="1" t="s">
        <v>2415</v>
      </c>
      <c r="B420">
        <v>1575.9</v>
      </c>
      <c r="C420" s="1" t="s">
        <v>2416</v>
      </c>
      <c r="D420" s="1" t="s">
        <v>2417</v>
      </c>
      <c r="E420">
        <v>45.9</v>
      </c>
      <c r="F420" s="1" t="s">
        <v>22</v>
      </c>
      <c r="G420" s="1" t="s">
        <v>22</v>
      </c>
      <c r="H420" s="1" t="s">
        <v>96</v>
      </c>
      <c r="I420" s="1" t="str">
        <f>_xlfn.CONCAT(Merge1[[#This Row],[Rating técnicoVender]],",",Merge1[[#This Row],[Valoración de medias móvilesStrong Sell]],",",Merge1[[#This Row],[Valoración de los osciladoresNeutro]])</f>
        <v>Sell,Sell,Neutro</v>
      </c>
      <c r="J420">
        <v>45.91</v>
      </c>
      <c r="K420">
        <v>2.7400000000000001E-2</v>
      </c>
      <c r="L420" s="1" t="s">
        <v>23</v>
      </c>
      <c r="M420">
        <v>0.7</v>
      </c>
      <c r="N420" s="1" t="s">
        <v>2418</v>
      </c>
      <c r="O420" s="1">
        <f>IFERROR(LEFT(Merge1[[#This Row],[Volumen*Precio4 – 750M]],LEN(Merge1[[#This Row],[Volumen*Precio4 – 750M]])-1)*10^(SEARCH(RIGHT(Merge1[[#This Row],[Volumen*Precio4 – 750M]]),"kmbt")*3),Merge1[[#This Row],[Volumen*Precio4 – 750M]])</f>
        <v>40973</v>
      </c>
      <c r="P420">
        <v>-0.4677</v>
      </c>
      <c r="Q420">
        <v>-0.41139999999999999</v>
      </c>
      <c r="R420">
        <v>-0.3014</v>
      </c>
      <c r="S420">
        <v>-9.9500000000000005E-2</v>
      </c>
      <c r="T420" s="1" t="s">
        <v>2419</v>
      </c>
      <c r="U420" s="1" t="s">
        <v>2420</v>
      </c>
      <c r="V420" s="1" t="s">
        <v>2421</v>
      </c>
      <c r="W420" s="1" t="s">
        <v>2422</v>
      </c>
      <c r="X420" s="1" t="s">
        <v>2415</v>
      </c>
      <c r="Y420">
        <v>1575.9</v>
      </c>
      <c r="Z420" s="4">
        <v>0</v>
      </c>
      <c r="AA420" s="1" t="s">
        <v>2417</v>
      </c>
      <c r="AB420" s="6" t="str">
        <f>IFERROR(LEFT(Merge1[[#This Row],[2022-10-24.Vol.]],LEN(Merge1[[#This Row],[2022-10-24.Vol.]])-1)*10^(LOOKUP(RIGHT(Merge1[[#This Row],[2022-10-24.Vol.]]),"KMBT")*3),Merge1[[#This Row],[2022-10-24.Vol.]])</f>
        <v>26</v>
      </c>
      <c r="AC420">
        <v>45.9</v>
      </c>
      <c r="AD420" s="1" t="s">
        <v>22</v>
      </c>
      <c r="AE420" s="1" t="s">
        <v>22</v>
      </c>
      <c r="AF420" s="1" t="s">
        <v>38</v>
      </c>
      <c r="AG420">
        <v>45.91</v>
      </c>
      <c r="AH420">
        <v>2.64E-2</v>
      </c>
      <c r="AI420" s="1" t="s">
        <v>23</v>
      </c>
      <c r="AJ420">
        <v>0.69</v>
      </c>
      <c r="AK420" s="1" t="s">
        <v>2418</v>
      </c>
      <c r="AL420">
        <v>-0.4677</v>
      </c>
      <c r="AM420">
        <v>-0.41139999999999999</v>
      </c>
      <c r="AN420">
        <v>-0.246</v>
      </c>
      <c r="AO420">
        <v>-5.0700000000000002E-2</v>
      </c>
      <c r="AP420" s="1" t="s">
        <v>7592</v>
      </c>
      <c r="AQ420" s="1" t="s">
        <v>7593</v>
      </c>
      <c r="AR420" s="1" t="s">
        <v>7594</v>
      </c>
      <c r="AS420" s="1" t="s">
        <v>7595</v>
      </c>
    </row>
    <row r="421" spans="1:45" hidden="1" x14ac:dyDescent="0.25">
      <c r="A421" s="1" t="s">
        <v>2445</v>
      </c>
      <c r="B421">
        <v>1312.63</v>
      </c>
      <c r="C421" s="1" t="s">
        <v>94</v>
      </c>
      <c r="D421" s="1" t="s">
        <v>2446</v>
      </c>
      <c r="E421">
        <v>0</v>
      </c>
      <c r="F421" s="1" t="s">
        <v>22</v>
      </c>
      <c r="G421" s="1" t="s">
        <v>27</v>
      </c>
      <c r="H421" s="1" t="s">
        <v>38</v>
      </c>
      <c r="I421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421">
        <v>39.9</v>
      </c>
      <c r="K421">
        <v>0</v>
      </c>
      <c r="L421" s="1" t="s">
        <v>28</v>
      </c>
      <c r="M421">
        <v>0.69</v>
      </c>
      <c r="N421" s="1" t="s">
        <v>2447</v>
      </c>
      <c r="O421" s="1">
        <f>IFERROR(LEFT(Merge1[[#This Row],[Volumen*Precio4 – 750M]],LEN(Merge1[[#This Row],[Volumen*Precio4 – 750M]])-1)*10^(SEARCH(RIGHT(Merge1[[#This Row],[Volumen*Precio4 – 750M]]),"kmbt")*3),Merge1[[#This Row],[Volumen*Precio4 – 750M]])</f>
        <v>2481000</v>
      </c>
      <c r="P421">
        <v>-0.23760000000000001</v>
      </c>
      <c r="Q421">
        <v>9.3899999999999997E-2</v>
      </c>
      <c r="R421">
        <v>0</v>
      </c>
      <c r="S421">
        <v>0</v>
      </c>
      <c r="T421" s="1" t="s">
        <v>2448</v>
      </c>
      <c r="U421" s="1" t="s">
        <v>2449</v>
      </c>
      <c r="V421" s="1" t="s">
        <v>2450</v>
      </c>
      <c r="W421" s="1" t="s">
        <v>2451</v>
      </c>
      <c r="X421" s="1" t="s">
        <v>2445</v>
      </c>
      <c r="Y421">
        <v>1312.63</v>
      </c>
      <c r="Z421" s="4">
        <v>0</v>
      </c>
      <c r="AA421" s="1" t="s">
        <v>2446</v>
      </c>
      <c r="AB421" s="6" t="str">
        <f>IFERROR(LEFT(Merge1[[#This Row],[2022-10-24.Vol.]],LEN(Merge1[[#This Row],[2022-10-24.Vol.]])-1)*10^(LOOKUP(RIGHT(Merge1[[#This Row],[2022-10-24.Vol.]]),"KMBT")*3),Merge1[[#This Row],[2022-10-24.Vol.]])</f>
        <v>1.89K</v>
      </c>
      <c r="AC421">
        <v>0</v>
      </c>
      <c r="AD421" s="1" t="s">
        <v>22</v>
      </c>
      <c r="AE421" s="1" t="s">
        <v>27</v>
      </c>
      <c r="AF421" s="1" t="s">
        <v>38</v>
      </c>
      <c r="AG421">
        <v>39.9</v>
      </c>
      <c r="AH421">
        <v>0</v>
      </c>
      <c r="AI421" s="1" t="s">
        <v>28</v>
      </c>
      <c r="AJ421">
        <v>0.69</v>
      </c>
      <c r="AK421" s="1" t="s">
        <v>2447</v>
      </c>
      <c r="AL421">
        <v>-0.23949999999999999</v>
      </c>
      <c r="AM421">
        <v>9.3899999999999997E-2</v>
      </c>
      <c r="AN421">
        <v>0</v>
      </c>
      <c r="AO421">
        <v>0</v>
      </c>
      <c r="AP421" s="1" t="s">
        <v>2448</v>
      </c>
      <c r="AQ421" s="1" t="s">
        <v>2449</v>
      </c>
      <c r="AR421" s="1" t="s">
        <v>2450</v>
      </c>
      <c r="AS421" s="1" t="s">
        <v>2451</v>
      </c>
    </row>
    <row r="422" spans="1:45" hidden="1" x14ac:dyDescent="0.25">
      <c r="A422" s="1" t="s">
        <v>2460</v>
      </c>
      <c r="B422">
        <v>1535</v>
      </c>
      <c r="C422" s="1" t="s">
        <v>94</v>
      </c>
      <c r="D422" s="1" t="s">
        <v>2461</v>
      </c>
      <c r="E422">
        <v>0</v>
      </c>
      <c r="F422" s="1" t="s">
        <v>38</v>
      </c>
      <c r="G422" s="1" t="s">
        <v>37</v>
      </c>
      <c r="H422" s="1" t="s">
        <v>38</v>
      </c>
      <c r="I422" s="1" t="str">
        <f>_xlfn.CONCAT(Merge1[[#This Row],[Rating técnicoVender]],",",Merge1[[#This Row],[Valoración de medias móvilesStrong Sell]],",",Merge1[[#This Row],[Valoración de los osciladoresNeutro]])</f>
        <v>Buy,Strong Buy,Buy</v>
      </c>
      <c r="J422">
        <v>60.2</v>
      </c>
      <c r="K422">
        <v>0</v>
      </c>
      <c r="L422" s="1" t="s">
        <v>28</v>
      </c>
      <c r="M422">
        <v>0.68</v>
      </c>
      <c r="N422" s="1" t="s">
        <v>2462</v>
      </c>
      <c r="O422" s="1">
        <f>IFERROR(LEFT(Merge1[[#This Row],[Volumen*Precio4 – 750M]],LEN(Merge1[[#This Row],[Volumen*Precio4 – 750M]])-1)*10^(SEARCH(RIGHT(Merge1[[#This Row],[Volumen*Precio4 – 750M]]),"kmbt")*3),Merge1[[#This Row],[Volumen*Precio4 – 750M]])</f>
        <v>526505</v>
      </c>
      <c r="P422">
        <v>0.3115</v>
      </c>
      <c r="Q422">
        <v>0.37540000000000001</v>
      </c>
      <c r="R422">
        <v>6.6000000000000003E-2</v>
      </c>
      <c r="S422">
        <v>0</v>
      </c>
      <c r="T422" s="1" t="s">
        <v>2463</v>
      </c>
      <c r="U422" s="1" t="s">
        <v>2464</v>
      </c>
      <c r="V422" s="1" t="s">
        <v>2465</v>
      </c>
      <c r="W422" s="1" t="s">
        <v>2466</v>
      </c>
      <c r="X422" s="1" t="s">
        <v>2460</v>
      </c>
      <c r="Y422">
        <v>1535</v>
      </c>
      <c r="Z422" s="4">
        <v>0</v>
      </c>
      <c r="AA422" s="1" t="s">
        <v>2461</v>
      </c>
      <c r="AB422" s="6" t="str">
        <f>IFERROR(LEFT(Merge1[[#This Row],[2022-10-24.Vol.]],LEN(Merge1[[#This Row],[2022-10-24.Vol.]])-1)*10^(LOOKUP(RIGHT(Merge1[[#This Row],[2022-10-24.Vol.]]),"KMBT")*3),Merge1[[#This Row],[2022-10-24.Vol.]])</f>
        <v>343</v>
      </c>
      <c r="AC422">
        <v>0</v>
      </c>
      <c r="AD422" s="1" t="s">
        <v>38</v>
      </c>
      <c r="AE422" s="1" t="s">
        <v>37</v>
      </c>
      <c r="AF422" s="1" t="s">
        <v>38</v>
      </c>
      <c r="AG422">
        <v>60.2</v>
      </c>
      <c r="AH422">
        <v>0</v>
      </c>
      <c r="AI422" s="1" t="s">
        <v>28</v>
      </c>
      <c r="AJ422">
        <v>0.68</v>
      </c>
      <c r="AK422" s="1" t="s">
        <v>2462</v>
      </c>
      <c r="AL422">
        <v>0.3115</v>
      </c>
      <c r="AM422">
        <v>0.37540000000000001</v>
      </c>
      <c r="AN422">
        <v>6.6000000000000003E-2</v>
      </c>
      <c r="AO422">
        <v>0</v>
      </c>
      <c r="AP422" s="1" t="s">
        <v>2463</v>
      </c>
      <c r="AQ422" s="1" t="s">
        <v>2464</v>
      </c>
      <c r="AR422" s="1" t="s">
        <v>2465</v>
      </c>
      <c r="AS422" s="1" t="s">
        <v>2466</v>
      </c>
    </row>
    <row r="423" spans="1:45" hidden="1" x14ac:dyDescent="0.25">
      <c r="A423" s="1" t="s">
        <v>2481</v>
      </c>
      <c r="B423">
        <v>2303.6999999999998</v>
      </c>
      <c r="C423" s="1" t="s">
        <v>94</v>
      </c>
      <c r="D423" s="1" t="s">
        <v>2482</v>
      </c>
      <c r="E423">
        <v>0</v>
      </c>
      <c r="F423" s="1" t="s">
        <v>22</v>
      </c>
      <c r="G423" s="1" t="s">
        <v>27</v>
      </c>
      <c r="H423" s="1" t="s">
        <v>38</v>
      </c>
      <c r="I423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423">
        <v>44.79</v>
      </c>
      <c r="K423">
        <v>0</v>
      </c>
      <c r="L423" s="1" t="s">
        <v>28</v>
      </c>
      <c r="M423">
        <v>0.67</v>
      </c>
      <c r="N423" s="1" t="s">
        <v>2483</v>
      </c>
      <c r="O423" s="1">
        <f>IFERROR(LEFT(Merge1[[#This Row],[Volumen*Precio4 – 750M]],LEN(Merge1[[#This Row],[Volumen*Precio4 – 750M]])-1)*10^(SEARCH(RIGHT(Merge1[[#This Row],[Volumen*Precio4 – 750M]]),"kmbt")*3),Merge1[[#This Row],[Volumen*Precio4 – 750M]])</f>
        <v>241889</v>
      </c>
      <c r="P423">
        <v>-0.1905</v>
      </c>
      <c r="Q423">
        <v>-0.1905</v>
      </c>
      <c r="R423">
        <v>0</v>
      </c>
      <c r="S423">
        <v>0</v>
      </c>
      <c r="T423" s="1" t="s">
        <v>2484</v>
      </c>
      <c r="U423" s="1" t="s">
        <v>2485</v>
      </c>
      <c r="V423" s="1" t="s">
        <v>28</v>
      </c>
      <c r="W423" s="1" t="s">
        <v>28</v>
      </c>
      <c r="X423" s="1" t="s">
        <v>2481</v>
      </c>
      <c r="Y423">
        <v>2303.6999999999998</v>
      </c>
      <c r="Z423" s="4">
        <v>0</v>
      </c>
      <c r="AA423" s="1" t="s">
        <v>2482</v>
      </c>
      <c r="AB423" s="6" t="str">
        <f>IFERROR(LEFT(Merge1[[#This Row],[2022-10-24.Vol.]],LEN(Merge1[[#This Row],[2022-10-24.Vol.]])-1)*10^(LOOKUP(RIGHT(Merge1[[#This Row],[2022-10-24.Vol.]]),"KMBT")*3),Merge1[[#This Row],[2022-10-24.Vol.]])</f>
        <v>105</v>
      </c>
      <c r="AC423">
        <v>0</v>
      </c>
      <c r="AD423" s="1" t="s">
        <v>22</v>
      </c>
      <c r="AE423" s="1" t="s">
        <v>27</v>
      </c>
      <c r="AF423" s="1" t="s">
        <v>38</v>
      </c>
      <c r="AG423">
        <v>44.79</v>
      </c>
      <c r="AH423">
        <v>0</v>
      </c>
      <c r="AI423" s="1" t="s">
        <v>28</v>
      </c>
      <c r="AJ423">
        <v>0.67</v>
      </c>
      <c r="AK423" s="1" t="s">
        <v>2483</v>
      </c>
      <c r="AL423">
        <v>-0.1905</v>
      </c>
      <c r="AM423">
        <v>-0.1905</v>
      </c>
      <c r="AN423">
        <v>0</v>
      </c>
      <c r="AO423">
        <v>0</v>
      </c>
      <c r="AP423" s="1" t="s">
        <v>2484</v>
      </c>
      <c r="AQ423" s="1" t="s">
        <v>2485</v>
      </c>
      <c r="AR423" s="1" t="s">
        <v>28</v>
      </c>
      <c r="AS423" s="1" t="s">
        <v>28</v>
      </c>
    </row>
    <row r="424" spans="1:45" hidden="1" x14ac:dyDescent="0.25">
      <c r="A424" s="1" t="s">
        <v>2494</v>
      </c>
      <c r="B424">
        <v>2343.62</v>
      </c>
      <c r="C424" s="1" t="s">
        <v>94</v>
      </c>
      <c r="D424" s="1" t="s">
        <v>1259</v>
      </c>
      <c r="E424">
        <v>0</v>
      </c>
      <c r="F424" s="1" t="s">
        <v>22</v>
      </c>
      <c r="G424" s="1" t="s">
        <v>27</v>
      </c>
      <c r="H424" s="1" t="s">
        <v>96</v>
      </c>
      <c r="I42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24">
        <v>30.34</v>
      </c>
      <c r="K424">
        <v>0</v>
      </c>
      <c r="L424" s="1" t="s">
        <v>28</v>
      </c>
      <c r="M424">
        <v>0.67</v>
      </c>
      <c r="N424" s="1" t="s">
        <v>2495</v>
      </c>
      <c r="O424" s="1">
        <f>IFERROR(LEFT(Merge1[[#This Row],[Volumen*Precio4 – 750M]],LEN(Merge1[[#This Row],[Volumen*Precio4 – 750M]])-1)*10^(SEARCH(RIGHT(Merge1[[#This Row],[Volumen*Precio4 – 750M]]),"kmbt")*3),Merge1[[#This Row],[Volumen*Precio4 – 750M]])</f>
        <v>1406000</v>
      </c>
      <c r="P424">
        <v>5.7999999999999996E-3</v>
      </c>
      <c r="Q424">
        <v>-0.15659999999999999</v>
      </c>
      <c r="R424">
        <v>-7.5499999999999998E-2</v>
      </c>
      <c r="S424">
        <v>-3.7100000000000001E-2</v>
      </c>
      <c r="T424" s="1" t="s">
        <v>2496</v>
      </c>
      <c r="U424" s="1" t="s">
        <v>2497</v>
      </c>
      <c r="V424" s="1" t="s">
        <v>2498</v>
      </c>
      <c r="W424" s="1" t="s">
        <v>2499</v>
      </c>
      <c r="X424" s="1" t="s">
        <v>2494</v>
      </c>
      <c r="Y424">
        <v>2343.62</v>
      </c>
      <c r="Z424" s="4">
        <v>0</v>
      </c>
      <c r="AA424" s="1" t="s">
        <v>1259</v>
      </c>
      <c r="AB424" s="6" t="str">
        <f>IFERROR(LEFT(Merge1[[#This Row],[2022-10-24.Vol.]],LEN(Merge1[[#This Row],[2022-10-24.Vol.]])-1)*10^(LOOKUP(RIGHT(Merge1[[#This Row],[2022-10-24.Vol.]]),"KMBT")*3),Merge1[[#This Row],[2022-10-24.Vol.]])</f>
        <v>600</v>
      </c>
      <c r="AC424">
        <v>0</v>
      </c>
      <c r="AD424" s="1" t="s">
        <v>22</v>
      </c>
      <c r="AE424" s="1" t="s">
        <v>27</v>
      </c>
      <c r="AF424" s="1" t="s">
        <v>96</v>
      </c>
      <c r="AG424">
        <v>30.34</v>
      </c>
      <c r="AH424">
        <v>0</v>
      </c>
      <c r="AI424" s="1" t="s">
        <v>28</v>
      </c>
      <c r="AJ424">
        <v>0.67</v>
      </c>
      <c r="AK424" s="1" t="s">
        <v>2495</v>
      </c>
      <c r="AL424">
        <v>5.7999999999999996E-3</v>
      </c>
      <c r="AM424">
        <v>-0.15659999999999999</v>
      </c>
      <c r="AN424">
        <v>-7.5499999999999998E-2</v>
      </c>
      <c r="AO424">
        <v>-3.7100000000000001E-2</v>
      </c>
      <c r="AP424" s="1" t="s">
        <v>2496</v>
      </c>
      <c r="AQ424" s="1" t="s">
        <v>2497</v>
      </c>
      <c r="AR424" s="1" t="s">
        <v>2498</v>
      </c>
      <c r="AS424" s="1" t="s">
        <v>2499</v>
      </c>
    </row>
    <row r="425" spans="1:45" hidden="1" x14ac:dyDescent="0.25">
      <c r="A425" s="1" t="s">
        <v>2515</v>
      </c>
      <c r="B425">
        <v>17.100000000000001</v>
      </c>
      <c r="C425" s="1" t="s">
        <v>94</v>
      </c>
      <c r="D425" s="1" t="s">
        <v>2516</v>
      </c>
      <c r="E425">
        <v>0</v>
      </c>
      <c r="F425" s="1" t="s">
        <v>38</v>
      </c>
      <c r="G425" s="1" t="s">
        <v>38</v>
      </c>
      <c r="H425" s="1" t="s">
        <v>22</v>
      </c>
      <c r="I425" s="1" t="str">
        <f>_xlfn.CONCAT(Merge1[[#This Row],[Rating técnicoVender]],",",Merge1[[#This Row],[Valoración de medias móvilesStrong Sell]],",",Merge1[[#This Row],[Valoración de los osciladoresNeutro]])</f>
        <v>Buy,Buy,Sell</v>
      </c>
      <c r="J425">
        <v>61.41</v>
      </c>
      <c r="K425">
        <v>0</v>
      </c>
      <c r="L425" s="1" t="s">
        <v>28</v>
      </c>
      <c r="M425">
        <v>0.66</v>
      </c>
      <c r="N425" s="1" t="s">
        <v>2517</v>
      </c>
      <c r="O425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137</v>
      </c>
      <c r="P425">
        <v>1.18E-2</v>
      </c>
      <c r="Q425">
        <v>1.18E-2</v>
      </c>
      <c r="R425">
        <v>0</v>
      </c>
      <c r="S425">
        <v>0</v>
      </c>
      <c r="T425" s="1" t="s">
        <v>2518</v>
      </c>
      <c r="U425" s="1" t="s">
        <v>2518</v>
      </c>
      <c r="V425" s="1" t="s">
        <v>2519</v>
      </c>
      <c r="W425" s="1" t="s">
        <v>2520</v>
      </c>
      <c r="X425" s="1" t="s">
        <v>2515</v>
      </c>
      <c r="Y425">
        <v>17.100000000000001</v>
      </c>
      <c r="Z425" s="4">
        <v>0</v>
      </c>
      <c r="AA425" s="1" t="s">
        <v>2516</v>
      </c>
      <c r="AB425" s="6" t="str">
        <f>IFERROR(LEFT(Merge1[[#This Row],[2022-10-24.Vol.]],LEN(Merge1[[#This Row],[2022-10-24.Vol.]])-1)*10^(LOOKUP(RIGHT(Merge1[[#This Row],[2022-10-24.Vol.]]),"KMBT")*3),Merge1[[#This Row],[2022-10-24.Vol.]])</f>
        <v>8</v>
      </c>
      <c r="AC425">
        <v>0</v>
      </c>
      <c r="AD425" s="1" t="s">
        <v>38</v>
      </c>
      <c r="AE425" s="1" t="s">
        <v>38</v>
      </c>
      <c r="AF425" s="1" t="s">
        <v>22</v>
      </c>
      <c r="AG425">
        <v>61.41</v>
      </c>
      <c r="AH425">
        <v>0</v>
      </c>
      <c r="AI425" s="1" t="s">
        <v>28</v>
      </c>
      <c r="AJ425">
        <v>0.66</v>
      </c>
      <c r="AK425" s="1" t="s">
        <v>2517</v>
      </c>
      <c r="AL425">
        <v>1.18E-2</v>
      </c>
      <c r="AM425">
        <v>1.18E-2</v>
      </c>
      <c r="AN425">
        <v>0</v>
      </c>
      <c r="AO425">
        <v>0</v>
      </c>
      <c r="AP425" s="1" t="s">
        <v>2518</v>
      </c>
      <c r="AQ425" s="1" t="s">
        <v>2518</v>
      </c>
      <c r="AR425" s="1" t="s">
        <v>2519</v>
      </c>
      <c r="AS425" s="1" t="s">
        <v>2520</v>
      </c>
    </row>
    <row r="426" spans="1:45" hidden="1" x14ac:dyDescent="0.25">
      <c r="A426" s="1" t="s">
        <v>2521</v>
      </c>
      <c r="B426">
        <v>15.86</v>
      </c>
      <c r="C426" s="1" t="s">
        <v>94</v>
      </c>
      <c r="D426" s="1" t="s">
        <v>2522</v>
      </c>
      <c r="E426">
        <v>0</v>
      </c>
      <c r="F426" s="1" t="s">
        <v>96</v>
      </c>
      <c r="G426" s="1" t="s">
        <v>38</v>
      </c>
      <c r="H426" s="1" t="s">
        <v>22</v>
      </c>
      <c r="I426" s="1" t="str">
        <f>_xlfn.CONCAT(Merge1[[#This Row],[Rating técnicoVender]],",",Merge1[[#This Row],[Valoración de medias móvilesStrong Sell]],",",Merge1[[#This Row],[Valoración de los osciladoresNeutro]])</f>
        <v>Neutro,Buy,Sell</v>
      </c>
      <c r="J426">
        <v>58.21</v>
      </c>
      <c r="K426">
        <v>0</v>
      </c>
      <c r="L426" s="1" t="s">
        <v>28</v>
      </c>
      <c r="M426">
        <v>0.66</v>
      </c>
      <c r="N426" s="1" t="s">
        <v>2129</v>
      </c>
      <c r="O426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63</v>
      </c>
      <c r="P426">
        <v>0</v>
      </c>
      <c r="Q426">
        <v>0</v>
      </c>
      <c r="R426">
        <v>0</v>
      </c>
      <c r="S426">
        <v>0</v>
      </c>
      <c r="T426" s="1" t="s">
        <v>2523</v>
      </c>
      <c r="U426" s="1" t="s">
        <v>2524</v>
      </c>
      <c r="V426" s="1" t="s">
        <v>2525</v>
      </c>
      <c r="W426" s="1" t="s">
        <v>2526</v>
      </c>
      <c r="X426" s="1" t="s">
        <v>2521</v>
      </c>
      <c r="Y426">
        <v>15.86</v>
      </c>
      <c r="Z426" s="4">
        <v>0</v>
      </c>
      <c r="AA426" s="1" t="s">
        <v>2522</v>
      </c>
      <c r="AB426" s="6" t="str">
        <f>IFERROR(LEFT(Merge1[[#This Row],[2022-10-24.Vol.]],LEN(Merge1[[#This Row],[2022-10-24.Vol.]])-1)*10^(LOOKUP(RIGHT(Merge1[[#This Row],[2022-10-24.Vol.]]),"KMBT")*3),Merge1[[#This Row],[2022-10-24.Vol.]])</f>
        <v>4</v>
      </c>
      <c r="AC426">
        <v>0</v>
      </c>
      <c r="AD426" s="1" t="s">
        <v>96</v>
      </c>
      <c r="AE426" s="1" t="s">
        <v>38</v>
      </c>
      <c r="AF426" s="1" t="s">
        <v>22</v>
      </c>
      <c r="AG426">
        <v>58.21</v>
      </c>
      <c r="AH426">
        <v>0</v>
      </c>
      <c r="AI426" s="1" t="s">
        <v>28</v>
      </c>
      <c r="AJ426">
        <v>0.66</v>
      </c>
      <c r="AK426" s="1" t="s">
        <v>2129</v>
      </c>
      <c r="AL426">
        <v>0</v>
      </c>
      <c r="AM426">
        <v>0</v>
      </c>
      <c r="AN426">
        <v>0</v>
      </c>
      <c r="AO426">
        <v>0</v>
      </c>
      <c r="AP426" s="1" t="s">
        <v>2523</v>
      </c>
      <c r="AQ426" s="1" t="s">
        <v>2524</v>
      </c>
      <c r="AR426" s="1" t="s">
        <v>2525</v>
      </c>
      <c r="AS426" s="1" t="s">
        <v>2526</v>
      </c>
    </row>
    <row r="427" spans="1:45" hidden="1" x14ac:dyDescent="0.25">
      <c r="A427" s="1" t="s">
        <v>2543</v>
      </c>
      <c r="B427">
        <v>6.9</v>
      </c>
      <c r="C427" s="1" t="s">
        <v>94</v>
      </c>
      <c r="D427" s="1" t="s">
        <v>1889</v>
      </c>
      <c r="E427">
        <v>0</v>
      </c>
      <c r="F427" s="1" t="s">
        <v>22</v>
      </c>
      <c r="G427" s="1" t="s">
        <v>27</v>
      </c>
      <c r="H427" s="1" t="s">
        <v>38</v>
      </c>
      <c r="I427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427">
        <v>19.13</v>
      </c>
      <c r="K427">
        <v>0</v>
      </c>
      <c r="L427" s="1" t="s">
        <v>28</v>
      </c>
      <c r="M427">
        <v>0.65</v>
      </c>
      <c r="N427" s="1" t="s">
        <v>937</v>
      </c>
      <c r="O427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21</v>
      </c>
      <c r="P427">
        <v>-0.19769999999999999</v>
      </c>
      <c r="Q427">
        <v>2.9899999999999999E-2</v>
      </c>
      <c r="R427">
        <v>-0.17760000000000001</v>
      </c>
      <c r="S427">
        <v>-5.2200000000000003E-2</v>
      </c>
      <c r="T427" s="1" t="s">
        <v>2544</v>
      </c>
      <c r="U427" s="1" t="s">
        <v>2545</v>
      </c>
      <c r="V427" s="1" t="s">
        <v>2546</v>
      </c>
      <c r="W427" s="1" t="s">
        <v>2547</v>
      </c>
      <c r="X427" s="1" t="s">
        <v>2543</v>
      </c>
      <c r="Y427">
        <v>6.9</v>
      </c>
      <c r="Z427" s="4">
        <v>0</v>
      </c>
      <c r="AA427" s="1" t="s">
        <v>1889</v>
      </c>
      <c r="AB427" s="6" t="str">
        <f>IFERROR(LEFT(Merge1[[#This Row],[2022-10-24.Vol.]],LEN(Merge1[[#This Row],[2022-10-24.Vol.]])-1)*10^(LOOKUP(RIGHT(Merge1[[#This Row],[2022-10-24.Vol.]]),"KMBT")*3),Merge1[[#This Row],[2022-10-24.Vol.]])</f>
        <v>3</v>
      </c>
      <c r="AC427">
        <v>0</v>
      </c>
      <c r="AD427" s="1" t="s">
        <v>22</v>
      </c>
      <c r="AE427" s="1" t="s">
        <v>27</v>
      </c>
      <c r="AF427" s="1" t="s">
        <v>38</v>
      </c>
      <c r="AG427">
        <v>19.13</v>
      </c>
      <c r="AH427">
        <v>0</v>
      </c>
      <c r="AI427" s="1" t="s">
        <v>28</v>
      </c>
      <c r="AJ427">
        <v>0.65</v>
      </c>
      <c r="AK427" s="1" t="s">
        <v>937</v>
      </c>
      <c r="AL427">
        <v>-0.19769999999999999</v>
      </c>
      <c r="AM427">
        <v>2.9899999999999999E-2</v>
      </c>
      <c r="AN427">
        <v>-0.17760000000000001</v>
      </c>
      <c r="AO427">
        <v>-5.2200000000000003E-2</v>
      </c>
      <c r="AP427" s="1" t="s">
        <v>2544</v>
      </c>
      <c r="AQ427" s="1" t="s">
        <v>2545</v>
      </c>
      <c r="AR427" s="1" t="s">
        <v>2546</v>
      </c>
      <c r="AS427" s="1" t="s">
        <v>2547</v>
      </c>
    </row>
    <row r="428" spans="1:45" hidden="1" x14ac:dyDescent="0.25">
      <c r="A428" s="1" t="s">
        <v>2564</v>
      </c>
      <c r="B428">
        <v>1256</v>
      </c>
      <c r="C428" s="1" t="s">
        <v>94</v>
      </c>
      <c r="D428" s="1" t="s">
        <v>2565</v>
      </c>
      <c r="E428">
        <v>0</v>
      </c>
      <c r="F428" s="1" t="s">
        <v>22</v>
      </c>
      <c r="G428" s="1" t="s">
        <v>27</v>
      </c>
      <c r="H428" s="1" t="s">
        <v>96</v>
      </c>
      <c r="I42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28">
        <v>45.36</v>
      </c>
      <c r="K428">
        <v>0</v>
      </c>
      <c r="L428" s="1" t="s">
        <v>28</v>
      </c>
      <c r="M428">
        <v>0.65</v>
      </c>
      <c r="N428" s="1" t="s">
        <v>2566</v>
      </c>
      <c r="O428" s="1">
        <f>IFERROR(LEFT(Merge1[[#This Row],[Volumen*Precio4 – 750M]],LEN(Merge1[[#This Row],[Volumen*Precio4 – 750M]])-1)*10^(SEARCH(RIGHT(Merge1[[#This Row],[Volumen*Precio4 – 750M]]),"kmbt")*3),Merge1[[#This Row],[Volumen*Precio4 – 750M]])</f>
        <v>202216</v>
      </c>
      <c r="P428">
        <v>0.59350000000000003</v>
      </c>
      <c r="Q428">
        <v>0.1153</v>
      </c>
      <c r="R428">
        <v>8.1799999999999998E-2</v>
      </c>
      <c r="S428">
        <v>-1.26E-2</v>
      </c>
      <c r="T428" s="1" t="s">
        <v>2567</v>
      </c>
      <c r="U428" s="1" t="s">
        <v>2568</v>
      </c>
      <c r="V428" s="1" t="s">
        <v>2569</v>
      </c>
      <c r="W428" s="1" t="s">
        <v>2570</v>
      </c>
      <c r="X428" s="1" t="s">
        <v>2564</v>
      </c>
      <c r="Y428">
        <v>1256</v>
      </c>
      <c r="Z428" s="4">
        <v>0</v>
      </c>
      <c r="AA428" s="1" t="s">
        <v>2565</v>
      </c>
      <c r="AB428" s="6" t="str">
        <f>IFERROR(LEFT(Merge1[[#This Row],[2022-10-24.Vol.]],LEN(Merge1[[#This Row],[2022-10-24.Vol.]])-1)*10^(LOOKUP(RIGHT(Merge1[[#This Row],[2022-10-24.Vol.]]),"KMBT")*3),Merge1[[#This Row],[2022-10-24.Vol.]])</f>
        <v>161</v>
      </c>
      <c r="AC428">
        <v>0</v>
      </c>
      <c r="AD428" s="1" t="s">
        <v>22</v>
      </c>
      <c r="AE428" s="1" t="s">
        <v>27</v>
      </c>
      <c r="AF428" s="1" t="s">
        <v>96</v>
      </c>
      <c r="AG428">
        <v>45.36</v>
      </c>
      <c r="AH428">
        <v>0</v>
      </c>
      <c r="AI428" s="1" t="s">
        <v>28</v>
      </c>
      <c r="AJ428">
        <v>0.65</v>
      </c>
      <c r="AK428" s="1" t="s">
        <v>2566</v>
      </c>
      <c r="AL428">
        <v>0.59350000000000003</v>
      </c>
      <c r="AM428">
        <v>0.1153</v>
      </c>
      <c r="AN428">
        <v>8.1799999999999998E-2</v>
      </c>
      <c r="AO428">
        <v>-1.26E-2</v>
      </c>
      <c r="AP428" s="1" t="s">
        <v>2567</v>
      </c>
      <c r="AQ428" s="1" t="s">
        <v>2568</v>
      </c>
      <c r="AR428" s="1" t="s">
        <v>2569</v>
      </c>
      <c r="AS428" s="1" t="s">
        <v>2570</v>
      </c>
    </row>
    <row r="429" spans="1:45" hidden="1" x14ac:dyDescent="0.25">
      <c r="A429" s="1" t="s">
        <v>2571</v>
      </c>
      <c r="B429">
        <v>454.23</v>
      </c>
      <c r="C429" s="1" t="s">
        <v>94</v>
      </c>
      <c r="D429" s="1" t="s">
        <v>2572</v>
      </c>
      <c r="E429">
        <v>0</v>
      </c>
      <c r="F429" s="1" t="s">
        <v>22</v>
      </c>
      <c r="G429" s="1" t="s">
        <v>27</v>
      </c>
      <c r="H429" s="1" t="s">
        <v>96</v>
      </c>
      <c r="I42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29">
        <v>35.049999999999997</v>
      </c>
      <c r="K429">
        <v>0</v>
      </c>
      <c r="L429" s="1" t="s">
        <v>28</v>
      </c>
      <c r="M429">
        <v>0.65</v>
      </c>
      <c r="N429" s="1" t="s">
        <v>1790</v>
      </c>
      <c r="O429" s="1">
        <f>IFERROR(LEFT(Merge1[[#This Row],[Volumen*Precio4 – 750M]],LEN(Merge1[[#This Row],[Volumen*Precio4 – 750M]])-1)*10^(SEARCH(RIGHT(Merge1[[#This Row],[Volumen*Precio4 – 750M]]),"kmbt")*3),Merge1[[#This Row],[Volumen*Precio4 – 750M]])</f>
        <v>1213000</v>
      </c>
      <c r="P429">
        <v>-0.37630000000000002</v>
      </c>
      <c r="Q429">
        <v>-1.2500000000000001E-2</v>
      </c>
      <c r="R429">
        <v>-4.0899999999999999E-2</v>
      </c>
      <c r="S429">
        <v>-2.3199999999999998E-2</v>
      </c>
      <c r="T429" s="1" t="s">
        <v>2573</v>
      </c>
      <c r="U429" s="1" t="s">
        <v>2574</v>
      </c>
      <c r="V429" s="1" t="s">
        <v>2575</v>
      </c>
      <c r="W429" s="1" t="s">
        <v>2576</v>
      </c>
      <c r="X429" s="1" t="s">
        <v>2571</v>
      </c>
      <c r="Y429">
        <v>454.23</v>
      </c>
      <c r="Z429" s="4">
        <v>0</v>
      </c>
      <c r="AA429" s="1" t="s">
        <v>2572</v>
      </c>
      <c r="AB429" s="6" t="str">
        <f>IFERROR(LEFT(Merge1[[#This Row],[2022-10-24.Vol.]],LEN(Merge1[[#This Row],[2022-10-24.Vol.]])-1)*10^(LOOKUP(RIGHT(Merge1[[#This Row],[2022-10-24.Vol.]]),"KMBT")*3),Merge1[[#This Row],[2022-10-24.Vol.]])</f>
        <v>2.67K</v>
      </c>
      <c r="AC429">
        <v>0</v>
      </c>
      <c r="AD429" s="1" t="s">
        <v>22</v>
      </c>
      <c r="AE429" s="1" t="s">
        <v>27</v>
      </c>
      <c r="AF429" s="1" t="s">
        <v>96</v>
      </c>
      <c r="AG429">
        <v>35.049999999999997</v>
      </c>
      <c r="AH429">
        <v>0</v>
      </c>
      <c r="AI429" s="1" t="s">
        <v>28</v>
      </c>
      <c r="AJ429">
        <v>0.65</v>
      </c>
      <c r="AK429" s="1" t="s">
        <v>1790</v>
      </c>
      <c r="AL429">
        <v>-0.37630000000000002</v>
      </c>
      <c r="AM429">
        <v>-2.3199999999999998E-2</v>
      </c>
      <c r="AN429">
        <v>-4.0899999999999999E-2</v>
      </c>
      <c r="AO429">
        <v>-2.9999999999999997E-4</v>
      </c>
      <c r="AP429" s="1" t="s">
        <v>2573</v>
      </c>
      <c r="AQ429" s="1" t="s">
        <v>2574</v>
      </c>
      <c r="AR429" s="1" t="s">
        <v>2575</v>
      </c>
      <c r="AS429" s="1" t="s">
        <v>2576</v>
      </c>
    </row>
    <row r="430" spans="1:45" hidden="1" x14ac:dyDescent="0.25">
      <c r="A430" s="1" t="s">
        <v>2593</v>
      </c>
      <c r="B430">
        <v>11585</v>
      </c>
      <c r="C430" s="1" t="s">
        <v>94</v>
      </c>
      <c r="D430" s="1" t="s">
        <v>2594</v>
      </c>
      <c r="E430">
        <v>0</v>
      </c>
      <c r="F430" s="1" t="s">
        <v>96</v>
      </c>
      <c r="G430" s="1" t="s">
        <v>22</v>
      </c>
      <c r="H430" s="1" t="s">
        <v>96</v>
      </c>
      <c r="I430" s="1" t="str">
        <f>_xlfn.CONCAT(Merge1[[#This Row],[Rating técnicoVender]],",",Merge1[[#This Row],[Valoración de medias móvilesStrong Sell]],",",Merge1[[#This Row],[Valoración de los osciladoresNeutro]])</f>
        <v>Neutro,Sell,Neutro</v>
      </c>
      <c r="J430">
        <v>47.11</v>
      </c>
      <c r="K430">
        <v>0</v>
      </c>
      <c r="L430" s="1" t="s">
        <v>28</v>
      </c>
      <c r="M430">
        <v>0.64</v>
      </c>
      <c r="N430" s="1" t="s">
        <v>2595</v>
      </c>
      <c r="O430" s="1">
        <f>IFERROR(LEFT(Merge1[[#This Row],[Volumen*Precio4 – 750M]],LEN(Merge1[[#This Row],[Volumen*Precio4 – 750M]])-1)*10^(SEARCH(RIGHT(Merge1[[#This Row],[Volumen*Precio4 – 750M]]),"kmbt")*3),Merge1[[#This Row],[Volumen*Precio4 – 750M]])</f>
        <v>1993000</v>
      </c>
      <c r="P430">
        <v>-0.3654</v>
      </c>
      <c r="Q430">
        <v>-0.18229999999999999</v>
      </c>
      <c r="R430">
        <v>-0.1157</v>
      </c>
      <c r="S430">
        <v>-7.4300000000000005E-2</v>
      </c>
      <c r="T430" s="1" t="s">
        <v>2596</v>
      </c>
      <c r="U430" s="1" t="s">
        <v>2597</v>
      </c>
      <c r="V430" s="1" t="s">
        <v>2598</v>
      </c>
      <c r="W430" s="1" t="s">
        <v>2599</v>
      </c>
      <c r="X430" s="1" t="s">
        <v>2593</v>
      </c>
      <c r="Y430">
        <v>11585</v>
      </c>
      <c r="Z430" s="4">
        <v>0</v>
      </c>
      <c r="AA430" s="1" t="s">
        <v>4018</v>
      </c>
      <c r="AB430" s="6" t="str">
        <f>IFERROR(LEFT(Merge1[[#This Row],[2022-10-24.Vol.]],LEN(Merge1[[#This Row],[2022-10-24.Vol.]])-1)*10^(LOOKUP(RIGHT(Merge1[[#This Row],[2022-10-24.Vol.]]),"KMBT")*3),Merge1[[#This Row],[2022-10-24.Vol.]])</f>
        <v>1</v>
      </c>
      <c r="AC430">
        <v>0</v>
      </c>
      <c r="AD430" s="1" t="s">
        <v>96</v>
      </c>
      <c r="AE430" s="1" t="s">
        <v>22</v>
      </c>
      <c r="AF430" s="1" t="s">
        <v>38</v>
      </c>
      <c r="AG430">
        <v>47.11</v>
      </c>
      <c r="AH430">
        <v>0</v>
      </c>
      <c r="AI430" s="1" t="s">
        <v>28</v>
      </c>
      <c r="AJ430">
        <v>0</v>
      </c>
      <c r="AK430" s="1" t="s">
        <v>8872</v>
      </c>
      <c r="AL430">
        <v>-0.36799999999999999</v>
      </c>
      <c r="AM430">
        <v>-0.18229999999999999</v>
      </c>
      <c r="AN430">
        <v>-0.1157</v>
      </c>
      <c r="AO430">
        <v>-7.4300000000000005E-2</v>
      </c>
      <c r="AP430" s="1" t="s">
        <v>8873</v>
      </c>
      <c r="AQ430" s="1" t="s">
        <v>8874</v>
      </c>
      <c r="AR430" s="1" t="s">
        <v>8875</v>
      </c>
      <c r="AS430" s="1" t="s">
        <v>8876</v>
      </c>
    </row>
    <row r="431" spans="1:45" hidden="1" x14ac:dyDescent="0.25">
      <c r="A431" s="1" t="s">
        <v>4162</v>
      </c>
      <c r="B431">
        <v>16</v>
      </c>
      <c r="C431" s="1" t="s">
        <v>4163</v>
      </c>
      <c r="D431" s="1" t="s">
        <v>981</v>
      </c>
      <c r="E431">
        <v>0</v>
      </c>
      <c r="F431" s="1" t="s">
        <v>22</v>
      </c>
      <c r="G431" s="1" t="s">
        <v>27</v>
      </c>
      <c r="H431" s="1" t="s">
        <v>38</v>
      </c>
      <c r="I431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431">
        <v>40.21</v>
      </c>
      <c r="K431">
        <v>1.7500000000000002E-2</v>
      </c>
      <c r="L431" s="1" t="s">
        <v>28</v>
      </c>
      <c r="M431">
        <v>0.23</v>
      </c>
      <c r="N431" s="1" t="s">
        <v>4164</v>
      </c>
      <c r="O431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800</v>
      </c>
      <c r="P431">
        <v>-0.72409999999999997</v>
      </c>
      <c r="Q431">
        <v>-0.25929999999999997</v>
      </c>
      <c r="R431">
        <v>-0.25409999999999999</v>
      </c>
      <c r="S431">
        <v>-9.6000000000000002E-2</v>
      </c>
      <c r="T431" s="1" t="s">
        <v>4165</v>
      </c>
      <c r="U431" s="1" t="s">
        <v>4166</v>
      </c>
      <c r="V431" s="1" t="s">
        <v>4167</v>
      </c>
      <c r="W431" s="1" t="s">
        <v>4168</v>
      </c>
      <c r="X431" s="1" t="s">
        <v>4162</v>
      </c>
      <c r="Y431">
        <v>16</v>
      </c>
      <c r="Z431" s="4">
        <v>0</v>
      </c>
      <c r="AA431" s="1" t="s">
        <v>3962</v>
      </c>
      <c r="AB431" s="6" t="str">
        <f>IFERROR(LEFT(Merge1[[#This Row],[2022-10-24.Vol.]],LEN(Merge1[[#This Row],[2022-10-24.Vol.]])-1)*10^(LOOKUP(RIGHT(Merge1[[#This Row],[2022-10-24.Vol.]]),"KMBT")*3),Merge1[[#This Row],[2022-10-24.Vol.]])</f>
        <v>89</v>
      </c>
      <c r="AC431">
        <v>0</v>
      </c>
      <c r="AD431" s="1" t="s">
        <v>22</v>
      </c>
      <c r="AE431" s="1" t="s">
        <v>27</v>
      </c>
      <c r="AF431" s="1" t="s">
        <v>22</v>
      </c>
      <c r="AG431">
        <v>40.21</v>
      </c>
      <c r="AH431">
        <v>1.6400000000000001E-2</v>
      </c>
      <c r="AI431" s="1" t="s">
        <v>28</v>
      </c>
      <c r="AJ431">
        <v>0.63</v>
      </c>
      <c r="AK431" s="1" t="s">
        <v>7632</v>
      </c>
      <c r="AL431">
        <v>-0.72409999999999997</v>
      </c>
      <c r="AM431">
        <v>-0.23810000000000001</v>
      </c>
      <c r="AN431">
        <v>-0.2</v>
      </c>
      <c r="AO431">
        <v>-3.61E-2</v>
      </c>
      <c r="AP431" s="1" t="s">
        <v>7633</v>
      </c>
      <c r="AQ431" s="1" t="s">
        <v>7634</v>
      </c>
      <c r="AR431" s="1" t="s">
        <v>7635</v>
      </c>
      <c r="AS431" s="1" t="s">
        <v>7636</v>
      </c>
    </row>
    <row r="432" spans="1:45" hidden="1" x14ac:dyDescent="0.25">
      <c r="A432" s="1" t="s">
        <v>2616</v>
      </c>
      <c r="B432">
        <v>266.61</v>
      </c>
      <c r="C432" s="1" t="s">
        <v>94</v>
      </c>
      <c r="D432" s="1" t="s">
        <v>2617</v>
      </c>
      <c r="E432">
        <v>0</v>
      </c>
      <c r="F432" s="1" t="s">
        <v>22</v>
      </c>
      <c r="G432" s="1" t="s">
        <v>27</v>
      </c>
      <c r="H432" s="1" t="s">
        <v>96</v>
      </c>
      <c r="I43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32">
        <v>39.28</v>
      </c>
      <c r="K432">
        <v>0</v>
      </c>
      <c r="L432" s="1" t="s">
        <v>28</v>
      </c>
      <c r="M432">
        <v>0.63</v>
      </c>
      <c r="N432" s="1" t="s">
        <v>2618</v>
      </c>
      <c r="O432" s="1">
        <f>IFERROR(LEFT(Merge1[[#This Row],[Volumen*Precio4 – 750M]],LEN(Merge1[[#This Row],[Volumen*Precio4 – 750M]])-1)*10^(SEARCH(RIGHT(Merge1[[#This Row],[Volumen*Precio4 – 750M]]),"kmbt")*3),Merge1[[#This Row],[Volumen*Precio4 – 750M]])</f>
        <v>199424</v>
      </c>
      <c r="P432">
        <v>-0.20519999999999999</v>
      </c>
      <c r="Q432">
        <v>-0.1201</v>
      </c>
      <c r="R432">
        <v>-6.7000000000000002E-3</v>
      </c>
      <c r="S432">
        <v>-3.9199999999999999E-2</v>
      </c>
      <c r="T432" s="1" t="s">
        <v>2619</v>
      </c>
      <c r="U432" s="1" t="s">
        <v>2620</v>
      </c>
      <c r="V432" s="1" t="s">
        <v>2621</v>
      </c>
      <c r="W432" s="1" t="s">
        <v>2622</v>
      </c>
      <c r="X432" s="1" t="s">
        <v>2616</v>
      </c>
      <c r="Y432">
        <v>266.61</v>
      </c>
      <c r="Z432" s="4">
        <v>0</v>
      </c>
      <c r="AA432" s="1" t="s">
        <v>2617</v>
      </c>
      <c r="AB432" s="6" t="str">
        <f>IFERROR(LEFT(Merge1[[#This Row],[2022-10-24.Vol.]],LEN(Merge1[[#This Row],[2022-10-24.Vol.]])-1)*10^(LOOKUP(RIGHT(Merge1[[#This Row],[2022-10-24.Vol.]]),"KMBT")*3),Merge1[[#This Row],[2022-10-24.Vol.]])</f>
        <v>748</v>
      </c>
      <c r="AC432">
        <v>0</v>
      </c>
      <c r="AD432" s="1" t="s">
        <v>22</v>
      </c>
      <c r="AE432" s="1" t="s">
        <v>27</v>
      </c>
      <c r="AF432" s="1" t="s">
        <v>96</v>
      </c>
      <c r="AG432">
        <v>39.28</v>
      </c>
      <c r="AH432">
        <v>0</v>
      </c>
      <c r="AI432" s="1" t="s">
        <v>28</v>
      </c>
      <c r="AJ432">
        <v>0.63</v>
      </c>
      <c r="AK432" s="1" t="s">
        <v>2618</v>
      </c>
      <c r="AL432">
        <v>-0.20519999999999999</v>
      </c>
      <c r="AM432">
        <v>-0.1201</v>
      </c>
      <c r="AN432">
        <v>-6.7000000000000002E-3</v>
      </c>
      <c r="AO432">
        <v>-3.9199999999999999E-2</v>
      </c>
      <c r="AP432" s="1" t="s">
        <v>2619</v>
      </c>
      <c r="AQ432" s="1" t="s">
        <v>2620</v>
      </c>
      <c r="AR432" s="1" t="s">
        <v>2621</v>
      </c>
      <c r="AS432" s="1" t="s">
        <v>2622</v>
      </c>
    </row>
    <row r="433" spans="1:45" hidden="1" x14ac:dyDescent="0.25">
      <c r="A433" s="1" t="s">
        <v>2630</v>
      </c>
      <c r="B433">
        <v>5135</v>
      </c>
      <c r="C433" s="1" t="s">
        <v>94</v>
      </c>
      <c r="D433" s="1" t="s">
        <v>2631</v>
      </c>
      <c r="E433">
        <v>0</v>
      </c>
      <c r="F433" s="1" t="s">
        <v>22</v>
      </c>
      <c r="G433" s="1" t="s">
        <v>22</v>
      </c>
      <c r="H433" s="1" t="s">
        <v>96</v>
      </c>
      <c r="I433" s="1" t="str">
        <f>_xlfn.CONCAT(Merge1[[#This Row],[Rating técnicoVender]],",",Merge1[[#This Row],[Valoración de medias móvilesStrong Sell]],",",Merge1[[#This Row],[Valoración de los osciladoresNeutro]])</f>
        <v>Sell,Sell,Neutro</v>
      </c>
      <c r="J433">
        <v>46.04</v>
      </c>
      <c r="K433">
        <v>2.9999999999999997E-4</v>
      </c>
      <c r="L433" s="1" t="s">
        <v>28</v>
      </c>
      <c r="M433">
        <v>0.62</v>
      </c>
      <c r="N433" s="1" t="s">
        <v>2632</v>
      </c>
      <c r="O433" s="1">
        <f>IFERROR(LEFT(Merge1[[#This Row],[Volumen*Precio4 – 750M]],LEN(Merge1[[#This Row],[Volumen*Precio4 – 750M]])-1)*10^(SEARCH(RIGHT(Merge1[[#This Row],[Volumen*Precio4 – 750M]]),"kmbt")*3),Merge1[[#This Row],[Volumen*Precio4 – 750M]])</f>
        <v>2850000</v>
      </c>
      <c r="P433">
        <v>-0.107</v>
      </c>
      <c r="Q433">
        <v>-0.12970000000000001</v>
      </c>
      <c r="R433">
        <v>6.0999999999999999E-2</v>
      </c>
      <c r="S433">
        <v>-9.9900000000000003E-2</v>
      </c>
      <c r="T433" s="1" t="s">
        <v>2633</v>
      </c>
      <c r="U433" s="1" t="s">
        <v>2634</v>
      </c>
      <c r="V433" s="1" t="s">
        <v>2635</v>
      </c>
      <c r="W433" s="1" t="s">
        <v>2636</v>
      </c>
      <c r="X433" s="1" t="s">
        <v>2630</v>
      </c>
      <c r="Y433">
        <v>5135</v>
      </c>
      <c r="Z433" s="4">
        <v>0</v>
      </c>
      <c r="AA433" s="1" t="s">
        <v>2631</v>
      </c>
      <c r="AB433" s="6" t="str">
        <f>IFERROR(LEFT(Merge1[[#This Row],[2022-10-24.Vol.]],LEN(Merge1[[#This Row],[2022-10-24.Vol.]])-1)*10^(LOOKUP(RIGHT(Merge1[[#This Row],[2022-10-24.Vol.]]),"KMBT")*3),Merge1[[#This Row],[2022-10-24.Vol.]])</f>
        <v>555</v>
      </c>
      <c r="AC433">
        <v>0</v>
      </c>
      <c r="AD433" s="1" t="s">
        <v>22</v>
      </c>
      <c r="AE433" s="1" t="s">
        <v>22</v>
      </c>
      <c r="AF433" s="1" t="s">
        <v>96</v>
      </c>
      <c r="AG433">
        <v>46.04</v>
      </c>
      <c r="AH433">
        <v>2.9999999999999997E-4</v>
      </c>
      <c r="AI433" s="1" t="s">
        <v>28</v>
      </c>
      <c r="AJ433">
        <v>0.62</v>
      </c>
      <c r="AK433" s="1" t="s">
        <v>2632</v>
      </c>
      <c r="AL433">
        <v>-0.1348</v>
      </c>
      <c r="AM433">
        <v>-0.12970000000000001</v>
      </c>
      <c r="AN433">
        <v>6.0999999999999999E-2</v>
      </c>
      <c r="AO433">
        <v>-9.9900000000000003E-2</v>
      </c>
      <c r="AP433" s="1" t="s">
        <v>2633</v>
      </c>
      <c r="AQ433" s="1" t="s">
        <v>2634</v>
      </c>
      <c r="AR433" s="1" t="s">
        <v>2635</v>
      </c>
      <c r="AS433" s="1" t="s">
        <v>2636</v>
      </c>
    </row>
    <row r="434" spans="1:45" hidden="1" x14ac:dyDescent="0.25">
      <c r="A434" s="1" t="s">
        <v>2645</v>
      </c>
      <c r="B434">
        <v>211.34</v>
      </c>
      <c r="C434" s="1" t="s">
        <v>94</v>
      </c>
      <c r="D434" s="1" t="s">
        <v>2646</v>
      </c>
      <c r="E434">
        <v>0</v>
      </c>
      <c r="F434" s="1" t="s">
        <v>22</v>
      </c>
      <c r="G434" s="1" t="s">
        <v>27</v>
      </c>
      <c r="H434" s="1" t="s">
        <v>96</v>
      </c>
      <c r="I43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34">
        <v>35.68</v>
      </c>
      <c r="K434">
        <v>0</v>
      </c>
      <c r="L434" s="1" t="s">
        <v>28</v>
      </c>
      <c r="M434">
        <v>0.62</v>
      </c>
      <c r="N434" s="1" t="s">
        <v>2647</v>
      </c>
      <c r="O434" s="1">
        <f>IFERROR(LEFT(Merge1[[#This Row],[Volumen*Precio4 – 750M]],LEN(Merge1[[#This Row],[Volumen*Precio4 – 750M]])-1)*10^(SEARCH(RIGHT(Merge1[[#This Row],[Volumen*Precio4 – 750M]]),"kmbt")*3),Merge1[[#This Row],[Volumen*Precio4 – 750M]])</f>
        <v>315319</v>
      </c>
      <c r="P434">
        <v>-0.41499999999999998</v>
      </c>
      <c r="Q434">
        <v>-0.1855</v>
      </c>
      <c r="R434">
        <v>-0.16880000000000001</v>
      </c>
      <c r="S434">
        <v>-7.0300000000000001E-2</v>
      </c>
      <c r="T434" s="1" t="s">
        <v>2648</v>
      </c>
      <c r="U434" s="1" t="s">
        <v>2649</v>
      </c>
      <c r="V434" s="1" t="s">
        <v>2650</v>
      </c>
      <c r="W434" s="1" t="s">
        <v>2651</v>
      </c>
      <c r="X434" s="1" t="s">
        <v>2645</v>
      </c>
      <c r="Y434">
        <v>211.34</v>
      </c>
      <c r="Z434" s="4">
        <v>0</v>
      </c>
      <c r="AA434" s="1" t="s">
        <v>2646</v>
      </c>
      <c r="AB434" s="6" t="str">
        <f>IFERROR(LEFT(Merge1[[#This Row],[2022-10-24.Vol.]],LEN(Merge1[[#This Row],[2022-10-24.Vol.]])-1)*10^(LOOKUP(RIGHT(Merge1[[#This Row],[2022-10-24.Vol.]]),"KMBT")*3),Merge1[[#This Row],[2022-10-24.Vol.]])</f>
        <v>1.492K</v>
      </c>
      <c r="AC434">
        <v>0</v>
      </c>
      <c r="AD434" s="1" t="s">
        <v>22</v>
      </c>
      <c r="AE434" s="1" t="s">
        <v>27</v>
      </c>
      <c r="AF434" s="1" t="s">
        <v>96</v>
      </c>
      <c r="AG434">
        <v>35.68</v>
      </c>
      <c r="AH434">
        <v>0</v>
      </c>
      <c r="AI434" s="1" t="s">
        <v>28</v>
      </c>
      <c r="AJ434">
        <v>0.62</v>
      </c>
      <c r="AK434" s="1" t="s">
        <v>2647</v>
      </c>
      <c r="AL434">
        <v>-0.41499999999999998</v>
      </c>
      <c r="AM434">
        <v>-0.1855</v>
      </c>
      <c r="AN434">
        <v>-0.14219999999999999</v>
      </c>
      <c r="AO434">
        <v>-6.6900000000000001E-2</v>
      </c>
      <c r="AP434" s="1" t="s">
        <v>2648</v>
      </c>
      <c r="AQ434" s="1" t="s">
        <v>2649</v>
      </c>
      <c r="AR434" s="1" t="s">
        <v>2650</v>
      </c>
      <c r="AS434" s="1" t="s">
        <v>2651</v>
      </c>
    </row>
    <row r="435" spans="1:45" hidden="1" x14ac:dyDescent="0.25">
      <c r="A435" s="1" t="s">
        <v>2660</v>
      </c>
      <c r="B435">
        <v>2240.9299999999998</v>
      </c>
      <c r="C435" s="1" t="s">
        <v>94</v>
      </c>
      <c r="D435" s="1" t="s">
        <v>2661</v>
      </c>
      <c r="E435">
        <v>0</v>
      </c>
      <c r="F435" s="1" t="s">
        <v>22</v>
      </c>
      <c r="G435" s="1" t="s">
        <v>27</v>
      </c>
      <c r="H435" s="1" t="s">
        <v>38</v>
      </c>
      <c r="I435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435">
        <v>32.159999999999997</v>
      </c>
      <c r="K435">
        <v>0</v>
      </c>
      <c r="L435" s="1" t="s">
        <v>28</v>
      </c>
      <c r="M435">
        <v>0.62</v>
      </c>
      <c r="N435" s="1" t="s">
        <v>2662</v>
      </c>
      <c r="O435" s="1">
        <f>IFERROR(LEFT(Merge1[[#This Row],[Volumen*Precio4 – 750M]],LEN(Merge1[[#This Row],[Volumen*Precio4 – 750M]])-1)*10^(SEARCH(RIGHT(Merge1[[#This Row],[Volumen*Precio4 – 750M]]),"kmbt")*3),Merge1[[#This Row],[Volumen*Precio4 – 750M]])</f>
        <v>705893</v>
      </c>
      <c r="P435">
        <v>-0.23599999999999999</v>
      </c>
      <c r="Q435">
        <v>-0.1016</v>
      </c>
      <c r="R435">
        <v>0</v>
      </c>
      <c r="S435">
        <v>0</v>
      </c>
      <c r="T435" s="1" t="s">
        <v>2663</v>
      </c>
      <c r="U435" s="1" t="s">
        <v>2664</v>
      </c>
      <c r="V435" s="1" t="s">
        <v>2665</v>
      </c>
      <c r="W435" s="1" t="s">
        <v>2666</v>
      </c>
      <c r="X435" s="1" t="s">
        <v>2660</v>
      </c>
      <c r="Y435">
        <v>2240.9299999999998</v>
      </c>
      <c r="Z435" s="4">
        <v>0</v>
      </c>
      <c r="AA435" s="1" t="s">
        <v>2661</v>
      </c>
      <c r="AB435" s="6" t="str">
        <f>IFERROR(LEFT(Merge1[[#This Row],[2022-10-24.Vol.]],LEN(Merge1[[#This Row],[2022-10-24.Vol.]])-1)*10^(LOOKUP(RIGHT(Merge1[[#This Row],[2022-10-24.Vol.]]),"KMBT")*3),Merge1[[#This Row],[2022-10-24.Vol.]])</f>
        <v>315</v>
      </c>
      <c r="AC435">
        <v>0</v>
      </c>
      <c r="AD435" s="1" t="s">
        <v>22</v>
      </c>
      <c r="AE435" s="1" t="s">
        <v>27</v>
      </c>
      <c r="AF435" s="1" t="s">
        <v>38</v>
      </c>
      <c r="AG435">
        <v>32.159999999999997</v>
      </c>
      <c r="AH435">
        <v>0</v>
      </c>
      <c r="AI435" s="1" t="s">
        <v>28</v>
      </c>
      <c r="AJ435">
        <v>0.62</v>
      </c>
      <c r="AK435" s="1" t="s">
        <v>2662</v>
      </c>
      <c r="AL435">
        <v>-0.23599999999999999</v>
      </c>
      <c r="AM435">
        <v>-0.16309999999999999</v>
      </c>
      <c r="AN435">
        <v>0</v>
      </c>
      <c r="AO435">
        <v>0</v>
      </c>
      <c r="AP435" s="1" t="s">
        <v>2663</v>
      </c>
      <c r="AQ435" s="1" t="s">
        <v>2664</v>
      </c>
      <c r="AR435" s="1" t="s">
        <v>2665</v>
      </c>
      <c r="AS435" s="1" t="s">
        <v>2666</v>
      </c>
    </row>
    <row r="436" spans="1:45" hidden="1" x14ac:dyDescent="0.25">
      <c r="A436" s="1" t="s">
        <v>2682</v>
      </c>
      <c r="B436">
        <v>3154.79</v>
      </c>
      <c r="C436" s="1" t="s">
        <v>94</v>
      </c>
      <c r="D436" s="1" t="s">
        <v>1420</v>
      </c>
      <c r="E436">
        <v>0</v>
      </c>
      <c r="F436" s="1" t="s">
        <v>22</v>
      </c>
      <c r="G436" s="1" t="s">
        <v>27</v>
      </c>
      <c r="H436" s="1" t="s">
        <v>96</v>
      </c>
      <c r="I43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36">
        <v>45.92</v>
      </c>
      <c r="K436">
        <v>0</v>
      </c>
      <c r="L436" s="1" t="s">
        <v>28</v>
      </c>
      <c r="M436">
        <v>0.61</v>
      </c>
      <c r="N436" s="1" t="s">
        <v>2683</v>
      </c>
      <c r="O436" s="1">
        <f>IFERROR(LEFT(Merge1[[#This Row],[Volumen*Precio4 – 750M]],LEN(Merge1[[#This Row],[Volumen*Precio4 – 750M]])-1)*10^(SEARCH(RIGHT(Merge1[[#This Row],[Volumen*Precio4 – 750M]]),"kmbt")*3),Merge1[[#This Row],[Volumen*Precio4 – 750M]])</f>
        <v>176668</v>
      </c>
      <c r="P436">
        <v>-0.17399999999999999</v>
      </c>
      <c r="Q436">
        <v>-4.0099999999999997E-2</v>
      </c>
      <c r="R436">
        <v>3.1E-2</v>
      </c>
      <c r="S436">
        <v>8.2600000000000007E-2</v>
      </c>
      <c r="T436" s="1" t="s">
        <v>2684</v>
      </c>
      <c r="U436" s="1" t="s">
        <v>2685</v>
      </c>
      <c r="V436" s="1" t="s">
        <v>2686</v>
      </c>
      <c r="W436" s="1" t="s">
        <v>2687</v>
      </c>
      <c r="X436" s="1" t="s">
        <v>2682</v>
      </c>
      <c r="Y436">
        <v>3154.79</v>
      </c>
      <c r="Z436" s="4">
        <v>0</v>
      </c>
      <c r="AA436" s="1" t="s">
        <v>1420</v>
      </c>
      <c r="AB436" s="6" t="str">
        <f>IFERROR(LEFT(Merge1[[#This Row],[2022-10-24.Vol.]],LEN(Merge1[[#This Row],[2022-10-24.Vol.]])-1)*10^(LOOKUP(RIGHT(Merge1[[#This Row],[2022-10-24.Vol.]]),"KMBT")*3),Merge1[[#This Row],[2022-10-24.Vol.]])</f>
        <v>56</v>
      </c>
      <c r="AC436">
        <v>0</v>
      </c>
      <c r="AD436" s="1" t="s">
        <v>22</v>
      </c>
      <c r="AE436" s="1" t="s">
        <v>27</v>
      </c>
      <c r="AF436" s="1" t="s">
        <v>96</v>
      </c>
      <c r="AG436">
        <v>45.92</v>
      </c>
      <c r="AH436">
        <v>0</v>
      </c>
      <c r="AI436" s="1" t="s">
        <v>28</v>
      </c>
      <c r="AJ436">
        <v>0.61</v>
      </c>
      <c r="AK436" s="1" t="s">
        <v>2683</v>
      </c>
      <c r="AL436">
        <v>-0.17399999999999999</v>
      </c>
      <c r="AM436">
        <v>-4.0099999999999997E-2</v>
      </c>
      <c r="AN436">
        <v>3.1E-2</v>
      </c>
      <c r="AO436">
        <v>8.2600000000000007E-2</v>
      </c>
      <c r="AP436" s="1" t="s">
        <v>2684</v>
      </c>
      <c r="AQ436" s="1" t="s">
        <v>2685</v>
      </c>
      <c r="AR436" s="1" t="s">
        <v>2686</v>
      </c>
      <c r="AS436" s="1" t="s">
        <v>2687</v>
      </c>
    </row>
    <row r="437" spans="1:45" hidden="1" x14ac:dyDescent="0.25">
      <c r="A437" s="1" t="s">
        <v>2695</v>
      </c>
      <c r="B437">
        <v>223.79</v>
      </c>
      <c r="C437" s="1" t="s">
        <v>94</v>
      </c>
      <c r="D437" s="1" t="s">
        <v>2696</v>
      </c>
      <c r="E437">
        <v>0</v>
      </c>
      <c r="F437" s="1" t="s">
        <v>38</v>
      </c>
      <c r="G437" s="1" t="s">
        <v>37</v>
      </c>
      <c r="H437" s="1" t="s">
        <v>22</v>
      </c>
      <c r="I437" s="1" t="str">
        <f>_xlfn.CONCAT(Merge1[[#This Row],[Rating técnicoVender]],",",Merge1[[#This Row],[Valoración de medias móvilesStrong Sell]],",",Merge1[[#This Row],[Valoración de los osciladoresNeutro]])</f>
        <v>Buy,Strong Buy,Sell</v>
      </c>
      <c r="J437">
        <v>53.85</v>
      </c>
      <c r="K437">
        <v>0</v>
      </c>
      <c r="L437" s="1" t="s">
        <v>28</v>
      </c>
      <c r="M437">
        <v>0.61</v>
      </c>
      <c r="N437" s="1" t="s">
        <v>2697</v>
      </c>
      <c r="O437" s="1">
        <f>IFERROR(LEFT(Merge1[[#This Row],[Volumen*Precio4 – 750M]],LEN(Merge1[[#This Row],[Volumen*Precio4 – 750M]])-1)*10^(SEARCH(RIGHT(Merge1[[#This Row],[Volumen*Precio4 – 750M]]),"kmbt")*3),Merge1[[#This Row],[Volumen*Precio4 – 750M]])</f>
        <v>430124</v>
      </c>
      <c r="P437">
        <v>0.17169999999999999</v>
      </c>
      <c r="Q437">
        <v>0.17169999999999999</v>
      </c>
      <c r="R437">
        <v>0.17169999999999999</v>
      </c>
      <c r="S437">
        <v>0.17169999999999999</v>
      </c>
      <c r="T437" s="1" t="s">
        <v>28</v>
      </c>
      <c r="U437" s="1" t="s">
        <v>28</v>
      </c>
      <c r="V437" s="1" t="s">
        <v>28</v>
      </c>
      <c r="W437" s="1" t="s">
        <v>28</v>
      </c>
      <c r="X437" s="1" t="s">
        <v>2695</v>
      </c>
      <c r="Y437">
        <v>223.79</v>
      </c>
      <c r="Z437" s="4">
        <v>0</v>
      </c>
      <c r="AA437" s="1" t="s">
        <v>2696</v>
      </c>
      <c r="AB437" s="6" t="str">
        <f>IFERROR(LEFT(Merge1[[#This Row],[2022-10-24.Vol.]],LEN(Merge1[[#This Row],[2022-10-24.Vol.]])-1)*10^(LOOKUP(RIGHT(Merge1[[#This Row],[2022-10-24.Vol.]]),"KMBT")*3),Merge1[[#This Row],[2022-10-24.Vol.]])</f>
        <v>1.922K</v>
      </c>
      <c r="AC437">
        <v>0</v>
      </c>
      <c r="AD437" s="1" t="s">
        <v>38</v>
      </c>
      <c r="AE437" s="1" t="s">
        <v>37</v>
      </c>
      <c r="AF437" s="1" t="s">
        <v>22</v>
      </c>
      <c r="AG437">
        <v>53.85</v>
      </c>
      <c r="AH437">
        <v>0</v>
      </c>
      <c r="AI437" s="1" t="s">
        <v>28</v>
      </c>
      <c r="AJ437">
        <v>0.61</v>
      </c>
      <c r="AK437" s="1" t="s">
        <v>2697</v>
      </c>
      <c r="AL437">
        <v>0.17169999999999999</v>
      </c>
      <c r="AM437">
        <v>0.17169999999999999</v>
      </c>
      <c r="AN437">
        <v>0.17169999999999999</v>
      </c>
      <c r="AO437">
        <v>0.17169999999999999</v>
      </c>
      <c r="AP437" s="1" t="s">
        <v>28</v>
      </c>
      <c r="AQ437" s="1" t="s">
        <v>28</v>
      </c>
      <c r="AR437" s="1" t="s">
        <v>28</v>
      </c>
      <c r="AS437" s="1" t="s">
        <v>28</v>
      </c>
    </row>
    <row r="438" spans="1:45" hidden="1" x14ac:dyDescent="0.25">
      <c r="A438" s="1" t="s">
        <v>2714</v>
      </c>
      <c r="B438">
        <v>1307</v>
      </c>
      <c r="C438" s="1" t="s">
        <v>94</v>
      </c>
      <c r="D438" s="1" t="s">
        <v>2715</v>
      </c>
      <c r="E438">
        <v>0</v>
      </c>
      <c r="F438" s="1" t="s">
        <v>38</v>
      </c>
      <c r="G438" s="1" t="s">
        <v>38</v>
      </c>
      <c r="H438" s="1" t="s">
        <v>96</v>
      </c>
      <c r="I438" s="1" t="str">
        <f>_xlfn.CONCAT(Merge1[[#This Row],[Rating técnicoVender]],",",Merge1[[#This Row],[Valoración de medias móvilesStrong Sell]],",",Merge1[[#This Row],[Valoración de los osciladoresNeutro]])</f>
        <v>Buy,Buy,Neutro</v>
      </c>
      <c r="J438">
        <v>51.66</v>
      </c>
      <c r="K438">
        <v>0</v>
      </c>
      <c r="L438" s="1" t="s">
        <v>28</v>
      </c>
      <c r="M438">
        <v>0.6</v>
      </c>
      <c r="N438" s="1" t="s">
        <v>2716</v>
      </c>
      <c r="O438" s="1">
        <f>IFERROR(LEFT(Merge1[[#This Row],[Volumen*Precio4 – 750M]],LEN(Merge1[[#This Row],[Volumen*Precio4 – 750M]])-1)*10^(SEARCH(RIGHT(Merge1[[#This Row],[Volumen*Precio4 – 750M]]),"kmbt")*3),Merge1[[#This Row],[Volumen*Precio4 – 750M]])</f>
        <v>4313000</v>
      </c>
      <c r="P438">
        <v>-2.8299999999999999E-2</v>
      </c>
      <c r="Q438">
        <v>-3.1199999999999999E-2</v>
      </c>
      <c r="R438">
        <v>7.6999999999999999E-2</v>
      </c>
      <c r="S438">
        <v>1.11E-2</v>
      </c>
      <c r="T438" s="1" t="s">
        <v>2717</v>
      </c>
      <c r="U438" s="1" t="s">
        <v>2718</v>
      </c>
      <c r="V438" s="1" t="s">
        <v>2719</v>
      </c>
      <c r="W438" s="1" t="s">
        <v>2720</v>
      </c>
      <c r="X438" s="1" t="s">
        <v>2714</v>
      </c>
      <c r="Y438">
        <v>1307</v>
      </c>
      <c r="Z438" s="4">
        <v>0</v>
      </c>
      <c r="AA438" s="1" t="s">
        <v>2715</v>
      </c>
      <c r="AB438" s="6" t="str">
        <f>IFERROR(LEFT(Merge1[[#This Row],[2022-10-24.Vol.]],LEN(Merge1[[#This Row],[2022-10-24.Vol.]])-1)*10^(LOOKUP(RIGHT(Merge1[[#This Row],[2022-10-24.Vol.]]),"KMBT")*3),Merge1[[#This Row],[2022-10-24.Vol.]])</f>
        <v>3.3K</v>
      </c>
      <c r="AC438">
        <v>0</v>
      </c>
      <c r="AD438" s="1" t="s">
        <v>38</v>
      </c>
      <c r="AE438" s="1" t="s">
        <v>38</v>
      </c>
      <c r="AF438" s="1" t="s">
        <v>96</v>
      </c>
      <c r="AG438">
        <v>51.66</v>
      </c>
      <c r="AH438">
        <v>0</v>
      </c>
      <c r="AI438" s="1" t="s">
        <v>28</v>
      </c>
      <c r="AJ438">
        <v>0.6</v>
      </c>
      <c r="AK438" s="1" t="s">
        <v>2716</v>
      </c>
      <c r="AL438">
        <v>-2.8299999999999999E-2</v>
      </c>
      <c r="AM438">
        <v>-7.5700000000000003E-2</v>
      </c>
      <c r="AN438">
        <v>7.6999999999999999E-2</v>
      </c>
      <c r="AO438">
        <v>1.11E-2</v>
      </c>
      <c r="AP438" s="1" t="s">
        <v>2717</v>
      </c>
      <c r="AQ438" s="1" t="s">
        <v>2718</v>
      </c>
      <c r="AR438" s="1" t="s">
        <v>2719</v>
      </c>
      <c r="AS438" s="1" t="s">
        <v>2720</v>
      </c>
    </row>
    <row r="439" spans="1:45" hidden="1" x14ac:dyDescent="0.25">
      <c r="A439" s="1" t="s">
        <v>2729</v>
      </c>
      <c r="B439">
        <v>167</v>
      </c>
      <c r="C439" s="1" t="s">
        <v>94</v>
      </c>
      <c r="D439" s="1" t="s">
        <v>471</v>
      </c>
      <c r="E439">
        <v>0</v>
      </c>
      <c r="F439" s="1" t="s">
        <v>22</v>
      </c>
      <c r="G439" s="1" t="s">
        <v>27</v>
      </c>
      <c r="H439" s="1" t="s">
        <v>38</v>
      </c>
      <c r="I439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439">
        <v>4.41</v>
      </c>
      <c r="K439">
        <v>0</v>
      </c>
      <c r="L439" s="1" t="s">
        <v>28</v>
      </c>
      <c r="M439">
        <v>0.6</v>
      </c>
      <c r="N439" s="1" t="s">
        <v>2730</v>
      </c>
      <c r="O439" s="1">
        <f>IFERROR(LEFT(Merge1[[#This Row],[Volumen*Precio4 – 750M]],LEN(Merge1[[#This Row],[Volumen*Precio4 – 750M]])-1)*10^(SEARCH(RIGHT(Merge1[[#This Row],[Volumen*Precio4 – 750M]]),"kmbt")*3),Merge1[[#This Row],[Volumen*Precio4 – 750M]])</f>
        <v>1503</v>
      </c>
      <c r="P439">
        <v>-0.33729999999999999</v>
      </c>
      <c r="Q439">
        <v>-0.17730000000000001</v>
      </c>
      <c r="R439">
        <v>0</v>
      </c>
      <c r="S439">
        <v>0</v>
      </c>
      <c r="T439" s="1" t="s">
        <v>2731</v>
      </c>
      <c r="U439" s="1" t="s">
        <v>2732</v>
      </c>
      <c r="V439" s="1" t="s">
        <v>2733</v>
      </c>
      <c r="W439" s="1" t="s">
        <v>2734</v>
      </c>
      <c r="X439" s="1" t="s">
        <v>2729</v>
      </c>
      <c r="Y439">
        <v>167</v>
      </c>
      <c r="Z439" s="4">
        <v>0</v>
      </c>
      <c r="AA439" s="1" t="s">
        <v>4018</v>
      </c>
      <c r="AB439" s="6" t="str">
        <f>IFERROR(LEFT(Merge1[[#This Row],[2022-10-24.Vol.]],LEN(Merge1[[#This Row],[2022-10-24.Vol.]])-1)*10^(LOOKUP(RIGHT(Merge1[[#This Row],[2022-10-24.Vol.]]),"KMBT")*3),Merge1[[#This Row],[2022-10-24.Vol.]])</f>
        <v>1</v>
      </c>
      <c r="AC439">
        <v>0</v>
      </c>
      <c r="AD439" s="1" t="s">
        <v>22</v>
      </c>
      <c r="AE439" s="1" t="s">
        <v>27</v>
      </c>
      <c r="AF439" s="1" t="s">
        <v>38</v>
      </c>
      <c r="AG439">
        <v>4.41</v>
      </c>
      <c r="AH439">
        <v>0</v>
      </c>
      <c r="AI439" s="1" t="s">
        <v>28</v>
      </c>
      <c r="AJ439">
        <v>0.06</v>
      </c>
      <c r="AK439" s="1" t="s">
        <v>6801</v>
      </c>
      <c r="AL439">
        <v>-0.3372</v>
      </c>
      <c r="AM439">
        <v>-0.17730000000000001</v>
      </c>
      <c r="AN439">
        <v>0</v>
      </c>
      <c r="AO439">
        <v>0</v>
      </c>
      <c r="AP439" s="1" t="s">
        <v>8365</v>
      </c>
      <c r="AQ439" s="1" t="s">
        <v>8366</v>
      </c>
      <c r="AR439" s="1" t="s">
        <v>8367</v>
      </c>
      <c r="AS439" s="1" t="s">
        <v>8368</v>
      </c>
    </row>
    <row r="440" spans="1:45" hidden="1" x14ac:dyDescent="0.25">
      <c r="A440" s="1" t="s">
        <v>2750</v>
      </c>
      <c r="B440">
        <v>500</v>
      </c>
      <c r="C440" s="2" t="s">
        <v>94</v>
      </c>
      <c r="D440" s="1" t="s">
        <v>2751</v>
      </c>
      <c r="E440">
        <v>0</v>
      </c>
      <c r="F440" s="1" t="s">
        <v>38</v>
      </c>
      <c r="G440" s="1" t="s">
        <v>37</v>
      </c>
      <c r="H440" s="1" t="s">
        <v>96</v>
      </c>
      <c r="I440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440">
        <v>60.4</v>
      </c>
      <c r="K440">
        <v>0</v>
      </c>
      <c r="L440" s="1" t="s">
        <v>28</v>
      </c>
      <c r="M440">
        <v>0.6</v>
      </c>
      <c r="N440" s="1" t="s">
        <v>2752</v>
      </c>
      <c r="O440" s="1">
        <f>IFERROR(LEFT(Merge1[[#This Row],[Volumen*Precio4 – 750M]],LEN(Merge1[[#This Row],[Volumen*Precio4 – 750M]])-1)*10^(SEARCH(RIGHT(Merge1[[#This Row],[Volumen*Precio4 – 750M]]),"kmbt")*3),Merge1[[#This Row],[Volumen*Precio4 – 750M]])</f>
        <v>403500</v>
      </c>
      <c r="P440">
        <v>0.86360000000000003</v>
      </c>
      <c r="Q440">
        <v>1.6315999999999999</v>
      </c>
      <c r="R440">
        <v>1.6315999999999999</v>
      </c>
      <c r="S440">
        <v>5.7000000000000002E-3</v>
      </c>
      <c r="T440" s="1" t="s">
        <v>2753</v>
      </c>
      <c r="U440" s="1" t="s">
        <v>2754</v>
      </c>
      <c r="V440" s="1" t="s">
        <v>2755</v>
      </c>
      <c r="W440" s="1" t="s">
        <v>2756</v>
      </c>
      <c r="X440" s="1" t="s">
        <v>2750</v>
      </c>
      <c r="Y440">
        <v>500</v>
      </c>
      <c r="Z440" s="4">
        <v>0</v>
      </c>
      <c r="AA440" s="1" t="s">
        <v>2751</v>
      </c>
      <c r="AB440" s="6" t="str">
        <f>IFERROR(LEFT(Merge1[[#This Row],[2022-10-24.Vol.]],LEN(Merge1[[#This Row],[2022-10-24.Vol.]])-1)*10^(LOOKUP(RIGHT(Merge1[[#This Row],[2022-10-24.Vol.]]),"KMBT")*3),Merge1[[#This Row],[2022-10-24.Vol.]])</f>
        <v>807</v>
      </c>
      <c r="AC440">
        <v>0</v>
      </c>
      <c r="AD440" s="1" t="s">
        <v>38</v>
      </c>
      <c r="AE440" s="1" t="s">
        <v>37</v>
      </c>
      <c r="AF440" s="1" t="s">
        <v>96</v>
      </c>
      <c r="AG440">
        <v>60.4</v>
      </c>
      <c r="AH440">
        <v>0</v>
      </c>
      <c r="AI440" s="1" t="s">
        <v>28</v>
      </c>
      <c r="AJ440">
        <v>0.6</v>
      </c>
      <c r="AK440" s="1" t="s">
        <v>2752</v>
      </c>
      <c r="AL440">
        <v>0.86360000000000003</v>
      </c>
      <c r="AM440">
        <v>1.6315999999999999</v>
      </c>
      <c r="AN440">
        <v>1.6315999999999999</v>
      </c>
      <c r="AO440">
        <v>-3.6600000000000001E-2</v>
      </c>
      <c r="AP440" s="1" t="s">
        <v>2753</v>
      </c>
      <c r="AQ440" s="1" t="s">
        <v>2754</v>
      </c>
      <c r="AR440" s="1" t="s">
        <v>2755</v>
      </c>
      <c r="AS440" s="1" t="s">
        <v>2756</v>
      </c>
    </row>
    <row r="441" spans="1:45" hidden="1" x14ac:dyDescent="0.25">
      <c r="A441" s="1" t="s">
        <v>2781</v>
      </c>
      <c r="B441">
        <v>67.790000000000006</v>
      </c>
      <c r="C441" s="2" t="s">
        <v>2782</v>
      </c>
      <c r="D441" s="1" t="s">
        <v>2783</v>
      </c>
      <c r="E441">
        <v>0.13</v>
      </c>
      <c r="F441" s="1" t="s">
        <v>96</v>
      </c>
      <c r="G441" s="1" t="s">
        <v>38</v>
      </c>
      <c r="H441" s="1" t="s">
        <v>96</v>
      </c>
      <c r="I441" s="1" t="str">
        <f>_xlfn.CONCAT(Merge1[[#This Row],[Rating técnicoVender]],",",Merge1[[#This Row],[Valoración de medias móvilesStrong Sell]],",",Merge1[[#This Row],[Valoración de los osciladoresNeutro]])</f>
        <v>Neutro,Buy,Neutro</v>
      </c>
      <c r="J441">
        <v>48.86</v>
      </c>
      <c r="K441">
        <v>6.7100000000000007E-2</v>
      </c>
      <c r="L441" s="1" t="s">
        <v>28</v>
      </c>
      <c r="M441">
        <v>0.59</v>
      </c>
      <c r="N441" s="1" t="s">
        <v>2784</v>
      </c>
      <c r="O441" s="1">
        <f>IFERROR(LEFT(Merge1[[#This Row],[Volumen*Precio4 – 750M]],LEN(Merge1[[#This Row],[Volumen*Precio4 – 750M]])-1)*10^(SEARCH(RIGHT(Merge1[[#This Row],[Volumen*Precio4 – 750M]]),"kmbt")*3),Merge1[[#This Row],[Volumen*Precio4 – 750M]])</f>
        <v>6949000</v>
      </c>
      <c r="P441">
        <v>-5.8500000000000003E-2</v>
      </c>
      <c r="Q441">
        <v>-0.13089999999999999</v>
      </c>
      <c r="R441">
        <v>-7.6E-3</v>
      </c>
      <c r="S441">
        <v>-5.8500000000000003E-2</v>
      </c>
      <c r="T441" s="1" t="s">
        <v>2785</v>
      </c>
      <c r="U441" s="1" t="s">
        <v>2786</v>
      </c>
      <c r="V441" s="1" t="s">
        <v>2787</v>
      </c>
      <c r="W441" s="1" t="s">
        <v>2788</v>
      </c>
      <c r="X441" s="1" t="s">
        <v>2781</v>
      </c>
      <c r="Y441">
        <v>67.790000000000006</v>
      </c>
      <c r="Z441" s="4">
        <v>0</v>
      </c>
      <c r="AA441" s="1" t="s">
        <v>4018</v>
      </c>
      <c r="AB441" s="6" t="str">
        <f>IFERROR(LEFT(Merge1[[#This Row],[2022-10-24.Vol.]],LEN(Merge1[[#This Row],[2022-10-24.Vol.]])-1)*10^(LOOKUP(RIGHT(Merge1[[#This Row],[2022-10-24.Vol.]]),"KMBT")*3),Merge1[[#This Row],[2022-10-24.Vol.]])</f>
        <v>1</v>
      </c>
      <c r="AC441">
        <v>0</v>
      </c>
      <c r="AD441" s="1" t="s">
        <v>96</v>
      </c>
      <c r="AE441" s="1" t="s">
        <v>38</v>
      </c>
      <c r="AF441" s="1" t="s">
        <v>22</v>
      </c>
      <c r="AG441">
        <v>48.86</v>
      </c>
      <c r="AH441">
        <v>6.7100000000000007E-2</v>
      </c>
      <c r="AI441" s="1" t="s">
        <v>28</v>
      </c>
      <c r="AJ441">
        <v>0</v>
      </c>
      <c r="AK441" s="1" t="s">
        <v>2468</v>
      </c>
      <c r="AL441">
        <v>-5.8500000000000003E-2</v>
      </c>
      <c r="AM441">
        <v>-0.13089999999999999</v>
      </c>
      <c r="AN441">
        <v>-7.6E-3</v>
      </c>
      <c r="AO441">
        <v>-3.0700000000000002E-2</v>
      </c>
      <c r="AP441" s="1" t="s">
        <v>8985</v>
      </c>
      <c r="AQ441" s="1" t="s">
        <v>8986</v>
      </c>
      <c r="AR441" s="1" t="s">
        <v>8987</v>
      </c>
      <c r="AS441" s="1" t="s">
        <v>8988</v>
      </c>
    </row>
    <row r="442" spans="1:45" hidden="1" x14ac:dyDescent="0.25">
      <c r="A442" s="1" t="s">
        <v>2828</v>
      </c>
      <c r="B442">
        <v>849.48</v>
      </c>
      <c r="C442" s="1" t="s">
        <v>94</v>
      </c>
      <c r="D442" s="1" t="s">
        <v>2829</v>
      </c>
      <c r="E442">
        <v>0</v>
      </c>
      <c r="F442" s="1" t="s">
        <v>22</v>
      </c>
      <c r="G442" s="1" t="s">
        <v>27</v>
      </c>
      <c r="H442" s="1" t="s">
        <v>96</v>
      </c>
      <c r="I44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42">
        <v>20.61</v>
      </c>
      <c r="K442">
        <v>0</v>
      </c>
      <c r="L442" s="1" t="s">
        <v>28</v>
      </c>
      <c r="M442">
        <v>0.56999999999999995</v>
      </c>
      <c r="N442" s="1" t="s">
        <v>2830</v>
      </c>
      <c r="O442" s="1">
        <f>IFERROR(LEFT(Merge1[[#This Row],[Volumen*Precio4 – 750M]],LEN(Merge1[[#This Row],[Volumen*Precio4 – 750M]])-1)*10^(SEARCH(RIGHT(Merge1[[#This Row],[Volumen*Precio4 – 750M]]),"kmbt")*3),Merge1[[#This Row],[Volumen*Precio4 – 750M]])</f>
        <v>1453000</v>
      </c>
      <c r="P442">
        <v>-0.74150000000000005</v>
      </c>
      <c r="Q442">
        <v>-0.53200000000000003</v>
      </c>
      <c r="R442">
        <v>-0.4304</v>
      </c>
      <c r="S442">
        <v>-0.184</v>
      </c>
      <c r="T442" s="1" t="s">
        <v>2831</v>
      </c>
      <c r="U442" s="1" t="s">
        <v>2832</v>
      </c>
      <c r="V442" s="1" t="s">
        <v>2833</v>
      </c>
      <c r="W442" s="1" t="s">
        <v>2834</v>
      </c>
      <c r="X442" s="1" t="s">
        <v>2828</v>
      </c>
      <c r="Y442">
        <v>849.48</v>
      </c>
      <c r="Z442" s="4">
        <v>0</v>
      </c>
      <c r="AA442" s="1" t="s">
        <v>4018</v>
      </c>
      <c r="AB442" s="6" t="str">
        <f>IFERROR(LEFT(Merge1[[#This Row],[2022-10-24.Vol.]],LEN(Merge1[[#This Row],[2022-10-24.Vol.]])-1)*10^(LOOKUP(RIGHT(Merge1[[#This Row],[2022-10-24.Vol.]]),"KMBT")*3),Merge1[[#This Row],[2022-10-24.Vol.]])</f>
        <v>1</v>
      </c>
      <c r="AC442">
        <v>0</v>
      </c>
      <c r="AD442" s="1" t="s">
        <v>22</v>
      </c>
      <c r="AE442" s="1" t="s">
        <v>27</v>
      </c>
      <c r="AF442" s="1" t="s">
        <v>38</v>
      </c>
      <c r="AG442">
        <v>20.61</v>
      </c>
      <c r="AH442">
        <v>0</v>
      </c>
      <c r="AI442" s="1" t="s">
        <v>28</v>
      </c>
      <c r="AJ442">
        <v>0</v>
      </c>
      <c r="AK442" s="1" t="s">
        <v>8949</v>
      </c>
      <c r="AL442">
        <v>-0.75729999999999997</v>
      </c>
      <c r="AM442">
        <v>-0.53200000000000003</v>
      </c>
      <c r="AN442">
        <v>-0.4304</v>
      </c>
      <c r="AO442">
        <v>-0.184</v>
      </c>
      <c r="AP442" s="1" t="s">
        <v>8950</v>
      </c>
      <c r="AQ442" s="1" t="s">
        <v>8951</v>
      </c>
      <c r="AR442" s="1" t="s">
        <v>8952</v>
      </c>
      <c r="AS442" s="1" t="s">
        <v>8953</v>
      </c>
    </row>
    <row r="443" spans="1:45" hidden="1" x14ac:dyDescent="0.25">
      <c r="A443" s="1" t="s">
        <v>2846</v>
      </c>
      <c r="B443">
        <v>1548.93</v>
      </c>
      <c r="C443" s="1" t="s">
        <v>94</v>
      </c>
      <c r="D443" s="1" t="s">
        <v>2775</v>
      </c>
      <c r="E443">
        <v>0</v>
      </c>
      <c r="F443" s="1" t="s">
        <v>22</v>
      </c>
      <c r="G443" s="1" t="s">
        <v>27</v>
      </c>
      <c r="H443" s="1" t="s">
        <v>96</v>
      </c>
      <c r="I443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43">
        <v>38.94</v>
      </c>
      <c r="K443">
        <v>0</v>
      </c>
      <c r="L443" s="1" t="s">
        <v>28</v>
      </c>
      <c r="M443">
        <v>0.56000000000000005</v>
      </c>
      <c r="N443" s="1" t="s">
        <v>2847</v>
      </c>
      <c r="O443" s="1">
        <f>IFERROR(LEFT(Merge1[[#This Row],[Volumen*Precio4 – 750M]],LEN(Merge1[[#This Row],[Volumen*Precio4 – 750M]])-1)*10^(SEARCH(RIGHT(Merge1[[#This Row],[Volumen*Precio4 – 750M]]),"kmbt")*3),Merge1[[#This Row],[Volumen*Precio4 – 750M]])</f>
        <v>144050</v>
      </c>
      <c r="P443">
        <v>-0.19489999999999999</v>
      </c>
      <c r="Q443">
        <v>-0.16950000000000001</v>
      </c>
      <c r="R443">
        <v>-1.6899999999999998E-2</v>
      </c>
      <c r="S443">
        <v>2.3099999999999999E-2</v>
      </c>
      <c r="T443" s="1" t="s">
        <v>2848</v>
      </c>
      <c r="U443" s="1" t="s">
        <v>2849</v>
      </c>
      <c r="V443" s="1" t="s">
        <v>2850</v>
      </c>
      <c r="W443" s="1" t="s">
        <v>28</v>
      </c>
      <c r="X443" s="1" t="s">
        <v>2846</v>
      </c>
      <c r="Y443">
        <v>1548.93</v>
      </c>
      <c r="Z443" s="4">
        <v>0</v>
      </c>
      <c r="AA443" s="1" t="s">
        <v>2775</v>
      </c>
      <c r="AB443" s="6" t="str">
        <f>IFERROR(LEFT(Merge1[[#This Row],[2022-10-24.Vol.]],LEN(Merge1[[#This Row],[2022-10-24.Vol.]])-1)*10^(LOOKUP(RIGHT(Merge1[[#This Row],[2022-10-24.Vol.]]),"KMBT")*3),Merge1[[#This Row],[2022-10-24.Vol.]])</f>
        <v>93</v>
      </c>
      <c r="AC443">
        <v>0</v>
      </c>
      <c r="AD443" s="1" t="s">
        <v>22</v>
      </c>
      <c r="AE443" s="1" t="s">
        <v>27</v>
      </c>
      <c r="AF443" s="1" t="s">
        <v>96</v>
      </c>
      <c r="AG443">
        <v>38.94</v>
      </c>
      <c r="AH443">
        <v>0</v>
      </c>
      <c r="AI443" s="1" t="s">
        <v>28</v>
      </c>
      <c r="AJ443">
        <v>0.56000000000000005</v>
      </c>
      <c r="AK443" s="1" t="s">
        <v>2847</v>
      </c>
      <c r="AL443">
        <v>-0.19489999999999999</v>
      </c>
      <c r="AM443">
        <v>-0.16950000000000001</v>
      </c>
      <c r="AN443">
        <v>-1.6899999999999998E-2</v>
      </c>
      <c r="AO443">
        <v>2.3099999999999999E-2</v>
      </c>
      <c r="AP443" s="1" t="s">
        <v>2848</v>
      </c>
      <c r="AQ443" s="1" t="s">
        <v>2849</v>
      </c>
      <c r="AR443" s="1" t="s">
        <v>2850</v>
      </c>
      <c r="AS443" s="1" t="s">
        <v>28</v>
      </c>
    </row>
    <row r="444" spans="1:45" hidden="1" x14ac:dyDescent="0.25">
      <c r="A444" s="1" t="s">
        <v>3212</v>
      </c>
      <c r="B444">
        <v>1.0900000000000001</v>
      </c>
      <c r="C444" s="1" t="s">
        <v>3213</v>
      </c>
      <c r="D444" s="1" t="s">
        <v>3214</v>
      </c>
      <c r="E444">
        <v>-0.05</v>
      </c>
      <c r="F444" s="1" t="s">
        <v>27</v>
      </c>
      <c r="G444" s="1" t="s">
        <v>27</v>
      </c>
      <c r="H444" s="1" t="s">
        <v>22</v>
      </c>
      <c r="I444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444">
        <v>28.66</v>
      </c>
      <c r="K444">
        <v>7.0099999999999996E-2</v>
      </c>
      <c r="L444" s="1" t="s">
        <v>28</v>
      </c>
      <c r="M444">
        <v>0.47</v>
      </c>
      <c r="N444" s="1" t="s">
        <v>3215</v>
      </c>
      <c r="O444" s="1">
        <f>IFERROR(LEFT(Merge1[[#This Row],[Volumen*Precio4 – 750M]],LEN(Merge1[[#This Row],[Volumen*Precio4 – 750M]])-1)*10^(SEARCH(RIGHT(Merge1[[#This Row],[Volumen*Precio4 – 750M]]),"kmbt")*3),Merge1[[#This Row],[Volumen*Precio4 – 750M]])</f>
        <v>41422</v>
      </c>
      <c r="P444">
        <v>1.698</v>
      </c>
      <c r="Q444">
        <v>-0.32300000000000001</v>
      </c>
      <c r="R444">
        <v>-0.128</v>
      </c>
      <c r="S444">
        <v>-0.128</v>
      </c>
      <c r="T444" s="1" t="s">
        <v>3216</v>
      </c>
      <c r="U444" s="1" t="s">
        <v>3217</v>
      </c>
      <c r="V444" s="1" t="s">
        <v>3218</v>
      </c>
      <c r="W444" s="1" t="s">
        <v>3219</v>
      </c>
      <c r="X444" s="1" t="s">
        <v>3212</v>
      </c>
      <c r="Y444">
        <v>1.1000000000000001</v>
      </c>
      <c r="Z444" s="4">
        <v>0</v>
      </c>
      <c r="AA444" s="1" t="s">
        <v>7687</v>
      </c>
      <c r="AB444" s="6" t="str">
        <f>IFERROR(LEFT(Merge1[[#This Row],[2022-10-24.Vol.]],LEN(Merge1[[#This Row],[2022-10-24.Vol.]])-1)*10^(LOOKUP(RIGHT(Merge1[[#This Row],[2022-10-24.Vol.]]),"KMBT")*3),Merge1[[#This Row],[2022-10-24.Vol.]])</f>
        <v>45.71K</v>
      </c>
      <c r="AC444">
        <v>0</v>
      </c>
      <c r="AD444" s="1" t="s">
        <v>22</v>
      </c>
      <c r="AE444" s="1" t="s">
        <v>27</v>
      </c>
      <c r="AF444" s="1" t="s">
        <v>96</v>
      </c>
      <c r="AG444">
        <v>29.49</v>
      </c>
      <c r="AH444">
        <v>8.3799999999999999E-2</v>
      </c>
      <c r="AI444" s="1" t="s">
        <v>23</v>
      </c>
      <c r="AJ444">
        <v>0.56000000000000005</v>
      </c>
      <c r="AK444" s="1" t="s">
        <v>7688</v>
      </c>
      <c r="AL444">
        <v>1.8061</v>
      </c>
      <c r="AM444">
        <v>-0.34520000000000001</v>
      </c>
      <c r="AN444">
        <v>-9.8400000000000001E-2</v>
      </c>
      <c r="AO444">
        <v>-0.12</v>
      </c>
      <c r="AP444" s="1" t="s">
        <v>7689</v>
      </c>
      <c r="AQ444" s="1" t="s">
        <v>7690</v>
      </c>
      <c r="AR444" s="1" t="s">
        <v>7691</v>
      </c>
      <c r="AS444" s="1" t="s">
        <v>7692</v>
      </c>
    </row>
    <row r="445" spans="1:45" hidden="1" x14ac:dyDescent="0.25">
      <c r="A445" s="1" t="s">
        <v>2871</v>
      </c>
      <c r="B445">
        <v>24</v>
      </c>
      <c r="C445" s="1" t="s">
        <v>1375</v>
      </c>
      <c r="D445" s="1" t="s">
        <v>2872</v>
      </c>
      <c r="E445">
        <v>0</v>
      </c>
      <c r="F445" s="1" t="s">
        <v>38</v>
      </c>
      <c r="G445" s="1" t="s">
        <v>37</v>
      </c>
      <c r="H445" s="1" t="s">
        <v>96</v>
      </c>
      <c r="I445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445">
        <v>64.180000000000007</v>
      </c>
      <c r="K445">
        <v>0</v>
      </c>
      <c r="L445" s="1" t="s">
        <v>28</v>
      </c>
      <c r="M445">
        <v>0.55000000000000004</v>
      </c>
      <c r="N445" s="1" t="s">
        <v>2873</v>
      </c>
      <c r="O445" s="1">
        <f>IFERROR(LEFT(Merge1[[#This Row],[Volumen*Precio4 – 750M]],LEN(Merge1[[#This Row],[Volumen*Precio4 – 750M]])-1)*10^(SEARCH(RIGHT(Merge1[[#This Row],[Volumen*Precio4 – 750M]]),"kmbt")*3),Merge1[[#This Row],[Volumen*Precio4 – 750M]])</f>
        <v>13200</v>
      </c>
      <c r="P445">
        <v>4.3499999999999997E-2</v>
      </c>
      <c r="Q445">
        <v>6.7599999999999993E-2</v>
      </c>
      <c r="R445">
        <v>9.0899999999999995E-2</v>
      </c>
      <c r="S445">
        <v>4.1999999999999997E-3</v>
      </c>
      <c r="T445" s="1" t="s">
        <v>2874</v>
      </c>
      <c r="U445" s="1" t="s">
        <v>2875</v>
      </c>
      <c r="V445" s="1" t="s">
        <v>2876</v>
      </c>
      <c r="W445" s="1" t="s">
        <v>2877</v>
      </c>
      <c r="X445" s="1" t="s">
        <v>2871</v>
      </c>
      <c r="Y445">
        <v>24</v>
      </c>
      <c r="Z445" s="4">
        <v>0</v>
      </c>
      <c r="AA445" s="1" t="s">
        <v>3526</v>
      </c>
      <c r="AB445" s="6" t="str">
        <f>IFERROR(LEFT(Merge1[[#This Row],[2022-10-24.Vol.]],LEN(Merge1[[#This Row],[2022-10-24.Vol.]])-1)*10^(LOOKUP(RIGHT(Merge1[[#This Row],[2022-10-24.Vol.]]),"KMBT")*3),Merge1[[#This Row],[2022-10-24.Vol.]])</f>
        <v>5</v>
      </c>
      <c r="AC445">
        <v>0</v>
      </c>
      <c r="AD445" s="1" t="s">
        <v>38</v>
      </c>
      <c r="AE445" s="1" t="s">
        <v>37</v>
      </c>
      <c r="AF445" s="1" t="s">
        <v>38</v>
      </c>
      <c r="AG445">
        <v>64.180000000000007</v>
      </c>
      <c r="AH445">
        <v>0</v>
      </c>
      <c r="AI445" s="1" t="s">
        <v>28</v>
      </c>
      <c r="AJ445">
        <v>0.01</v>
      </c>
      <c r="AK445" s="1" t="s">
        <v>3199</v>
      </c>
      <c r="AL445">
        <v>4.3499999999999997E-2</v>
      </c>
      <c r="AM445">
        <v>6.7599999999999993E-2</v>
      </c>
      <c r="AN445">
        <v>9.0899999999999995E-2</v>
      </c>
      <c r="AO445">
        <v>0</v>
      </c>
      <c r="AP445" s="1" t="s">
        <v>8729</v>
      </c>
      <c r="AQ445" s="1" t="s">
        <v>8730</v>
      </c>
      <c r="AR445" s="1" t="s">
        <v>8731</v>
      </c>
      <c r="AS445" s="1" t="s">
        <v>8732</v>
      </c>
    </row>
    <row r="446" spans="1:45" hidden="1" x14ac:dyDescent="0.25">
      <c r="A446" s="1" t="s">
        <v>2886</v>
      </c>
      <c r="B446">
        <v>1110</v>
      </c>
      <c r="C446" s="1" t="s">
        <v>94</v>
      </c>
      <c r="D446" s="1" t="s">
        <v>2887</v>
      </c>
      <c r="E446">
        <v>0</v>
      </c>
      <c r="F446" s="1" t="s">
        <v>38</v>
      </c>
      <c r="G446" s="1" t="s">
        <v>37</v>
      </c>
      <c r="H446" s="1" t="s">
        <v>96</v>
      </c>
      <c r="I446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446">
        <v>60.94</v>
      </c>
      <c r="K446">
        <v>0</v>
      </c>
      <c r="L446" s="1" t="s">
        <v>28</v>
      </c>
      <c r="M446">
        <v>0.55000000000000004</v>
      </c>
      <c r="N446" s="1" t="s">
        <v>2888</v>
      </c>
      <c r="O446" s="1">
        <f>IFERROR(LEFT(Merge1[[#This Row],[Volumen*Precio4 – 750M]],LEN(Merge1[[#This Row],[Volumen*Precio4 – 750M]])-1)*10^(SEARCH(RIGHT(Merge1[[#This Row],[Volumen*Precio4 – 750M]]),"kmbt")*3),Merge1[[#This Row],[Volumen*Precio4 – 750M]])</f>
        <v>183150</v>
      </c>
      <c r="P446">
        <v>1.196</v>
      </c>
      <c r="Q446">
        <v>4.3999999999999997E-2</v>
      </c>
      <c r="R446">
        <v>0.1903</v>
      </c>
      <c r="S446">
        <v>5.7099999999999998E-2</v>
      </c>
      <c r="T446" s="1" t="s">
        <v>2889</v>
      </c>
      <c r="U446" s="1" t="s">
        <v>2890</v>
      </c>
      <c r="V446" s="1" t="s">
        <v>2891</v>
      </c>
      <c r="W446" s="1" t="s">
        <v>2892</v>
      </c>
      <c r="X446" s="1" t="s">
        <v>2886</v>
      </c>
      <c r="Y446">
        <v>1110</v>
      </c>
      <c r="Z446" s="4">
        <v>0</v>
      </c>
      <c r="AA446" s="1" t="s">
        <v>2887</v>
      </c>
      <c r="AB446" s="6" t="str">
        <f>IFERROR(LEFT(Merge1[[#This Row],[2022-10-24.Vol.]],LEN(Merge1[[#This Row],[2022-10-24.Vol.]])-1)*10^(LOOKUP(RIGHT(Merge1[[#This Row],[2022-10-24.Vol.]]),"KMBT")*3),Merge1[[#This Row],[2022-10-24.Vol.]])</f>
        <v>165</v>
      </c>
      <c r="AC446">
        <v>0</v>
      </c>
      <c r="AD446" s="1" t="s">
        <v>38</v>
      </c>
      <c r="AE446" s="1" t="s">
        <v>37</v>
      </c>
      <c r="AF446" s="1" t="s">
        <v>96</v>
      </c>
      <c r="AG446">
        <v>60.94</v>
      </c>
      <c r="AH446">
        <v>0</v>
      </c>
      <c r="AI446" s="1" t="s">
        <v>28</v>
      </c>
      <c r="AJ446">
        <v>0.55000000000000004</v>
      </c>
      <c r="AK446" s="1" t="s">
        <v>2888</v>
      </c>
      <c r="AL446">
        <v>1.196</v>
      </c>
      <c r="AM446">
        <v>4.3999999999999997E-2</v>
      </c>
      <c r="AN446">
        <v>0.1903</v>
      </c>
      <c r="AO446">
        <v>5.7099999999999998E-2</v>
      </c>
      <c r="AP446" s="1" t="s">
        <v>2889</v>
      </c>
      <c r="AQ446" s="1" t="s">
        <v>2890</v>
      </c>
      <c r="AR446" s="1" t="s">
        <v>2891</v>
      </c>
      <c r="AS446" s="1" t="s">
        <v>2892</v>
      </c>
    </row>
    <row r="447" spans="1:45" hidden="1" x14ac:dyDescent="0.25">
      <c r="A447" s="1" t="s">
        <v>2931</v>
      </c>
      <c r="B447">
        <v>993.18</v>
      </c>
      <c r="C447" s="1" t="s">
        <v>94</v>
      </c>
      <c r="D447" s="1" t="s">
        <v>2932</v>
      </c>
      <c r="E447">
        <v>0</v>
      </c>
      <c r="F447" s="1" t="s">
        <v>96</v>
      </c>
      <c r="G447" s="1" t="s">
        <v>96</v>
      </c>
      <c r="H447" s="1" t="s">
        <v>96</v>
      </c>
      <c r="I447" s="1" t="str">
        <f>_xlfn.CONCAT(Merge1[[#This Row],[Rating técnicoVender]],",",Merge1[[#This Row],[Valoración de medias móvilesStrong Sell]],",",Merge1[[#This Row],[Valoración de los osciladoresNeutro]])</f>
        <v>Neutro,Neutro,Neutro</v>
      </c>
      <c r="J447">
        <v>100</v>
      </c>
      <c r="K447">
        <v>0</v>
      </c>
      <c r="L447" s="1" t="s">
        <v>28</v>
      </c>
      <c r="M447">
        <v>0.54</v>
      </c>
      <c r="N447" s="1" t="s">
        <v>2933</v>
      </c>
      <c r="O447" s="1">
        <f>IFERROR(LEFT(Merge1[[#This Row],[Volumen*Precio4 – 750M]],LEN(Merge1[[#This Row],[Volumen*Precio4 – 750M]])-1)*10^(SEARCH(RIGHT(Merge1[[#This Row],[Volumen*Precio4 – 750M]]),"kmbt")*3),Merge1[[#This Row],[Volumen*Precio4 – 750M]])</f>
        <v>638613</v>
      </c>
      <c r="P447">
        <v>0</v>
      </c>
      <c r="Q447">
        <v>0</v>
      </c>
      <c r="R447">
        <v>0</v>
      </c>
      <c r="S447">
        <v>0</v>
      </c>
      <c r="T447" s="1" t="s">
        <v>28</v>
      </c>
      <c r="U447" s="1" t="s">
        <v>28</v>
      </c>
      <c r="V447" s="1" t="s">
        <v>28</v>
      </c>
      <c r="W447" s="1" t="s">
        <v>28</v>
      </c>
      <c r="X447" s="1" t="s">
        <v>2931</v>
      </c>
      <c r="Y447">
        <v>993.18</v>
      </c>
      <c r="Z447" s="4">
        <v>0</v>
      </c>
      <c r="AA447" s="1" t="s">
        <v>2932</v>
      </c>
      <c r="AB447" s="6" t="str">
        <f>IFERROR(LEFT(Merge1[[#This Row],[2022-10-24.Vol.]],LEN(Merge1[[#This Row],[2022-10-24.Vol.]])-1)*10^(LOOKUP(RIGHT(Merge1[[#This Row],[2022-10-24.Vol.]]),"KMBT")*3),Merge1[[#This Row],[2022-10-24.Vol.]])</f>
        <v>643</v>
      </c>
      <c r="AC447">
        <v>0</v>
      </c>
      <c r="AD447" s="1" t="s">
        <v>96</v>
      </c>
      <c r="AE447" s="1" t="s">
        <v>96</v>
      </c>
      <c r="AF447" s="1" t="s">
        <v>96</v>
      </c>
      <c r="AG447">
        <v>100</v>
      </c>
      <c r="AH447">
        <v>0</v>
      </c>
      <c r="AI447" s="1" t="s">
        <v>28</v>
      </c>
      <c r="AJ447">
        <v>0.54</v>
      </c>
      <c r="AK447" s="1" t="s">
        <v>2933</v>
      </c>
      <c r="AL447">
        <v>0</v>
      </c>
      <c r="AM447">
        <v>0</v>
      </c>
      <c r="AN447">
        <v>0</v>
      </c>
      <c r="AO447">
        <v>0</v>
      </c>
      <c r="AP447" s="1" t="s">
        <v>28</v>
      </c>
      <c r="AQ447" s="1" t="s">
        <v>28</v>
      </c>
      <c r="AR447" s="1" t="s">
        <v>28</v>
      </c>
      <c r="AS447" s="1" t="s">
        <v>28</v>
      </c>
    </row>
    <row r="448" spans="1:45" hidden="1" x14ac:dyDescent="0.25">
      <c r="A448" s="1" t="s">
        <v>2950</v>
      </c>
      <c r="B448">
        <v>2322.27</v>
      </c>
      <c r="C448" s="1" t="s">
        <v>94</v>
      </c>
      <c r="D448" s="1" t="s">
        <v>2951</v>
      </c>
      <c r="E448">
        <v>0</v>
      </c>
      <c r="F448" s="1" t="s">
        <v>22</v>
      </c>
      <c r="G448" s="1" t="s">
        <v>27</v>
      </c>
      <c r="H448" s="1" t="s">
        <v>96</v>
      </c>
      <c r="I44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48">
        <v>2.9</v>
      </c>
      <c r="K448">
        <v>0</v>
      </c>
      <c r="L448" s="1" t="s">
        <v>28</v>
      </c>
      <c r="M448">
        <v>0.54</v>
      </c>
      <c r="N448" s="1" t="s">
        <v>2952</v>
      </c>
      <c r="O448" s="1">
        <f>IFERROR(LEFT(Merge1[[#This Row],[Volumen*Precio4 – 750M]],LEN(Merge1[[#This Row],[Volumen*Precio4 – 750M]])-1)*10^(SEARCH(RIGHT(Merge1[[#This Row],[Volumen*Precio4 – 750M]]),"kmbt")*3),Merge1[[#This Row],[Volumen*Precio4 – 750M]])</f>
        <v>891752</v>
      </c>
      <c r="P448">
        <v>-0.67359999999999998</v>
      </c>
      <c r="Q448">
        <v>-0.52080000000000004</v>
      </c>
      <c r="R448">
        <v>-0.34660000000000002</v>
      </c>
      <c r="S448">
        <v>-0.20480000000000001</v>
      </c>
      <c r="T448" s="1" t="s">
        <v>2953</v>
      </c>
      <c r="U448" s="1" t="s">
        <v>2954</v>
      </c>
      <c r="V448" s="1" t="s">
        <v>2955</v>
      </c>
      <c r="W448" s="1" t="s">
        <v>2956</v>
      </c>
      <c r="X448" s="1" t="s">
        <v>2950</v>
      </c>
      <c r="Y448">
        <v>2322.27</v>
      </c>
      <c r="Z448" s="4">
        <v>0</v>
      </c>
      <c r="AA448" s="1" t="s">
        <v>2951</v>
      </c>
      <c r="AB448" s="6" t="str">
        <f>IFERROR(LEFT(Merge1[[#This Row],[2022-10-24.Vol.]],LEN(Merge1[[#This Row],[2022-10-24.Vol.]])-1)*10^(LOOKUP(RIGHT(Merge1[[#This Row],[2022-10-24.Vol.]]),"KMBT")*3),Merge1[[#This Row],[2022-10-24.Vol.]])</f>
        <v>384</v>
      </c>
      <c r="AC448">
        <v>0</v>
      </c>
      <c r="AD448" s="1" t="s">
        <v>22</v>
      </c>
      <c r="AE448" s="1" t="s">
        <v>27</v>
      </c>
      <c r="AF448" s="1" t="s">
        <v>96</v>
      </c>
      <c r="AG448">
        <v>2.9</v>
      </c>
      <c r="AH448">
        <v>0</v>
      </c>
      <c r="AI448" s="1" t="s">
        <v>28</v>
      </c>
      <c r="AJ448">
        <v>0.54</v>
      </c>
      <c r="AK448" s="1" t="s">
        <v>2952</v>
      </c>
      <c r="AL448">
        <v>-0.67359999999999998</v>
      </c>
      <c r="AM448">
        <v>-0.52080000000000004</v>
      </c>
      <c r="AN448">
        <v>-0.34660000000000002</v>
      </c>
      <c r="AO448">
        <v>-0.20480000000000001</v>
      </c>
      <c r="AP448" s="1" t="s">
        <v>2953</v>
      </c>
      <c r="AQ448" s="1" t="s">
        <v>2954</v>
      </c>
      <c r="AR448" s="1" t="s">
        <v>2955</v>
      </c>
      <c r="AS448" s="1" t="s">
        <v>2956</v>
      </c>
    </row>
    <row r="449" spans="1:45" hidden="1" x14ac:dyDescent="0.25">
      <c r="A449" s="1" t="s">
        <v>2997</v>
      </c>
      <c r="B449">
        <v>8180</v>
      </c>
      <c r="C449" s="1" t="s">
        <v>94</v>
      </c>
      <c r="D449" s="1" t="s">
        <v>2887</v>
      </c>
      <c r="E449">
        <v>0</v>
      </c>
      <c r="F449" s="1" t="s">
        <v>22</v>
      </c>
      <c r="G449" s="1" t="s">
        <v>27</v>
      </c>
      <c r="H449" s="1" t="s">
        <v>22</v>
      </c>
      <c r="I449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449">
        <v>47.15</v>
      </c>
      <c r="K449">
        <v>0</v>
      </c>
      <c r="L449" s="1" t="s">
        <v>28</v>
      </c>
      <c r="M449">
        <v>0.52</v>
      </c>
      <c r="N449" s="1" t="s">
        <v>2998</v>
      </c>
      <c r="O449" s="1">
        <f>IFERROR(LEFT(Merge1[[#This Row],[Volumen*Precio4 – 750M]],LEN(Merge1[[#This Row],[Volumen*Precio4 – 750M]])-1)*10^(SEARCH(RIGHT(Merge1[[#This Row],[Volumen*Precio4 – 750M]]),"kmbt")*3),Merge1[[#This Row],[Volumen*Precio4 – 750M]])</f>
        <v>1350000</v>
      </c>
      <c r="P449">
        <v>-0.29570000000000002</v>
      </c>
      <c r="Q449">
        <v>-0.16600000000000001</v>
      </c>
      <c r="R449">
        <v>-7.6100000000000001E-2</v>
      </c>
      <c r="S449">
        <v>-5.79E-2</v>
      </c>
      <c r="T449" s="1" t="s">
        <v>2999</v>
      </c>
      <c r="U449" s="1" t="s">
        <v>3000</v>
      </c>
      <c r="V449" s="1" t="s">
        <v>3001</v>
      </c>
      <c r="W449" s="1" t="s">
        <v>3002</v>
      </c>
      <c r="X449" s="1" t="s">
        <v>2997</v>
      </c>
      <c r="Y449">
        <v>8180</v>
      </c>
      <c r="Z449" s="4">
        <v>0</v>
      </c>
      <c r="AA449" s="1" t="s">
        <v>2887</v>
      </c>
      <c r="AB449" s="6" t="str">
        <f>IFERROR(LEFT(Merge1[[#This Row],[2022-10-24.Vol.]],LEN(Merge1[[#This Row],[2022-10-24.Vol.]])-1)*10^(LOOKUP(RIGHT(Merge1[[#This Row],[2022-10-24.Vol.]]),"KMBT")*3),Merge1[[#This Row],[2022-10-24.Vol.]])</f>
        <v>165</v>
      </c>
      <c r="AC449">
        <v>0</v>
      </c>
      <c r="AD449" s="1" t="s">
        <v>22</v>
      </c>
      <c r="AE449" s="1" t="s">
        <v>27</v>
      </c>
      <c r="AF449" s="1" t="s">
        <v>22</v>
      </c>
      <c r="AG449">
        <v>47.15</v>
      </c>
      <c r="AH449">
        <v>0</v>
      </c>
      <c r="AI449" s="1" t="s">
        <v>28</v>
      </c>
      <c r="AJ449">
        <v>0.52</v>
      </c>
      <c r="AK449" s="1" t="s">
        <v>2998</v>
      </c>
      <c r="AL449">
        <v>-0.29570000000000002</v>
      </c>
      <c r="AM449">
        <v>-0.16600000000000001</v>
      </c>
      <c r="AN449">
        <v>-7.6100000000000001E-2</v>
      </c>
      <c r="AO449">
        <v>-5.79E-2</v>
      </c>
      <c r="AP449" s="1" t="s">
        <v>2999</v>
      </c>
      <c r="AQ449" s="1" t="s">
        <v>3000</v>
      </c>
      <c r="AR449" s="1" t="s">
        <v>3001</v>
      </c>
      <c r="AS449" s="1" t="s">
        <v>3002</v>
      </c>
    </row>
    <row r="450" spans="1:45" hidden="1" x14ac:dyDescent="0.25">
      <c r="A450" s="1" t="s">
        <v>3041</v>
      </c>
      <c r="B450">
        <v>2653.22</v>
      </c>
      <c r="C450" s="1" t="s">
        <v>94</v>
      </c>
      <c r="D450" s="1" t="s">
        <v>1464</v>
      </c>
      <c r="E450">
        <v>0</v>
      </c>
      <c r="F450" s="1" t="s">
        <v>22</v>
      </c>
      <c r="G450" s="1" t="s">
        <v>27</v>
      </c>
      <c r="H450" s="1" t="s">
        <v>96</v>
      </c>
      <c r="I450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50">
        <v>28.4</v>
      </c>
      <c r="K450">
        <v>0</v>
      </c>
      <c r="L450" s="1" t="s">
        <v>28</v>
      </c>
      <c r="M450">
        <v>0.51</v>
      </c>
      <c r="N450" s="1" t="s">
        <v>3042</v>
      </c>
      <c r="O450" s="1">
        <f>IFERROR(LEFT(Merge1[[#This Row],[Volumen*Precio4 – 750M]],LEN(Merge1[[#This Row],[Volumen*Precio4 – 750M]])-1)*10^(SEARCH(RIGHT(Merge1[[#This Row],[Volumen*Precio4 – 750M]]),"kmbt")*3),Merge1[[#This Row],[Volumen*Precio4 – 750M]])</f>
        <v>716369</v>
      </c>
      <c r="P450">
        <v>-0.4748</v>
      </c>
      <c r="Q450">
        <v>-0.4229</v>
      </c>
      <c r="R450">
        <v>-3.8600000000000002E-2</v>
      </c>
      <c r="S450">
        <v>0</v>
      </c>
      <c r="T450" s="1" t="s">
        <v>3043</v>
      </c>
      <c r="U450" s="1" t="s">
        <v>3044</v>
      </c>
      <c r="V450" s="1" t="s">
        <v>3045</v>
      </c>
      <c r="W450" s="1" t="s">
        <v>3046</v>
      </c>
      <c r="X450" s="1" t="s">
        <v>3041</v>
      </c>
      <c r="Y450">
        <v>2653.22</v>
      </c>
      <c r="Z450" s="4">
        <v>0</v>
      </c>
      <c r="AA450" s="1" t="s">
        <v>1464</v>
      </c>
      <c r="AB450" s="6" t="str">
        <f>IFERROR(LEFT(Merge1[[#This Row],[2022-10-24.Vol.]],LEN(Merge1[[#This Row],[2022-10-24.Vol.]])-1)*10^(LOOKUP(RIGHT(Merge1[[#This Row],[2022-10-24.Vol.]]),"KMBT")*3),Merge1[[#This Row],[2022-10-24.Vol.]])</f>
        <v>270</v>
      </c>
      <c r="AC450">
        <v>0</v>
      </c>
      <c r="AD450" s="1" t="s">
        <v>22</v>
      </c>
      <c r="AE450" s="1" t="s">
        <v>27</v>
      </c>
      <c r="AF450" s="1" t="s">
        <v>96</v>
      </c>
      <c r="AG450">
        <v>28.4</v>
      </c>
      <c r="AH450">
        <v>0</v>
      </c>
      <c r="AI450" s="1" t="s">
        <v>28</v>
      </c>
      <c r="AJ450">
        <v>0.51</v>
      </c>
      <c r="AK450" s="1" t="s">
        <v>3042</v>
      </c>
      <c r="AL450">
        <v>-0.4748</v>
      </c>
      <c r="AM450">
        <v>-0.4229</v>
      </c>
      <c r="AN450">
        <v>-3.8600000000000002E-2</v>
      </c>
      <c r="AO450">
        <v>0</v>
      </c>
      <c r="AP450" s="1" t="s">
        <v>3043</v>
      </c>
      <c r="AQ450" s="1" t="s">
        <v>3044</v>
      </c>
      <c r="AR450" s="1" t="s">
        <v>3045</v>
      </c>
      <c r="AS450" s="1" t="s">
        <v>3046</v>
      </c>
    </row>
    <row r="451" spans="1:45" hidden="1" x14ac:dyDescent="0.25">
      <c r="A451" s="1" t="s">
        <v>3070</v>
      </c>
      <c r="B451">
        <v>2957</v>
      </c>
      <c r="C451" s="1" t="s">
        <v>94</v>
      </c>
      <c r="D451" s="1" t="s">
        <v>3071</v>
      </c>
      <c r="E451">
        <v>0</v>
      </c>
      <c r="F451" s="1" t="s">
        <v>22</v>
      </c>
      <c r="G451" s="1" t="s">
        <v>27</v>
      </c>
      <c r="H451" s="1" t="s">
        <v>22</v>
      </c>
      <c r="I451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451">
        <v>36.549999999999997</v>
      </c>
      <c r="K451">
        <v>0</v>
      </c>
      <c r="L451" s="1" t="s">
        <v>28</v>
      </c>
      <c r="M451">
        <v>0.51</v>
      </c>
      <c r="N451" s="1" t="s">
        <v>3072</v>
      </c>
      <c r="O451" s="1">
        <f>IFERROR(LEFT(Merge1[[#This Row],[Volumen*Precio4 – 750M]],LEN(Merge1[[#This Row],[Volumen*Precio4 – 750M]])-1)*10^(SEARCH(RIGHT(Merge1[[#This Row],[Volumen*Precio4 – 750M]]),"kmbt")*3),Merge1[[#This Row],[Volumen*Precio4 – 750M]])</f>
        <v>1040999.9999999999</v>
      </c>
      <c r="P451">
        <v>-0.20849999999999999</v>
      </c>
      <c r="Q451">
        <v>-0.1134</v>
      </c>
      <c r="R451">
        <v>0</v>
      </c>
      <c r="S451">
        <v>0</v>
      </c>
      <c r="T451" s="1" t="s">
        <v>3073</v>
      </c>
      <c r="U451" s="1" t="s">
        <v>3074</v>
      </c>
      <c r="V451" s="1" t="s">
        <v>3075</v>
      </c>
      <c r="W451" s="1" t="s">
        <v>3076</v>
      </c>
      <c r="X451" s="1" t="s">
        <v>3070</v>
      </c>
      <c r="Y451">
        <v>2957</v>
      </c>
      <c r="Z451" s="4">
        <v>0</v>
      </c>
      <c r="AA451" s="1" t="s">
        <v>3071</v>
      </c>
      <c r="AB451" s="6" t="str">
        <f>IFERROR(LEFT(Merge1[[#This Row],[2022-10-24.Vol.]],LEN(Merge1[[#This Row],[2022-10-24.Vol.]])-1)*10^(LOOKUP(RIGHT(Merge1[[#This Row],[2022-10-24.Vol.]]),"KMBT")*3),Merge1[[#This Row],[2022-10-24.Vol.]])</f>
        <v>352</v>
      </c>
      <c r="AC451">
        <v>0</v>
      </c>
      <c r="AD451" s="1" t="s">
        <v>22</v>
      </c>
      <c r="AE451" s="1" t="s">
        <v>27</v>
      </c>
      <c r="AF451" s="1" t="s">
        <v>22</v>
      </c>
      <c r="AG451">
        <v>36.549999999999997</v>
      </c>
      <c r="AH451">
        <v>0</v>
      </c>
      <c r="AI451" s="1" t="s">
        <v>28</v>
      </c>
      <c r="AJ451">
        <v>0.51</v>
      </c>
      <c r="AK451" s="1" t="s">
        <v>3072</v>
      </c>
      <c r="AL451">
        <v>-0.16739999999999999</v>
      </c>
      <c r="AM451">
        <v>-0.1134</v>
      </c>
      <c r="AN451">
        <v>0</v>
      </c>
      <c r="AO451">
        <v>0</v>
      </c>
      <c r="AP451" s="1" t="s">
        <v>3073</v>
      </c>
      <c r="AQ451" s="1" t="s">
        <v>3074</v>
      </c>
      <c r="AR451" s="1" t="s">
        <v>3075</v>
      </c>
      <c r="AS451" s="1" t="s">
        <v>3076</v>
      </c>
    </row>
    <row r="452" spans="1:45" hidden="1" x14ac:dyDescent="0.25">
      <c r="A452" s="1" t="s">
        <v>3092</v>
      </c>
      <c r="B452">
        <v>645.78</v>
      </c>
      <c r="C452" s="1" t="s">
        <v>94</v>
      </c>
      <c r="D452" s="1" t="s">
        <v>3093</v>
      </c>
      <c r="E452">
        <v>0</v>
      </c>
      <c r="F452" s="1" t="s">
        <v>22</v>
      </c>
      <c r="G452" s="1" t="s">
        <v>27</v>
      </c>
      <c r="H452" s="1" t="s">
        <v>22</v>
      </c>
      <c r="I452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452">
        <v>25.7</v>
      </c>
      <c r="K452">
        <v>0</v>
      </c>
      <c r="L452" s="1" t="s">
        <v>28</v>
      </c>
      <c r="M452">
        <v>0.5</v>
      </c>
      <c r="N452" s="1" t="s">
        <v>3094</v>
      </c>
      <c r="O452" s="1">
        <f>IFERROR(LEFT(Merge1[[#This Row],[Volumen*Precio4 – 750M]],LEN(Merge1[[#This Row],[Volumen*Precio4 – 750M]])-1)*10^(SEARCH(RIGHT(Merge1[[#This Row],[Volumen*Precio4 – 750M]]),"kmbt")*3),Merge1[[#This Row],[Volumen*Precio4 – 750M]])</f>
        <v>94284</v>
      </c>
      <c r="P452">
        <v>-0.27929999999999999</v>
      </c>
      <c r="Q452">
        <v>-0.39650000000000002</v>
      </c>
      <c r="R452">
        <v>-0.34699999999999998</v>
      </c>
      <c r="S452">
        <v>-0.1142</v>
      </c>
      <c r="T452" s="1" t="s">
        <v>3095</v>
      </c>
      <c r="U452" s="1" t="s">
        <v>3096</v>
      </c>
      <c r="V452" s="1" t="s">
        <v>3097</v>
      </c>
      <c r="W452" s="1" t="s">
        <v>3098</v>
      </c>
      <c r="X452" s="1" t="s">
        <v>3092</v>
      </c>
      <c r="Y452">
        <v>645.78</v>
      </c>
      <c r="Z452" s="4">
        <v>0</v>
      </c>
      <c r="AA452" s="1" t="s">
        <v>3093</v>
      </c>
      <c r="AB452" s="6" t="str">
        <f>IFERROR(LEFT(Merge1[[#This Row],[2022-10-24.Vol.]],LEN(Merge1[[#This Row],[2022-10-24.Vol.]])-1)*10^(LOOKUP(RIGHT(Merge1[[#This Row],[2022-10-24.Vol.]]),"KMBT")*3),Merge1[[#This Row],[2022-10-24.Vol.]])</f>
        <v>146</v>
      </c>
      <c r="AC452">
        <v>0</v>
      </c>
      <c r="AD452" s="1" t="s">
        <v>22</v>
      </c>
      <c r="AE452" s="1" t="s">
        <v>27</v>
      </c>
      <c r="AF452" s="1" t="s">
        <v>22</v>
      </c>
      <c r="AG452">
        <v>25.7</v>
      </c>
      <c r="AH452">
        <v>0</v>
      </c>
      <c r="AI452" s="1" t="s">
        <v>28</v>
      </c>
      <c r="AJ452">
        <v>0.5</v>
      </c>
      <c r="AK452" s="1" t="s">
        <v>3094</v>
      </c>
      <c r="AL452">
        <v>-0.27929999999999999</v>
      </c>
      <c r="AM452">
        <v>-0.39650000000000002</v>
      </c>
      <c r="AN452">
        <v>-0.34699999999999998</v>
      </c>
      <c r="AO452">
        <v>-0.1142</v>
      </c>
      <c r="AP452" s="1" t="s">
        <v>3095</v>
      </c>
      <c r="AQ452" s="1" t="s">
        <v>3096</v>
      </c>
      <c r="AR452" s="1" t="s">
        <v>3097</v>
      </c>
      <c r="AS452" s="1" t="s">
        <v>3098</v>
      </c>
    </row>
    <row r="453" spans="1:45" hidden="1" x14ac:dyDescent="0.25">
      <c r="A453" s="1" t="s">
        <v>3112</v>
      </c>
      <c r="B453">
        <v>22.5</v>
      </c>
      <c r="C453" s="1" t="s">
        <v>94</v>
      </c>
      <c r="D453" s="1" t="s">
        <v>1811</v>
      </c>
      <c r="E453">
        <v>0</v>
      </c>
      <c r="F453" s="1" t="s">
        <v>38</v>
      </c>
      <c r="G453" s="1" t="s">
        <v>37</v>
      </c>
      <c r="H453" s="1" t="s">
        <v>22</v>
      </c>
      <c r="I453" s="1" t="str">
        <f>_xlfn.CONCAT(Merge1[[#This Row],[Rating técnicoVender]],",",Merge1[[#This Row],[Valoración de medias móvilesStrong Sell]],",",Merge1[[#This Row],[Valoración de los osciladoresNeutro]])</f>
        <v>Buy,Strong Buy,Sell</v>
      </c>
      <c r="J453">
        <v>99.66</v>
      </c>
      <c r="K453">
        <v>0</v>
      </c>
      <c r="L453" s="1" t="s">
        <v>28</v>
      </c>
      <c r="M453">
        <v>0.5</v>
      </c>
      <c r="N453" s="1" t="s">
        <v>2372</v>
      </c>
      <c r="O453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45</v>
      </c>
      <c r="P453">
        <v>9.7600000000000006E-2</v>
      </c>
      <c r="Q453">
        <v>2.2700000000000001E-2</v>
      </c>
      <c r="R453">
        <v>0</v>
      </c>
      <c r="S453">
        <v>0</v>
      </c>
      <c r="T453" s="1" t="s">
        <v>3113</v>
      </c>
      <c r="U453" s="1" t="s">
        <v>3113</v>
      </c>
      <c r="V453" s="1" t="s">
        <v>3114</v>
      </c>
      <c r="W453" s="1" t="s">
        <v>3115</v>
      </c>
      <c r="X453" s="1" t="s">
        <v>3112</v>
      </c>
      <c r="Y453">
        <v>22.5</v>
      </c>
      <c r="Z453" s="4">
        <v>0</v>
      </c>
      <c r="AA453" s="1" t="s">
        <v>4018</v>
      </c>
      <c r="AB453" s="6" t="str">
        <f>IFERROR(LEFT(Merge1[[#This Row],[2022-10-24.Vol.]],LEN(Merge1[[#This Row],[2022-10-24.Vol.]])-1)*10^(LOOKUP(RIGHT(Merge1[[#This Row],[2022-10-24.Vol.]]),"KMBT")*3),Merge1[[#This Row],[2022-10-24.Vol.]])</f>
        <v>1</v>
      </c>
      <c r="AC453">
        <v>0</v>
      </c>
      <c r="AD453" s="1" t="s">
        <v>38</v>
      </c>
      <c r="AE453" s="1" t="s">
        <v>37</v>
      </c>
      <c r="AF453" s="1" t="s">
        <v>22</v>
      </c>
      <c r="AG453">
        <v>99.66</v>
      </c>
      <c r="AH453">
        <v>0</v>
      </c>
      <c r="AI453" s="1" t="s">
        <v>28</v>
      </c>
      <c r="AJ453">
        <v>0.24</v>
      </c>
      <c r="AK453" s="1" t="s">
        <v>5416</v>
      </c>
      <c r="AL453">
        <v>9.7600000000000006E-2</v>
      </c>
      <c r="AM453">
        <v>2.2700000000000001E-2</v>
      </c>
      <c r="AN453">
        <v>0</v>
      </c>
      <c r="AO453">
        <v>0</v>
      </c>
      <c r="AP453" s="1" t="s">
        <v>3113</v>
      </c>
      <c r="AQ453" s="1" t="s">
        <v>3113</v>
      </c>
      <c r="AR453" s="1" t="s">
        <v>8018</v>
      </c>
      <c r="AS453" s="1" t="s">
        <v>8019</v>
      </c>
    </row>
    <row r="454" spans="1:45" hidden="1" x14ac:dyDescent="0.25">
      <c r="A454" s="1" t="s">
        <v>3192</v>
      </c>
      <c r="B454">
        <v>1383.11</v>
      </c>
      <c r="C454" s="1" t="s">
        <v>94</v>
      </c>
      <c r="D454" s="1" t="s">
        <v>2030</v>
      </c>
      <c r="E454">
        <v>0</v>
      </c>
      <c r="F454" s="1" t="s">
        <v>22</v>
      </c>
      <c r="G454" s="1" t="s">
        <v>27</v>
      </c>
      <c r="H454" s="1" t="s">
        <v>96</v>
      </c>
      <c r="I45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54">
        <v>44.06</v>
      </c>
      <c r="K454">
        <v>0</v>
      </c>
      <c r="L454" s="1" t="s">
        <v>28</v>
      </c>
      <c r="M454">
        <v>0.47</v>
      </c>
      <c r="N454" s="1" t="s">
        <v>3193</v>
      </c>
      <c r="O454" s="1">
        <f>IFERROR(LEFT(Merge1[[#This Row],[Volumen*Precio4 – 750M]],LEN(Merge1[[#This Row],[Volumen*Precio4 – 750M]])-1)*10^(SEARCH(RIGHT(Merge1[[#This Row],[Volumen*Precio4 – 750M]]),"kmbt")*3),Merge1[[#This Row],[Volumen*Precio4 – 750M]])</f>
        <v>1152000</v>
      </c>
      <c r="P454">
        <v>-9.1899999999999996E-2</v>
      </c>
      <c r="Q454">
        <v>-5.0299999999999997E-2</v>
      </c>
      <c r="R454">
        <v>3.9399999999999998E-2</v>
      </c>
      <c r="S454">
        <v>-7.1099999999999997E-2</v>
      </c>
      <c r="T454" s="1" t="s">
        <v>3194</v>
      </c>
      <c r="U454" s="1" t="s">
        <v>3195</v>
      </c>
      <c r="V454" s="1" t="s">
        <v>3196</v>
      </c>
      <c r="W454" s="1" t="s">
        <v>3197</v>
      </c>
      <c r="X454" s="1" t="s">
        <v>3192</v>
      </c>
      <c r="Y454">
        <v>1383.11</v>
      </c>
      <c r="Z454" s="4">
        <v>0</v>
      </c>
      <c r="AA454" s="1" t="s">
        <v>2030</v>
      </c>
      <c r="AB454" s="6" t="str">
        <f>IFERROR(LEFT(Merge1[[#This Row],[2022-10-24.Vol.]],LEN(Merge1[[#This Row],[2022-10-24.Vol.]])-1)*10^(LOOKUP(RIGHT(Merge1[[#This Row],[2022-10-24.Vol.]]),"KMBT")*3),Merge1[[#This Row],[2022-10-24.Vol.]])</f>
        <v>833</v>
      </c>
      <c r="AC454">
        <v>0</v>
      </c>
      <c r="AD454" s="1" t="s">
        <v>22</v>
      </c>
      <c r="AE454" s="1" t="s">
        <v>27</v>
      </c>
      <c r="AF454" s="1" t="s">
        <v>96</v>
      </c>
      <c r="AG454">
        <v>44.06</v>
      </c>
      <c r="AH454">
        <v>0</v>
      </c>
      <c r="AI454" s="1" t="s">
        <v>28</v>
      </c>
      <c r="AJ454">
        <v>0.47</v>
      </c>
      <c r="AK454" s="1" t="s">
        <v>3193</v>
      </c>
      <c r="AL454">
        <v>-9.1899999999999996E-2</v>
      </c>
      <c r="AM454">
        <v>-5.0299999999999997E-2</v>
      </c>
      <c r="AN454">
        <v>3.9399999999999998E-2</v>
      </c>
      <c r="AO454">
        <v>-7.1099999999999997E-2</v>
      </c>
      <c r="AP454" s="1" t="s">
        <v>3194</v>
      </c>
      <c r="AQ454" s="1" t="s">
        <v>3195</v>
      </c>
      <c r="AR454" s="1" t="s">
        <v>3196</v>
      </c>
      <c r="AS454" s="1" t="s">
        <v>3197</v>
      </c>
    </row>
    <row r="455" spans="1:45" hidden="1" x14ac:dyDescent="0.25">
      <c r="A455" s="1" t="s">
        <v>3198</v>
      </c>
      <c r="B455">
        <v>2045.67</v>
      </c>
      <c r="C455" s="2" t="s">
        <v>94</v>
      </c>
      <c r="D455" s="1" t="s">
        <v>3199</v>
      </c>
      <c r="E455">
        <v>0</v>
      </c>
      <c r="F455" s="1" t="s">
        <v>22</v>
      </c>
      <c r="G455" s="1" t="s">
        <v>27</v>
      </c>
      <c r="H455" s="1" t="s">
        <v>96</v>
      </c>
      <c r="I45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55">
        <v>24.43</v>
      </c>
      <c r="K455">
        <v>0</v>
      </c>
      <c r="L455" s="1" t="s">
        <v>28</v>
      </c>
      <c r="M455">
        <v>0.47</v>
      </c>
      <c r="N455" s="1" t="s">
        <v>3200</v>
      </c>
      <c r="O455" s="1">
        <f>IFERROR(LEFT(Merge1[[#This Row],[Volumen*Precio4 – 750M]],LEN(Merge1[[#This Row],[Volumen*Precio4 – 750M]])-1)*10^(SEARCH(RIGHT(Merge1[[#This Row],[Volumen*Precio4 – 750M]]),"kmbt")*3),Merge1[[#This Row],[Volumen*Precio4 – 750M]])</f>
        <v>245480</v>
      </c>
      <c r="P455">
        <v>-0.47389999999999999</v>
      </c>
      <c r="Q455">
        <v>-0.23880000000000001</v>
      </c>
      <c r="R455">
        <v>0</v>
      </c>
      <c r="S455">
        <v>0</v>
      </c>
      <c r="T455" s="1" t="s">
        <v>3201</v>
      </c>
      <c r="U455" s="1" t="s">
        <v>3202</v>
      </c>
      <c r="V455" s="1" t="s">
        <v>3203</v>
      </c>
      <c r="W455" s="1" t="s">
        <v>3204</v>
      </c>
      <c r="X455" s="1" t="s">
        <v>3198</v>
      </c>
      <c r="Y455">
        <v>2045.67</v>
      </c>
      <c r="Z455" s="4">
        <v>0</v>
      </c>
      <c r="AA455" s="1" t="s">
        <v>3199</v>
      </c>
      <c r="AB455" s="6" t="str">
        <f>IFERROR(LEFT(Merge1[[#This Row],[2022-10-24.Vol.]],LEN(Merge1[[#This Row],[2022-10-24.Vol.]])-1)*10^(LOOKUP(RIGHT(Merge1[[#This Row],[2022-10-24.Vol.]]),"KMBT")*3),Merge1[[#This Row],[2022-10-24.Vol.]])</f>
        <v>120</v>
      </c>
      <c r="AC455">
        <v>0</v>
      </c>
      <c r="AD455" s="1" t="s">
        <v>22</v>
      </c>
      <c r="AE455" s="1" t="s">
        <v>27</v>
      </c>
      <c r="AF455" s="1" t="s">
        <v>96</v>
      </c>
      <c r="AG455">
        <v>24.43</v>
      </c>
      <c r="AH455">
        <v>0</v>
      </c>
      <c r="AI455" s="1" t="s">
        <v>28</v>
      </c>
      <c r="AJ455">
        <v>0.47</v>
      </c>
      <c r="AK455" s="1" t="s">
        <v>3200</v>
      </c>
      <c r="AL455">
        <v>-0.47389999999999999</v>
      </c>
      <c r="AM455">
        <v>-0.24540000000000001</v>
      </c>
      <c r="AN455">
        <v>0</v>
      </c>
      <c r="AO455">
        <v>0</v>
      </c>
      <c r="AP455" s="1" t="s">
        <v>3201</v>
      </c>
      <c r="AQ455" s="1" t="s">
        <v>3202</v>
      </c>
      <c r="AR455" s="1" t="s">
        <v>3203</v>
      </c>
      <c r="AS455" s="1" t="s">
        <v>3204</v>
      </c>
    </row>
    <row r="456" spans="1:45" hidden="1" x14ac:dyDescent="0.25">
      <c r="A456" s="1" t="s">
        <v>3236</v>
      </c>
      <c r="B456">
        <v>793.72</v>
      </c>
      <c r="C456" s="1" t="s">
        <v>94</v>
      </c>
      <c r="D456" s="1" t="s">
        <v>3237</v>
      </c>
      <c r="E456">
        <v>0</v>
      </c>
      <c r="F456" s="1" t="s">
        <v>38</v>
      </c>
      <c r="G456" s="1" t="s">
        <v>37</v>
      </c>
      <c r="H456" s="1" t="s">
        <v>96</v>
      </c>
      <c r="I456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456">
        <v>56.25</v>
      </c>
      <c r="K456">
        <v>0</v>
      </c>
      <c r="L456" s="1" t="s">
        <v>28</v>
      </c>
      <c r="M456">
        <v>0.46</v>
      </c>
      <c r="N456" s="1" t="s">
        <v>3238</v>
      </c>
      <c r="O456" s="1">
        <f>IFERROR(LEFT(Merge1[[#This Row],[Volumen*Precio4 – 750M]],LEN(Merge1[[#This Row],[Volumen*Precio4 – 750M]])-1)*10^(SEARCH(RIGHT(Merge1[[#This Row],[Volumen*Precio4 – 750M]]),"kmbt")*3),Merge1[[#This Row],[Volumen*Precio4 – 750M]])</f>
        <v>4723000</v>
      </c>
      <c r="P456">
        <v>-0.1229</v>
      </c>
      <c r="Q456">
        <v>4.1500000000000002E-2</v>
      </c>
      <c r="R456">
        <v>0.2535</v>
      </c>
      <c r="S456">
        <v>0</v>
      </c>
      <c r="T456" s="1" t="s">
        <v>3239</v>
      </c>
      <c r="U456" s="1" t="s">
        <v>3240</v>
      </c>
      <c r="V456" s="1" t="s">
        <v>3241</v>
      </c>
      <c r="W456" s="1" t="s">
        <v>3242</v>
      </c>
      <c r="X456" s="1" t="s">
        <v>3236</v>
      </c>
      <c r="Y456">
        <v>793.72</v>
      </c>
      <c r="Z456" s="4">
        <v>0</v>
      </c>
      <c r="AA456" s="1" t="s">
        <v>3237</v>
      </c>
      <c r="AB456" s="6" t="str">
        <f>IFERROR(LEFT(Merge1[[#This Row],[2022-10-24.Vol.]],LEN(Merge1[[#This Row],[2022-10-24.Vol.]])-1)*10^(LOOKUP(RIGHT(Merge1[[#This Row],[2022-10-24.Vol.]]),"KMBT")*3),Merge1[[#This Row],[2022-10-24.Vol.]])</f>
        <v>5.95K</v>
      </c>
      <c r="AC456">
        <v>0</v>
      </c>
      <c r="AD456" s="1" t="s">
        <v>38</v>
      </c>
      <c r="AE456" s="1" t="s">
        <v>37</v>
      </c>
      <c r="AF456" s="1" t="s">
        <v>96</v>
      </c>
      <c r="AG456">
        <v>56.25</v>
      </c>
      <c r="AH456">
        <v>0</v>
      </c>
      <c r="AI456" s="1" t="s">
        <v>28</v>
      </c>
      <c r="AJ456">
        <v>0.46</v>
      </c>
      <c r="AK456" s="1" t="s">
        <v>3238</v>
      </c>
      <c r="AL456">
        <v>-0.1229</v>
      </c>
      <c r="AM456">
        <v>3.8899999999999997E-2</v>
      </c>
      <c r="AN456">
        <v>0.2535</v>
      </c>
      <c r="AO456">
        <v>0</v>
      </c>
      <c r="AP456" s="1" t="s">
        <v>3239</v>
      </c>
      <c r="AQ456" s="1" t="s">
        <v>3240</v>
      </c>
      <c r="AR456" s="1" t="s">
        <v>3241</v>
      </c>
      <c r="AS456" s="1" t="s">
        <v>3242</v>
      </c>
    </row>
    <row r="457" spans="1:45" hidden="1" x14ac:dyDescent="0.25">
      <c r="A457" s="1" t="s">
        <v>3251</v>
      </c>
      <c r="B457">
        <v>4730.45</v>
      </c>
      <c r="C457" s="1" t="s">
        <v>94</v>
      </c>
      <c r="D457" s="1" t="s">
        <v>3252</v>
      </c>
      <c r="E457">
        <v>0</v>
      </c>
      <c r="F457" s="1" t="s">
        <v>22</v>
      </c>
      <c r="G457" s="1" t="s">
        <v>27</v>
      </c>
      <c r="H457" s="1" t="s">
        <v>96</v>
      </c>
      <c r="I457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57">
        <v>28.84</v>
      </c>
      <c r="K457">
        <v>0</v>
      </c>
      <c r="L457" s="1" t="s">
        <v>28</v>
      </c>
      <c r="M457">
        <v>0.46</v>
      </c>
      <c r="N457" s="1" t="s">
        <v>3253</v>
      </c>
      <c r="O457" s="1">
        <f>IFERROR(LEFT(Merge1[[#This Row],[Volumen*Precio4 – 750M]],LEN(Merge1[[#This Row],[Volumen*Precio4 – 750M]])-1)*10^(SEARCH(RIGHT(Merge1[[#This Row],[Volumen*Precio4 – 750M]]),"kmbt")*3),Merge1[[#This Row],[Volumen*Precio4 – 750M]])</f>
        <v>1703000</v>
      </c>
      <c r="P457">
        <v>-0.60919999999999996</v>
      </c>
      <c r="Q457">
        <v>-0.4304</v>
      </c>
      <c r="R457">
        <v>-8.7300000000000003E-2</v>
      </c>
      <c r="S457">
        <v>-8.3000000000000001E-3</v>
      </c>
      <c r="T457" s="1" t="s">
        <v>3254</v>
      </c>
      <c r="U457" s="1" t="s">
        <v>3255</v>
      </c>
      <c r="V457" s="1" t="s">
        <v>3256</v>
      </c>
      <c r="W457" s="1" t="s">
        <v>3257</v>
      </c>
      <c r="X457" s="1" t="s">
        <v>3251</v>
      </c>
      <c r="Y457">
        <v>4730.45</v>
      </c>
      <c r="Z457" s="4">
        <v>0</v>
      </c>
      <c r="AA457" s="1" t="s">
        <v>3252</v>
      </c>
      <c r="AB457" s="6" t="str">
        <f>IFERROR(LEFT(Merge1[[#This Row],[2022-10-24.Vol.]],LEN(Merge1[[#This Row],[2022-10-24.Vol.]])-1)*10^(LOOKUP(RIGHT(Merge1[[#This Row],[2022-10-24.Vol.]]),"KMBT")*3),Merge1[[#This Row],[2022-10-24.Vol.]])</f>
        <v>360</v>
      </c>
      <c r="AC457">
        <v>0</v>
      </c>
      <c r="AD457" s="1" t="s">
        <v>22</v>
      </c>
      <c r="AE457" s="1" t="s">
        <v>27</v>
      </c>
      <c r="AF457" s="1" t="s">
        <v>96</v>
      </c>
      <c r="AG457">
        <v>28.84</v>
      </c>
      <c r="AH457">
        <v>0</v>
      </c>
      <c r="AI457" s="1" t="s">
        <v>28</v>
      </c>
      <c r="AJ457">
        <v>0.46</v>
      </c>
      <c r="AK457" s="1" t="s">
        <v>3253</v>
      </c>
      <c r="AL457">
        <v>-0.61470000000000002</v>
      </c>
      <c r="AM457">
        <v>-0.41449999999999998</v>
      </c>
      <c r="AN457">
        <v>-0.13919999999999999</v>
      </c>
      <c r="AO457">
        <v>-8.3000000000000001E-3</v>
      </c>
      <c r="AP457" s="1" t="s">
        <v>3254</v>
      </c>
      <c r="AQ457" s="1" t="s">
        <v>3255</v>
      </c>
      <c r="AR457" s="1" t="s">
        <v>3256</v>
      </c>
      <c r="AS457" s="1" t="s">
        <v>3257</v>
      </c>
    </row>
    <row r="458" spans="1:45" hidden="1" x14ac:dyDescent="0.25">
      <c r="A458" s="1" t="s">
        <v>3303</v>
      </c>
      <c r="B458">
        <v>2333</v>
      </c>
      <c r="C458" s="1" t="s">
        <v>94</v>
      </c>
      <c r="D458" s="1" t="s">
        <v>26</v>
      </c>
      <c r="E458">
        <v>0</v>
      </c>
      <c r="F458" s="1" t="s">
        <v>22</v>
      </c>
      <c r="G458" s="1" t="s">
        <v>27</v>
      </c>
      <c r="H458" s="1" t="s">
        <v>96</v>
      </c>
      <c r="I45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58">
        <v>21.79</v>
      </c>
      <c r="K458">
        <v>0</v>
      </c>
      <c r="L458" s="1" t="s">
        <v>28</v>
      </c>
      <c r="M458">
        <v>0.44</v>
      </c>
      <c r="N458" s="1" t="s">
        <v>3304</v>
      </c>
      <c r="O458" s="1">
        <f>IFERROR(LEFT(Merge1[[#This Row],[Volumen*Precio4 – 750M]],LEN(Merge1[[#This Row],[Volumen*Precio4 – 750M]])-1)*10^(SEARCH(RIGHT(Merge1[[#This Row],[Volumen*Precio4 – 750M]]),"kmbt")*3),Merge1[[#This Row],[Volumen*Precio4 – 750M]])</f>
        <v>524925</v>
      </c>
      <c r="P458">
        <v>-0.27939999999999998</v>
      </c>
      <c r="Q458">
        <v>-0.21829999999999999</v>
      </c>
      <c r="R458">
        <v>-0.21829999999999999</v>
      </c>
      <c r="S458">
        <v>0</v>
      </c>
      <c r="T458" s="1" t="s">
        <v>3305</v>
      </c>
      <c r="U458" s="1" t="s">
        <v>3306</v>
      </c>
      <c r="V458" s="1" t="s">
        <v>3307</v>
      </c>
      <c r="W458" s="1" t="s">
        <v>3308</v>
      </c>
      <c r="X458" s="1" t="s">
        <v>3303</v>
      </c>
      <c r="Y458">
        <v>2333</v>
      </c>
      <c r="Z458" s="4">
        <v>0</v>
      </c>
      <c r="AA458" s="1" t="s">
        <v>26</v>
      </c>
      <c r="AB458" s="6" t="str">
        <f>IFERROR(LEFT(Merge1[[#This Row],[2022-10-24.Vol.]],LEN(Merge1[[#This Row],[2022-10-24.Vol.]])-1)*10^(LOOKUP(RIGHT(Merge1[[#This Row],[2022-10-24.Vol.]]),"KMBT")*3),Merge1[[#This Row],[2022-10-24.Vol.]])</f>
        <v>225</v>
      </c>
      <c r="AC458">
        <v>0</v>
      </c>
      <c r="AD458" s="1" t="s">
        <v>22</v>
      </c>
      <c r="AE458" s="1" t="s">
        <v>27</v>
      </c>
      <c r="AF458" s="1" t="s">
        <v>96</v>
      </c>
      <c r="AG458">
        <v>21.79</v>
      </c>
      <c r="AH458">
        <v>0</v>
      </c>
      <c r="AI458" s="1" t="s">
        <v>28</v>
      </c>
      <c r="AJ458">
        <v>0.44</v>
      </c>
      <c r="AK458" s="1" t="s">
        <v>3304</v>
      </c>
      <c r="AL458">
        <v>-0.27939999999999998</v>
      </c>
      <c r="AM458">
        <v>-0.21829999999999999</v>
      </c>
      <c r="AN458">
        <v>-0.21829999999999999</v>
      </c>
      <c r="AO458">
        <v>0</v>
      </c>
      <c r="AP458" s="1" t="s">
        <v>3305</v>
      </c>
      <c r="AQ458" s="1" t="s">
        <v>3306</v>
      </c>
      <c r="AR458" s="1" t="s">
        <v>3307</v>
      </c>
      <c r="AS458" s="1" t="s">
        <v>3308</v>
      </c>
    </row>
    <row r="459" spans="1:45" hidden="1" x14ac:dyDescent="0.25">
      <c r="A459" s="1" t="s">
        <v>3258</v>
      </c>
      <c r="B459">
        <v>48.5</v>
      </c>
      <c r="C459" s="1" t="s">
        <v>362</v>
      </c>
      <c r="D459" s="1" t="s">
        <v>3259</v>
      </c>
      <c r="E459">
        <v>0.5</v>
      </c>
      <c r="F459" s="1" t="s">
        <v>27</v>
      </c>
      <c r="G459" s="1" t="s">
        <v>27</v>
      </c>
      <c r="H459" s="1" t="s">
        <v>22</v>
      </c>
      <c r="I459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459">
        <v>27.95</v>
      </c>
      <c r="K459">
        <v>2.01E-2</v>
      </c>
      <c r="L459" s="1" t="s">
        <v>23</v>
      </c>
      <c r="M459">
        <v>0.46</v>
      </c>
      <c r="N459" s="1" t="s">
        <v>3260</v>
      </c>
      <c r="O459" s="1">
        <f>IFERROR(LEFT(Merge1[[#This Row],[Volumen*Precio4 – 750M]],LEN(Merge1[[#This Row],[Volumen*Precio4 – 750M]])-1)*10^(SEARCH(RIGHT(Merge1[[#This Row],[Volumen*Precio4 – 750M]]),"kmbt")*3),Merge1[[#This Row],[Volumen*Precio4 – 750M]])</f>
        <v>7033</v>
      </c>
      <c r="P459">
        <v>-0.64600000000000002</v>
      </c>
      <c r="Q459">
        <v>-0.32640000000000002</v>
      </c>
      <c r="R459">
        <v>-0.1416</v>
      </c>
      <c r="S459">
        <v>-0.27610000000000001</v>
      </c>
      <c r="T459" s="1" t="s">
        <v>3261</v>
      </c>
      <c r="U459" s="1" t="s">
        <v>3262</v>
      </c>
      <c r="V459" s="1" t="s">
        <v>3263</v>
      </c>
      <c r="W459" s="1" t="s">
        <v>3264</v>
      </c>
      <c r="X459" s="1" t="s">
        <v>3258</v>
      </c>
      <c r="Y459">
        <v>48.5</v>
      </c>
      <c r="Z459" s="4">
        <v>0</v>
      </c>
      <c r="AA459" s="1" t="s">
        <v>1889</v>
      </c>
      <c r="AB459" s="6" t="str">
        <f>IFERROR(LEFT(Merge1[[#This Row],[2022-10-24.Vol.]],LEN(Merge1[[#This Row],[2022-10-24.Vol.]])-1)*10^(LOOKUP(RIGHT(Merge1[[#This Row],[2022-10-24.Vol.]]),"KMBT")*3),Merge1[[#This Row],[2022-10-24.Vol.]])</f>
        <v>3</v>
      </c>
      <c r="AC459">
        <v>0</v>
      </c>
      <c r="AD459" s="1" t="s">
        <v>22</v>
      </c>
      <c r="AE459" s="1" t="s">
        <v>27</v>
      </c>
      <c r="AF459" s="1" t="s">
        <v>96</v>
      </c>
      <c r="AG459">
        <v>27.95</v>
      </c>
      <c r="AH459">
        <v>3.5000000000000001E-3</v>
      </c>
      <c r="AI459" s="1" t="s">
        <v>28</v>
      </c>
      <c r="AJ459">
        <v>0.01</v>
      </c>
      <c r="AK459" s="1" t="s">
        <v>3093</v>
      </c>
      <c r="AL459">
        <v>-0.63260000000000005</v>
      </c>
      <c r="AM459">
        <v>-0.2707</v>
      </c>
      <c r="AN459">
        <v>-0.32640000000000002</v>
      </c>
      <c r="AO459">
        <v>-0.27610000000000001</v>
      </c>
      <c r="AP459" s="1" t="s">
        <v>8797</v>
      </c>
      <c r="AQ459" s="1" t="s">
        <v>8798</v>
      </c>
      <c r="AR459" s="1" t="s">
        <v>8799</v>
      </c>
      <c r="AS459" s="1" t="s">
        <v>8800</v>
      </c>
    </row>
    <row r="460" spans="1:45" hidden="1" x14ac:dyDescent="0.25">
      <c r="A460" s="1" t="s">
        <v>3381</v>
      </c>
      <c r="B460">
        <v>884.86</v>
      </c>
      <c r="C460" s="1" t="s">
        <v>94</v>
      </c>
      <c r="D460" s="1" t="s">
        <v>656</v>
      </c>
      <c r="E460">
        <v>0</v>
      </c>
      <c r="F460" s="1" t="s">
        <v>22</v>
      </c>
      <c r="G460" s="1" t="s">
        <v>27</v>
      </c>
      <c r="H460" s="1" t="s">
        <v>38</v>
      </c>
      <c r="I460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460">
        <v>28.11</v>
      </c>
      <c r="K460">
        <v>0</v>
      </c>
      <c r="L460" s="1" t="s">
        <v>28</v>
      </c>
      <c r="M460">
        <v>0.42</v>
      </c>
      <c r="N460" s="1" t="s">
        <v>3382</v>
      </c>
      <c r="O460" s="1">
        <f>IFERROR(LEFT(Merge1[[#This Row],[Volumen*Precio4 – 750M]],LEN(Merge1[[#This Row],[Volumen*Precio4 – 750M]])-1)*10^(SEARCH(RIGHT(Merge1[[#This Row],[Volumen*Precio4 – 750M]]),"kmbt")*3),Merge1[[#This Row],[Volumen*Precio4 – 750M]])</f>
        <v>265458</v>
      </c>
      <c r="P460">
        <v>-0.23749999999999999</v>
      </c>
      <c r="Q460">
        <v>-0.1014</v>
      </c>
      <c r="R460">
        <v>0</v>
      </c>
      <c r="S460">
        <v>0</v>
      </c>
      <c r="T460" s="1" t="s">
        <v>3383</v>
      </c>
      <c r="U460" s="1" t="s">
        <v>3384</v>
      </c>
      <c r="V460" s="1" t="s">
        <v>3385</v>
      </c>
      <c r="W460" s="1" t="s">
        <v>3386</v>
      </c>
      <c r="X460" s="1" t="s">
        <v>3381</v>
      </c>
      <c r="Y460">
        <v>884.86</v>
      </c>
      <c r="Z460" s="4">
        <v>0</v>
      </c>
      <c r="AA460" s="1" t="s">
        <v>656</v>
      </c>
      <c r="AB460" s="6" t="str">
        <f>IFERROR(LEFT(Merge1[[#This Row],[2022-10-24.Vol.]],LEN(Merge1[[#This Row],[2022-10-24.Vol.]])-1)*10^(LOOKUP(RIGHT(Merge1[[#This Row],[2022-10-24.Vol.]]),"KMBT")*3),Merge1[[#This Row],[2022-10-24.Vol.]])</f>
        <v>300</v>
      </c>
      <c r="AC460">
        <v>0</v>
      </c>
      <c r="AD460" s="1" t="s">
        <v>22</v>
      </c>
      <c r="AE460" s="1" t="s">
        <v>27</v>
      </c>
      <c r="AF460" s="1" t="s">
        <v>38</v>
      </c>
      <c r="AG460">
        <v>28.11</v>
      </c>
      <c r="AH460">
        <v>0</v>
      </c>
      <c r="AI460" s="1" t="s">
        <v>28</v>
      </c>
      <c r="AJ460">
        <v>0.42</v>
      </c>
      <c r="AK460" s="1" t="s">
        <v>3382</v>
      </c>
      <c r="AL460">
        <v>-0.23749999999999999</v>
      </c>
      <c r="AM460">
        <v>-0.11459999999999999</v>
      </c>
      <c r="AN460">
        <v>0</v>
      </c>
      <c r="AO460">
        <v>0</v>
      </c>
      <c r="AP460" s="1" t="s">
        <v>3383</v>
      </c>
      <c r="AQ460" s="1" t="s">
        <v>3384</v>
      </c>
      <c r="AR460" s="1" t="s">
        <v>3385</v>
      </c>
      <c r="AS460" s="1" t="s">
        <v>3386</v>
      </c>
    </row>
    <row r="461" spans="1:45" hidden="1" x14ac:dyDescent="0.25">
      <c r="A461" s="1" t="s">
        <v>3315</v>
      </c>
      <c r="B461">
        <v>505</v>
      </c>
      <c r="C461" s="1" t="s">
        <v>3316</v>
      </c>
      <c r="D461" s="1" t="s">
        <v>3317</v>
      </c>
      <c r="E461">
        <v>25</v>
      </c>
      <c r="F461" s="1" t="s">
        <v>38</v>
      </c>
      <c r="G461" s="1" t="s">
        <v>38</v>
      </c>
      <c r="H461" s="1" t="s">
        <v>96</v>
      </c>
      <c r="I461" s="1" t="str">
        <f>_xlfn.CONCAT(Merge1[[#This Row],[Rating técnicoVender]],",",Merge1[[#This Row],[Valoración de medias móvilesStrong Sell]],",",Merge1[[#This Row],[Valoración de los osciladoresNeutro]])</f>
        <v>Buy,Buy,Neutro</v>
      </c>
      <c r="J461">
        <v>51.93</v>
      </c>
      <c r="K461">
        <v>5.21E-2</v>
      </c>
      <c r="L461" s="1" t="s">
        <v>23</v>
      </c>
      <c r="M461">
        <v>0.44</v>
      </c>
      <c r="N461" s="1" t="s">
        <v>3318</v>
      </c>
      <c r="O461" s="1">
        <f>IFERROR(LEFT(Merge1[[#This Row],[Volumen*Precio4 – 750M]],LEN(Merge1[[#This Row],[Volumen*Precio4 – 750M]])-1)*10^(SEARCH(RIGHT(Merge1[[#This Row],[Volumen*Precio4 – 750M]]),"kmbt")*3),Merge1[[#This Row],[Volumen*Precio4 – 750M]])</f>
        <v>158065</v>
      </c>
      <c r="P461">
        <v>-2.5000000000000001E-3</v>
      </c>
      <c r="Q461">
        <v>1.41E-2</v>
      </c>
      <c r="R461">
        <v>-7.6799999999999993E-2</v>
      </c>
      <c r="S461">
        <v>-4.7199999999999999E-2</v>
      </c>
      <c r="T461" s="1" t="s">
        <v>3319</v>
      </c>
      <c r="U461" s="1" t="s">
        <v>3320</v>
      </c>
      <c r="V461" s="1" t="s">
        <v>3321</v>
      </c>
      <c r="W461" s="1" t="s">
        <v>3322</v>
      </c>
      <c r="X461" s="1" t="s">
        <v>3315</v>
      </c>
      <c r="Y461">
        <v>505</v>
      </c>
      <c r="Z461" s="4">
        <v>0</v>
      </c>
      <c r="AA461" s="1" t="s">
        <v>2522</v>
      </c>
      <c r="AB461" s="6" t="str">
        <f>IFERROR(LEFT(Merge1[[#This Row],[2022-10-24.Vol.]],LEN(Merge1[[#This Row],[2022-10-24.Vol.]])-1)*10^(LOOKUP(RIGHT(Merge1[[#This Row],[2022-10-24.Vol.]]),"KMBT")*3),Merge1[[#This Row],[2022-10-24.Vol.]])</f>
        <v>4</v>
      </c>
      <c r="AC461">
        <v>0</v>
      </c>
      <c r="AD461" s="1" t="s">
        <v>96</v>
      </c>
      <c r="AE461" s="1" t="s">
        <v>38</v>
      </c>
      <c r="AF461" s="1" t="s">
        <v>96</v>
      </c>
      <c r="AG461">
        <v>51.93</v>
      </c>
      <c r="AH461">
        <v>5.21E-2</v>
      </c>
      <c r="AI461" s="1" t="s">
        <v>28</v>
      </c>
      <c r="AJ461">
        <v>0.01</v>
      </c>
      <c r="AK461" s="1" t="s">
        <v>8836</v>
      </c>
      <c r="AL461">
        <v>4.3200000000000002E-2</v>
      </c>
      <c r="AM461">
        <v>1.41E-2</v>
      </c>
      <c r="AN461">
        <v>-7.6799999999999993E-2</v>
      </c>
      <c r="AO461">
        <v>-4.7199999999999999E-2</v>
      </c>
      <c r="AP461" s="1" t="s">
        <v>8837</v>
      </c>
      <c r="AQ461" s="1" t="s">
        <v>8838</v>
      </c>
      <c r="AR461" s="1" t="s">
        <v>8839</v>
      </c>
      <c r="AS461" s="1" t="s">
        <v>8840</v>
      </c>
    </row>
    <row r="462" spans="1:45" hidden="1" x14ac:dyDescent="0.25">
      <c r="A462" s="1" t="s">
        <v>3441</v>
      </c>
      <c r="B462">
        <v>1968.74</v>
      </c>
      <c r="C462" s="1" t="s">
        <v>94</v>
      </c>
      <c r="D462" s="1" t="s">
        <v>3442</v>
      </c>
      <c r="E462">
        <v>0</v>
      </c>
      <c r="F462" s="1" t="s">
        <v>96</v>
      </c>
      <c r="G462" s="1" t="s">
        <v>22</v>
      </c>
      <c r="H462" s="1" t="s">
        <v>96</v>
      </c>
      <c r="I462" s="1" t="str">
        <f>_xlfn.CONCAT(Merge1[[#This Row],[Rating técnicoVender]],",",Merge1[[#This Row],[Valoración de medias móvilesStrong Sell]],",",Merge1[[#This Row],[Valoración de los osciladoresNeutro]])</f>
        <v>Neutro,Sell,Neutro</v>
      </c>
      <c r="J462">
        <v>48.8</v>
      </c>
      <c r="K462">
        <v>0</v>
      </c>
      <c r="L462" s="1" t="s">
        <v>28</v>
      </c>
      <c r="M462">
        <v>0.41</v>
      </c>
      <c r="N462" s="1" t="s">
        <v>3443</v>
      </c>
      <c r="O462" s="1">
        <f>IFERROR(LEFT(Merge1[[#This Row],[Volumen*Precio4 – 750M]],LEN(Merge1[[#This Row],[Volumen*Precio4 – 750M]])-1)*10^(SEARCH(RIGHT(Merge1[[#This Row],[Volumen*Precio4 – 750M]]),"kmbt")*3),Merge1[[#This Row],[Volumen*Precio4 – 750M]])</f>
        <v>899714</v>
      </c>
      <c r="P462">
        <v>-7.6100000000000001E-2</v>
      </c>
      <c r="Q462">
        <v>-9.9099999999999994E-2</v>
      </c>
      <c r="R462">
        <v>4.4400000000000002E-2</v>
      </c>
      <c r="S462">
        <v>0</v>
      </c>
      <c r="T462" s="1" t="s">
        <v>3444</v>
      </c>
      <c r="U462" s="1" t="s">
        <v>3445</v>
      </c>
      <c r="V462" s="1" t="s">
        <v>3446</v>
      </c>
      <c r="W462" s="1" t="s">
        <v>3447</v>
      </c>
      <c r="X462" s="1" t="s">
        <v>3441</v>
      </c>
      <c r="Y462">
        <v>1968.74</v>
      </c>
      <c r="Z462" s="4">
        <v>0</v>
      </c>
      <c r="AA462" s="1" t="s">
        <v>3442</v>
      </c>
      <c r="AB462" s="6" t="str">
        <f>IFERROR(LEFT(Merge1[[#This Row],[2022-10-24.Vol.]],LEN(Merge1[[#This Row],[2022-10-24.Vol.]])-1)*10^(LOOKUP(RIGHT(Merge1[[#This Row],[2022-10-24.Vol.]]),"KMBT")*3),Merge1[[#This Row],[2022-10-24.Vol.]])</f>
        <v>457</v>
      </c>
      <c r="AC462">
        <v>0</v>
      </c>
      <c r="AD462" s="1" t="s">
        <v>96</v>
      </c>
      <c r="AE462" s="1" t="s">
        <v>22</v>
      </c>
      <c r="AF462" s="1" t="s">
        <v>96</v>
      </c>
      <c r="AG462">
        <v>48.8</v>
      </c>
      <c r="AH462">
        <v>0</v>
      </c>
      <c r="AI462" s="1" t="s">
        <v>28</v>
      </c>
      <c r="AJ462">
        <v>0.41</v>
      </c>
      <c r="AK462" s="1" t="s">
        <v>3443</v>
      </c>
      <c r="AL462">
        <v>-7.6100000000000001E-2</v>
      </c>
      <c r="AM462">
        <v>-0.1201</v>
      </c>
      <c r="AN462">
        <v>4.4400000000000002E-2</v>
      </c>
      <c r="AO462">
        <v>0</v>
      </c>
      <c r="AP462" s="1" t="s">
        <v>3444</v>
      </c>
      <c r="AQ462" s="1" t="s">
        <v>3445</v>
      </c>
      <c r="AR462" s="1" t="s">
        <v>3446</v>
      </c>
      <c r="AS462" s="1" t="s">
        <v>3447</v>
      </c>
    </row>
    <row r="463" spans="1:45" hidden="1" x14ac:dyDescent="0.25">
      <c r="A463" s="1" t="s">
        <v>3474</v>
      </c>
      <c r="B463">
        <v>522</v>
      </c>
      <c r="C463" s="1" t="s">
        <v>94</v>
      </c>
      <c r="D463" s="1" t="s">
        <v>2522</v>
      </c>
      <c r="E463">
        <v>0</v>
      </c>
      <c r="F463" s="1" t="s">
        <v>37</v>
      </c>
      <c r="G463" s="1" t="s">
        <v>37</v>
      </c>
      <c r="H463" s="1" t="s">
        <v>38</v>
      </c>
      <c r="I463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463">
        <v>74.19</v>
      </c>
      <c r="K463">
        <v>0</v>
      </c>
      <c r="L463" s="1" t="s">
        <v>28</v>
      </c>
      <c r="M463">
        <v>0.4</v>
      </c>
      <c r="N463" s="1" t="s">
        <v>3475</v>
      </c>
      <c r="O463" s="1">
        <f>IFERROR(LEFT(Merge1[[#This Row],[Volumen*Precio4 – 750M]],LEN(Merge1[[#This Row],[Volumen*Precio4 – 750M]])-1)*10^(SEARCH(RIGHT(Merge1[[#This Row],[Volumen*Precio4 – 750M]]),"kmbt")*3),Merge1[[#This Row],[Volumen*Precio4 – 750M]])</f>
        <v>2088</v>
      </c>
      <c r="P463">
        <v>0.81569999999999998</v>
      </c>
      <c r="Q463">
        <v>0.81569999999999998</v>
      </c>
      <c r="R463">
        <v>0.29530000000000001</v>
      </c>
      <c r="S463">
        <v>2.9600000000000001E-2</v>
      </c>
      <c r="T463" s="1" t="s">
        <v>3476</v>
      </c>
      <c r="U463" s="1" t="s">
        <v>3477</v>
      </c>
      <c r="V463" s="1" t="s">
        <v>3478</v>
      </c>
      <c r="W463" s="1" t="s">
        <v>3479</v>
      </c>
      <c r="X463" s="1" t="s">
        <v>3474</v>
      </c>
      <c r="Y463">
        <v>522</v>
      </c>
      <c r="Z463" s="4">
        <v>0</v>
      </c>
      <c r="AA463" s="1" t="s">
        <v>2522</v>
      </c>
      <c r="AB463" s="6" t="str">
        <f>IFERROR(LEFT(Merge1[[#This Row],[2022-10-24.Vol.]],LEN(Merge1[[#This Row],[2022-10-24.Vol.]])-1)*10^(LOOKUP(RIGHT(Merge1[[#This Row],[2022-10-24.Vol.]]),"KMBT")*3),Merge1[[#This Row],[2022-10-24.Vol.]])</f>
        <v>4</v>
      </c>
      <c r="AC463">
        <v>0</v>
      </c>
      <c r="AD463" s="1" t="s">
        <v>37</v>
      </c>
      <c r="AE463" s="1" t="s">
        <v>37</v>
      </c>
      <c r="AF463" s="1" t="s">
        <v>38</v>
      </c>
      <c r="AG463">
        <v>74.19</v>
      </c>
      <c r="AH463">
        <v>0</v>
      </c>
      <c r="AI463" s="1" t="s">
        <v>28</v>
      </c>
      <c r="AJ463">
        <v>0.4</v>
      </c>
      <c r="AK463" s="1" t="s">
        <v>3475</v>
      </c>
      <c r="AL463">
        <v>0.81569999999999998</v>
      </c>
      <c r="AM463">
        <v>0.81569999999999998</v>
      </c>
      <c r="AN463">
        <v>0.29530000000000001</v>
      </c>
      <c r="AO463">
        <v>2.9600000000000001E-2</v>
      </c>
      <c r="AP463" s="1" t="s">
        <v>3476</v>
      </c>
      <c r="AQ463" s="1" t="s">
        <v>3477</v>
      </c>
      <c r="AR463" s="1" t="s">
        <v>3478</v>
      </c>
      <c r="AS463" s="1" t="s">
        <v>3479</v>
      </c>
    </row>
    <row r="464" spans="1:45" hidden="1" x14ac:dyDescent="0.25">
      <c r="A464" s="1" t="s">
        <v>3417</v>
      </c>
      <c r="B464">
        <v>25.84</v>
      </c>
      <c r="C464" s="1" t="s">
        <v>3418</v>
      </c>
      <c r="D464" s="1" t="s">
        <v>3419</v>
      </c>
      <c r="E464">
        <v>0.71</v>
      </c>
      <c r="F464" s="1" t="s">
        <v>37</v>
      </c>
      <c r="G464" s="1" t="s">
        <v>37</v>
      </c>
      <c r="H464" s="1" t="s">
        <v>38</v>
      </c>
      <c r="I464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464">
        <v>59.17</v>
      </c>
      <c r="K464">
        <v>3.4099999999999998E-2</v>
      </c>
      <c r="L464" s="1" t="s">
        <v>28</v>
      </c>
      <c r="M464">
        <v>0.41</v>
      </c>
      <c r="N464" s="1" t="s">
        <v>3420</v>
      </c>
      <c r="O464" s="1">
        <f>IFERROR(LEFT(Merge1[[#This Row],[Volumen*Precio4 – 750M]],LEN(Merge1[[#This Row],[Volumen*Precio4 – 750M]])-1)*10^(SEARCH(RIGHT(Merge1[[#This Row],[Volumen*Precio4 – 750M]]),"kmbt")*3),Merge1[[#This Row],[Volumen*Precio4 – 750M]])</f>
        <v>10952000</v>
      </c>
      <c r="P464">
        <v>6.4699999999999994E-2</v>
      </c>
      <c r="Q464">
        <v>0.12590000000000001</v>
      </c>
      <c r="R464">
        <v>8.2000000000000007E-3</v>
      </c>
      <c r="S464">
        <v>3.44E-2</v>
      </c>
      <c r="T464" s="1" t="s">
        <v>3421</v>
      </c>
      <c r="U464" s="1" t="s">
        <v>3422</v>
      </c>
      <c r="V464" s="1" t="s">
        <v>3423</v>
      </c>
      <c r="W464" s="1" t="s">
        <v>3424</v>
      </c>
      <c r="X464" s="1" t="s">
        <v>3417</v>
      </c>
      <c r="Y464">
        <v>25.82</v>
      </c>
      <c r="Z464" s="4">
        <v>0</v>
      </c>
      <c r="AA464" s="1" t="s">
        <v>8012</v>
      </c>
      <c r="AB464" s="6" t="str">
        <f>IFERROR(LEFT(Merge1[[#This Row],[2022-10-24.Vol.]],LEN(Merge1[[#This Row],[2022-10-24.Vol.]])-1)*10^(LOOKUP(RIGHT(Merge1[[#This Row],[2022-10-24.Vol.]]),"KMBT")*3),Merge1[[#This Row],[2022-10-24.Vol.]])</f>
        <v>251.924K</v>
      </c>
      <c r="AC464">
        <v>0.04</v>
      </c>
      <c r="AD464" s="1" t="s">
        <v>37</v>
      </c>
      <c r="AE464" s="1" t="s">
        <v>37</v>
      </c>
      <c r="AF464" s="1" t="s">
        <v>38</v>
      </c>
      <c r="AG464">
        <v>59.02</v>
      </c>
      <c r="AH464">
        <v>3.0300000000000001E-2</v>
      </c>
      <c r="AI464" s="1" t="s">
        <v>28</v>
      </c>
      <c r="AJ464">
        <v>0.24</v>
      </c>
      <c r="AK464" s="1" t="s">
        <v>8013</v>
      </c>
      <c r="AL464">
        <v>4.8300000000000003E-2</v>
      </c>
      <c r="AM464">
        <v>0.14860000000000001</v>
      </c>
      <c r="AN464">
        <v>4.7000000000000002E-3</v>
      </c>
      <c r="AO464">
        <v>1.2500000000000001E-2</v>
      </c>
      <c r="AP464" s="1" t="s">
        <v>8014</v>
      </c>
      <c r="AQ464" s="1" t="s">
        <v>8015</v>
      </c>
      <c r="AR464" s="1" t="s">
        <v>8016</v>
      </c>
      <c r="AS464" s="1" t="s">
        <v>8017</v>
      </c>
    </row>
    <row r="465" spans="1:45" hidden="1" x14ac:dyDescent="0.25">
      <c r="A465" s="1" t="s">
        <v>3525</v>
      </c>
      <c r="B465">
        <v>81</v>
      </c>
      <c r="C465" s="1" t="s">
        <v>94</v>
      </c>
      <c r="D465" s="1" t="s">
        <v>3526</v>
      </c>
      <c r="E465">
        <v>0</v>
      </c>
      <c r="F465" s="1" t="s">
        <v>38</v>
      </c>
      <c r="G465" s="1" t="s">
        <v>37</v>
      </c>
      <c r="H465" s="1" t="s">
        <v>96</v>
      </c>
      <c r="I465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465">
        <v>61.31</v>
      </c>
      <c r="K465">
        <v>0</v>
      </c>
      <c r="L465" s="1" t="s">
        <v>28</v>
      </c>
      <c r="M465">
        <v>0.38</v>
      </c>
      <c r="N465" s="1" t="s">
        <v>3527</v>
      </c>
      <c r="O465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405</v>
      </c>
      <c r="P465">
        <v>0.15409999999999999</v>
      </c>
      <c r="Q465">
        <v>-2.0899999999999998E-2</v>
      </c>
      <c r="R465">
        <v>0</v>
      </c>
      <c r="S465">
        <v>0</v>
      </c>
      <c r="T465" s="1" t="s">
        <v>3528</v>
      </c>
      <c r="U465" s="1" t="s">
        <v>3529</v>
      </c>
      <c r="V465" s="1" t="s">
        <v>3530</v>
      </c>
      <c r="W465" s="1" t="s">
        <v>3531</v>
      </c>
      <c r="X465" s="1" t="s">
        <v>3525</v>
      </c>
      <c r="Y465">
        <v>81</v>
      </c>
      <c r="Z465" s="4">
        <v>0</v>
      </c>
      <c r="AA465" s="1" t="s">
        <v>3526</v>
      </c>
      <c r="AB465" s="6" t="str">
        <f>IFERROR(LEFT(Merge1[[#This Row],[2022-10-24.Vol.]],LEN(Merge1[[#This Row],[2022-10-24.Vol.]])-1)*10^(LOOKUP(RIGHT(Merge1[[#This Row],[2022-10-24.Vol.]]),"KMBT")*3),Merge1[[#This Row],[2022-10-24.Vol.]])</f>
        <v>5</v>
      </c>
      <c r="AC465">
        <v>0</v>
      </c>
      <c r="AD465" s="1" t="s">
        <v>38</v>
      </c>
      <c r="AE465" s="1" t="s">
        <v>37</v>
      </c>
      <c r="AF465" s="1" t="s">
        <v>96</v>
      </c>
      <c r="AG465">
        <v>61.31</v>
      </c>
      <c r="AH465">
        <v>0</v>
      </c>
      <c r="AI465" s="1" t="s">
        <v>28</v>
      </c>
      <c r="AJ465">
        <v>0.38</v>
      </c>
      <c r="AK465" s="1" t="s">
        <v>3527</v>
      </c>
      <c r="AL465">
        <v>0.15409999999999999</v>
      </c>
      <c r="AM465">
        <v>-2.0899999999999998E-2</v>
      </c>
      <c r="AN465">
        <v>0</v>
      </c>
      <c r="AO465">
        <v>0</v>
      </c>
      <c r="AP465" s="1" t="s">
        <v>3528</v>
      </c>
      <c r="AQ465" s="1" t="s">
        <v>3529</v>
      </c>
      <c r="AR465" s="1" t="s">
        <v>3530</v>
      </c>
      <c r="AS465" s="1" t="s">
        <v>3531</v>
      </c>
    </row>
    <row r="466" spans="1:45" hidden="1" x14ac:dyDescent="0.25">
      <c r="A466" s="1" t="s">
        <v>3425</v>
      </c>
      <c r="B466">
        <v>854</v>
      </c>
      <c r="C466" s="1" t="s">
        <v>3426</v>
      </c>
      <c r="D466" s="1" t="s">
        <v>3427</v>
      </c>
      <c r="E466">
        <v>0</v>
      </c>
      <c r="F466" s="1" t="s">
        <v>38</v>
      </c>
      <c r="G466" s="1" t="s">
        <v>38</v>
      </c>
      <c r="H466" s="1" t="s">
        <v>38</v>
      </c>
      <c r="I466" s="1" t="str">
        <f>_xlfn.CONCAT(Merge1[[#This Row],[Rating técnicoVender]],",",Merge1[[#This Row],[Valoración de medias móvilesStrong Sell]],",",Merge1[[#This Row],[Valoración de los osciladoresNeutro]])</f>
        <v>Buy,Buy,Buy</v>
      </c>
      <c r="J466">
        <v>54.44</v>
      </c>
      <c r="K466">
        <v>2.3999999999999998E-3</v>
      </c>
      <c r="L466" s="1" t="s">
        <v>28</v>
      </c>
      <c r="M466">
        <v>0.41</v>
      </c>
      <c r="N466" s="1" t="s">
        <v>3428</v>
      </c>
      <c r="O466" s="1">
        <f>IFERROR(LEFT(Merge1[[#This Row],[Volumen*Precio4 – 750M]],LEN(Merge1[[#This Row],[Volumen*Precio4 – 750M]])-1)*10^(SEARCH(RIGHT(Merge1[[#This Row],[Volumen*Precio4 – 750M]]),"kmbt")*3),Merge1[[#This Row],[Volumen*Precio4 – 750M]])</f>
        <v>54656</v>
      </c>
      <c r="P466">
        <v>-0.23880000000000001</v>
      </c>
      <c r="Q466">
        <v>-0.1867</v>
      </c>
      <c r="R466">
        <v>-8.3699999999999997E-2</v>
      </c>
      <c r="S466">
        <v>-1.1999999999999999E-3</v>
      </c>
      <c r="T466" s="1" t="s">
        <v>3429</v>
      </c>
      <c r="U466" s="1" t="s">
        <v>3430</v>
      </c>
      <c r="V466" s="1" t="s">
        <v>3431</v>
      </c>
      <c r="W466" s="1" t="s">
        <v>3432</v>
      </c>
      <c r="X466" s="1" t="s">
        <v>3425</v>
      </c>
      <c r="Y466">
        <v>854</v>
      </c>
      <c r="Z466" s="4">
        <v>0</v>
      </c>
      <c r="AA466" s="1" t="s">
        <v>655</v>
      </c>
      <c r="AB466" s="6" t="str">
        <f>IFERROR(LEFT(Merge1[[#This Row],[2022-10-24.Vol.]],LEN(Merge1[[#This Row],[2022-10-24.Vol.]])-1)*10^(LOOKUP(RIGHT(Merge1[[#This Row],[2022-10-24.Vol.]]),"KMBT")*3),Merge1[[#This Row],[2022-10-24.Vol.]])</f>
        <v>15</v>
      </c>
      <c r="AC466">
        <v>0</v>
      </c>
      <c r="AD466" s="1" t="s">
        <v>96</v>
      </c>
      <c r="AE466" s="1" t="s">
        <v>38</v>
      </c>
      <c r="AF466" s="1" t="s">
        <v>96</v>
      </c>
      <c r="AG466">
        <v>54.44</v>
      </c>
      <c r="AH466">
        <v>0</v>
      </c>
      <c r="AI466" s="1" t="s">
        <v>28</v>
      </c>
      <c r="AJ466">
        <v>0.09</v>
      </c>
      <c r="AK466" s="1" t="s">
        <v>8279</v>
      </c>
      <c r="AL466">
        <v>-0.23280000000000001</v>
      </c>
      <c r="AM466">
        <v>-0.16439999999999999</v>
      </c>
      <c r="AN466">
        <v>-5.4800000000000001E-2</v>
      </c>
      <c r="AO466">
        <v>3.5200000000000002E-2</v>
      </c>
      <c r="AP466" s="1" t="s">
        <v>8280</v>
      </c>
      <c r="AQ466" s="1" t="s">
        <v>8281</v>
      </c>
      <c r="AR466" s="1" t="s">
        <v>8282</v>
      </c>
      <c r="AS466" s="1" t="s">
        <v>8283</v>
      </c>
    </row>
    <row r="467" spans="1:45" hidden="1" x14ac:dyDescent="0.25">
      <c r="A467" s="1" t="s">
        <v>3545</v>
      </c>
      <c r="B467">
        <v>1180</v>
      </c>
      <c r="C467" s="1" t="s">
        <v>94</v>
      </c>
      <c r="D467" s="1" t="s">
        <v>1774</v>
      </c>
      <c r="E467">
        <v>0</v>
      </c>
      <c r="F467" s="1" t="s">
        <v>22</v>
      </c>
      <c r="G467" s="1" t="s">
        <v>27</v>
      </c>
      <c r="H467" s="1" t="s">
        <v>96</v>
      </c>
      <c r="I467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67">
        <v>36.25</v>
      </c>
      <c r="K467">
        <v>0</v>
      </c>
      <c r="L467" s="1" t="s">
        <v>28</v>
      </c>
      <c r="M467">
        <v>0.38</v>
      </c>
      <c r="N467" s="1" t="s">
        <v>1414</v>
      </c>
      <c r="O467" s="1">
        <f>IFERROR(LEFT(Merge1[[#This Row],[Volumen*Precio4 – 750M]],LEN(Merge1[[#This Row],[Volumen*Precio4 – 750M]])-1)*10^(SEARCH(RIGHT(Merge1[[#This Row],[Volumen*Precio4 – 750M]]),"kmbt")*3),Merge1[[#This Row],[Volumen*Precio4 – 750M]])</f>
        <v>1552000</v>
      </c>
      <c r="P467">
        <v>-0.24940000000000001</v>
      </c>
      <c r="Q467">
        <v>-4.3299999999999998E-2</v>
      </c>
      <c r="R467">
        <v>0</v>
      </c>
      <c r="S467">
        <v>0</v>
      </c>
      <c r="T467" s="1" t="s">
        <v>3546</v>
      </c>
      <c r="U467" s="1" t="s">
        <v>3547</v>
      </c>
      <c r="V467" s="1" t="s">
        <v>3548</v>
      </c>
      <c r="W467" s="1" t="s">
        <v>3549</v>
      </c>
      <c r="X467" s="1" t="s">
        <v>3545</v>
      </c>
      <c r="Y467">
        <v>1180</v>
      </c>
      <c r="Z467" s="4">
        <v>0</v>
      </c>
      <c r="AA467" s="1" t="s">
        <v>1774</v>
      </c>
      <c r="AB467" s="6" t="str">
        <f>IFERROR(LEFT(Merge1[[#This Row],[2022-10-24.Vol.]],LEN(Merge1[[#This Row],[2022-10-24.Vol.]])-1)*10^(LOOKUP(RIGHT(Merge1[[#This Row],[2022-10-24.Vol.]]),"KMBT")*3),Merge1[[#This Row],[2022-10-24.Vol.]])</f>
        <v>1.315K</v>
      </c>
      <c r="AC467">
        <v>0</v>
      </c>
      <c r="AD467" s="1" t="s">
        <v>22</v>
      </c>
      <c r="AE467" s="1" t="s">
        <v>27</v>
      </c>
      <c r="AF467" s="1" t="s">
        <v>96</v>
      </c>
      <c r="AG467">
        <v>36.25</v>
      </c>
      <c r="AH467">
        <v>0</v>
      </c>
      <c r="AI467" s="1" t="s">
        <v>28</v>
      </c>
      <c r="AJ467">
        <v>0.38</v>
      </c>
      <c r="AK467" s="1" t="s">
        <v>1414</v>
      </c>
      <c r="AL467">
        <v>-0.24940000000000001</v>
      </c>
      <c r="AM467">
        <v>-4.3299999999999998E-2</v>
      </c>
      <c r="AN467">
        <v>0</v>
      </c>
      <c r="AO467">
        <v>0</v>
      </c>
      <c r="AP467" s="1" t="s">
        <v>3546</v>
      </c>
      <c r="AQ467" s="1" t="s">
        <v>3547</v>
      </c>
      <c r="AR467" s="1" t="s">
        <v>3548</v>
      </c>
      <c r="AS467" s="1" t="s">
        <v>3549</v>
      </c>
    </row>
    <row r="468" spans="1:45" hidden="1" x14ac:dyDescent="0.25">
      <c r="A468" s="1" t="s">
        <v>3603</v>
      </c>
      <c r="B468">
        <v>10004.91</v>
      </c>
      <c r="C468" s="1" t="s">
        <v>94</v>
      </c>
      <c r="D468" s="1" t="s">
        <v>2806</v>
      </c>
      <c r="E468">
        <v>0</v>
      </c>
      <c r="F468" s="1" t="s">
        <v>38</v>
      </c>
      <c r="G468" s="1" t="s">
        <v>37</v>
      </c>
      <c r="H468" s="1" t="s">
        <v>38</v>
      </c>
      <c r="I468" s="1" t="str">
        <f>_xlfn.CONCAT(Merge1[[#This Row],[Rating técnicoVender]],",",Merge1[[#This Row],[Valoración de medias móvilesStrong Sell]],",",Merge1[[#This Row],[Valoración de los osciladoresNeutro]])</f>
        <v>Buy,Strong Buy,Buy</v>
      </c>
      <c r="J468">
        <v>73.680000000000007</v>
      </c>
      <c r="K468">
        <v>0</v>
      </c>
      <c r="L468" s="1" t="s">
        <v>28</v>
      </c>
      <c r="M468">
        <v>0.36</v>
      </c>
      <c r="N468" s="1" t="s">
        <v>3604</v>
      </c>
      <c r="O468" s="1">
        <f>IFERROR(LEFT(Merge1[[#This Row],[Volumen*Precio4 – 750M]],LEN(Merge1[[#This Row],[Volumen*Precio4 – 750M]])-1)*10^(SEARCH(RIGHT(Merge1[[#This Row],[Volumen*Precio4 – 750M]]),"kmbt")*3),Merge1[[#This Row],[Volumen*Precio4 – 750M]])</f>
        <v>1091000</v>
      </c>
      <c r="P468">
        <v>0.1235</v>
      </c>
      <c r="Q468">
        <v>8.2000000000000003E-2</v>
      </c>
      <c r="R468">
        <v>0.1613</v>
      </c>
      <c r="S468">
        <v>0</v>
      </c>
      <c r="T468" s="1" t="s">
        <v>3605</v>
      </c>
      <c r="U468" s="1" t="s">
        <v>3606</v>
      </c>
      <c r="V468" s="1" t="s">
        <v>3607</v>
      </c>
      <c r="W468" s="1" t="s">
        <v>3608</v>
      </c>
      <c r="X468" s="1" t="s">
        <v>3603</v>
      </c>
      <c r="Y468">
        <v>10004.91</v>
      </c>
      <c r="Z468" s="4">
        <v>0</v>
      </c>
      <c r="AA468" s="1" t="s">
        <v>2806</v>
      </c>
      <c r="AB468" s="6" t="str">
        <f>IFERROR(LEFT(Merge1[[#This Row],[2022-10-24.Vol.]],LEN(Merge1[[#This Row],[2022-10-24.Vol.]])-1)*10^(LOOKUP(RIGHT(Merge1[[#This Row],[2022-10-24.Vol.]]),"KMBT")*3),Merge1[[#This Row],[2022-10-24.Vol.]])</f>
        <v>109</v>
      </c>
      <c r="AC468">
        <v>0</v>
      </c>
      <c r="AD468" s="1" t="s">
        <v>38</v>
      </c>
      <c r="AE468" s="1" t="s">
        <v>37</v>
      </c>
      <c r="AF468" s="1" t="s">
        <v>38</v>
      </c>
      <c r="AG468">
        <v>73.680000000000007</v>
      </c>
      <c r="AH468">
        <v>0</v>
      </c>
      <c r="AI468" s="1" t="s">
        <v>28</v>
      </c>
      <c r="AJ468">
        <v>0.36</v>
      </c>
      <c r="AK468" s="1" t="s">
        <v>3604</v>
      </c>
      <c r="AL468">
        <v>0.1235</v>
      </c>
      <c r="AM468">
        <v>8.2000000000000003E-2</v>
      </c>
      <c r="AN468">
        <v>0.1613</v>
      </c>
      <c r="AO468">
        <v>0</v>
      </c>
      <c r="AP468" s="1" t="s">
        <v>3605</v>
      </c>
      <c r="AQ468" s="1" t="s">
        <v>3606</v>
      </c>
      <c r="AR468" s="1" t="s">
        <v>3607</v>
      </c>
      <c r="AS468" s="1" t="s">
        <v>3608</v>
      </c>
    </row>
    <row r="469" spans="1:45" hidden="1" x14ac:dyDescent="0.25">
      <c r="A469" s="1" t="s">
        <v>3609</v>
      </c>
      <c r="B469">
        <v>1503.72</v>
      </c>
      <c r="C469" s="2" t="s">
        <v>94</v>
      </c>
      <c r="D469" s="1" t="s">
        <v>3610</v>
      </c>
      <c r="E469">
        <v>0</v>
      </c>
      <c r="F469" s="1" t="s">
        <v>22</v>
      </c>
      <c r="G469" s="1" t="s">
        <v>27</v>
      </c>
      <c r="H469" s="1" t="s">
        <v>38</v>
      </c>
      <c r="I469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469">
        <v>26.68</v>
      </c>
      <c r="K469">
        <v>0</v>
      </c>
      <c r="L469" s="1" t="s">
        <v>28</v>
      </c>
      <c r="M469">
        <v>0.36</v>
      </c>
      <c r="N469" s="1" t="s">
        <v>3611</v>
      </c>
      <c r="O469" s="1">
        <f>IFERROR(LEFT(Merge1[[#This Row],[Volumen*Precio4 – 750M]],LEN(Merge1[[#This Row],[Volumen*Precio4 – 750M]])-1)*10^(SEARCH(RIGHT(Merge1[[#This Row],[Volumen*Precio4 – 750M]]),"kmbt")*3),Merge1[[#This Row],[Volumen*Precio4 – 750M]])</f>
        <v>804490</v>
      </c>
      <c r="P469">
        <v>-0.39410000000000001</v>
      </c>
      <c r="Q469">
        <v>-0.21929999999999999</v>
      </c>
      <c r="R469">
        <v>0</v>
      </c>
      <c r="S469">
        <v>0</v>
      </c>
      <c r="T469" s="1" t="s">
        <v>3612</v>
      </c>
      <c r="U469" s="1" t="s">
        <v>3613</v>
      </c>
      <c r="V469" s="1" t="s">
        <v>3614</v>
      </c>
      <c r="W469" s="1" t="s">
        <v>28</v>
      </c>
      <c r="X469" s="1" t="s">
        <v>3609</v>
      </c>
      <c r="Y469">
        <v>1503.72</v>
      </c>
      <c r="Z469" s="4">
        <v>0</v>
      </c>
      <c r="AA469" s="1" t="s">
        <v>3610</v>
      </c>
      <c r="AB469" s="6" t="str">
        <f>IFERROR(LEFT(Merge1[[#This Row],[2022-10-24.Vol.]],LEN(Merge1[[#This Row],[2022-10-24.Vol.]])-1)*10^(LOOKUP(RIGHT(Merge1[[#This Row],[2022-10-24.Vol.]]),"KMBT")*3),Merge1[[#This Row],[2022-10-24.Vol.]])</f>
        <v>535</v>
      </c>
      <c r="AC469">
        <v>0</v>
      </c>
      <c r="AD469" s="1" t="s">
        <v>22</v>
      </c>
      <c r="AE469" s="1" t="s">
        <v>27</v>
      </c>
      <c r="AF469" s="1" t="s">
        <v>38</v>
      </c>
      <c r="AG469">
        <v>26.68</v>
      </c>
      <c r="AH469">
        <v>0</v>
      </c>
      <c r="AI469" s="1" t="s">
        <v>28</v>
      </c>
      <c r="AJ469">
        <v>0.36</v>
      </c>
      <c r="AK469" s="1" t="s">
        <v>3611</v>
      </c>
      <c r="AL469">
        <v>-0.39750000000000002</v>
      </c>
      <c r="AM469">
        <v>-0.21929999999999999</v>
      </c>
      <c r="AN469">
        <v>0</v>
      </c>
      <c r="AO469">
        <v>0</v>
      </c>
      <c r="AP469" s="1" t="s">
        <v>3612</v>
      </c>
      <c r="AQ469" s="1" t="s">
        <v>3613</v>
      </c>
      <c r="AR469" s="1" t="s">
        <v>3614</v>
      </c>
      <c r="AS469" s="1" t="s">
        <v>28</v>
      </c>
    </row>
    <row r="470" spans="1:45" hidden="1" x14ac:dyDescent="0.25">
      <c r="A470" s="1" t="s">
        <v>3645</v>
      </c>
      <c r="B470">
        <v>14850.68</v>
      </c>
      <c r="C470" s="1" t="s">
        <v>94</v>
      </c>
      <c r="D470" s="1" t="s">
        <v>3646</v>
      </c>
      <c r="E470">
        <v>0</v>
      </c>
      <c r="F470" s="1" t="s">
        <v>38</v>
      </c>
      <c r="G470" s="1" t="s">
        <v>37</v>
      </c>
      <c r="H470" s="1" t="s">
        <v>38</v>
      </c>
      <c r="I470" s="1" t="str">
        <f>_xlfn.CONCAT(Merge1[[#This Row],[Rating técnicoVender]],",",Merge1[[#This Row],[Valoración de medias móvilesStrong Sell]],",",Merge1[[#This Row],[Valoración de los osciladoresNeutro]])</f>
        <v>Buy,Strong Buy,Buy</v>
      </c>
      <c r="J470">
        <v>69.14</v>
      </c>
      <c r="K470">
        <v>0</v>
      </c>
      <c r="L470" s="1" t="s">
        <v>28</v>
      </c>
      <c r="M470">
        <v>0.35</v>
      </c>
      <c r="N470" s="1" t="s">
        <v>3647</v>
      </c>
      <c r="O470" s="1">
        <f>IFERROR(LEFT(Merge1[[#This Row],[Volumen*Precio4 – 750M]],LEN(Merge1[[#This Row],[Volumen*Precio4 – 750M]])-1)*10^(SEARCH(RIGHT(Merge1[[#This Row],[Volumen*Precio4 – 750M]]),"kmbt")*3),Merge1[[#This Row],[Volumen*Precio4 – 750M]])</f>
        <v>1886000</v>
      </c>
      <c r="P470">
        <v>0.15260000000000001</v>
      </c>
      <c r="Q470">
        <v>2.29E-2</v>
      </c>
      <c r="R470">
        <v>9.7600000000000006E-2</v>
      </c>
      <c r="S470">
        <v>0.06</v>
      </c>
      <c r="T470" s="1" t="s">
        <v>3648</v>
      </c>
      <c r="U470" s="1" t="s">
        <v>3649</v>
      </c>
      <c r="V470" s="1" t="s">
        <v>3650</v>
      </c>
      <c r="W470" s="1" t="s">
        <v>3651</v>
      </c>
      <c r="X470" s="1" t="s">
        <v>3645</v>
      </c>
      <c r="Y470">
        <v>14850.68</v>
      </c>
      <c r="Z470" s="4">
        <v>0</v>
      </c>
      <c r="AA470" s="1" t="s">
        <v>3646</v>
      </c>
      <c r="AB470" s="6" t="str">
        <f>IFERROR(LEFT(Merge1[[#This Row],[2022-10-24.Vol.]],LEN(Merge1[[#This Row],[2022-10-24.Vol.]])-1)*10^(LOOKUP(RIGHT(Merge1[[#This Row],[2022-10-24.Vol.]]),"KMBT")*3),Merge1[[#This Row],[2022-10-24.Vol.]])</f>
        <v>127</v>
      </c>
      <c r="AC470">
        <v>0</v>
      </c>
      <c r="AD470" s="1" t="s">
        <v>38</v>
      </c>
      <c r="AE470" s="1" t="s">
        <v>37</v>
      </c>
      <c r="AF470" s="1" t="s">
        <v>38</v>
      </c>
      <c r="AG470">
        <v>69.14</v>
      </c>
      <c r="AH470">
        <v>0</v>
      </c>
      <c r="AI470" s="1" t="s">
        <v>28</v>
      </c>
      <c r="AJ470">
        <v>0.35</v>
      </c>
      <c r="AK470" s="1" t="s">
        <v>3647</v>
      </c>
      <c r="AL470">
        <v>0.15260000000000001</v>
      </c>
      <c r="AM470">
        <v>2.29E-2</v>
      </c>
      <c r="AN470">
        <v>9.7600000000000006E-2</v>
      </c>
      <c r="AO470">
        <v>0.06</v>
      </c>
      <c r="AP470" s="1" t="s">
        <v>3648</v>
      </c>
      <c r="AQ470" s="1" t="s">
        <v>3649</v>
      </c>
      <c r="AR470" s="1" t="s">
        <v>3650</v>
      </c>
      <c r="AS470" s="1" t="s">
        <v>3651</v>
      </c>
    </row>
    <row r="471" spans="1:45" hidden="1" x14ac:dyDescent="0.25">
      <c r="A471" s="1" t="s">
        <v>3666</v>
      </c>
      <c r="B471">
        <v>494.13</v>
      </c>
      <c r="C471" s="1" t="s">
        <v>94</v>
      </c>
      <c r="D471" s="1" t="s">
        <v>3667</v>
      </c>
      <c r="E471">
        <v>0</v>
      </c>
      <c r="F471" s="1" t="s">
        <v>22</v>
      </c>
      <c r="G471" s="1" t="s">
        <v>27</v>
      </c>
      <c r="H471" s="1" t="s">
        <v>96</v>
      </c>
      <c r="I471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71">
        <v>25.27</v>
      </c>
      <c r="K471">
        <v>0</v>
      </c>
      <c r="L471" s="1" t="s">
        <v>28</v>
      </c>
      <c r="M471">
        <v>0.35</v>
      </c>
      <c r="N471" s="1" t="s">
        <v>3668</v>
      </c>
      <c r="O471" s="1">
        <f>IFERROR(LEFT(Merge1[[#This Row],[Volumen*Precio4 – 750M]],LEN(Merge1[[#This Row],[Volumen*Precio4 – 750M]])-1)*10^(SEARCH(RIGHT(Merge1[[#This Row],[Volumen*Precio4 – 750M]]),"kmbt")*3),Merge1[[#This Row],[Volumen*Precio4 – 750M]])</f>
        <v>1230000</v>
      </c>
      <c r="P471">
        <v>-0.3619</v>
      </c>
      <c r="Q471">
        <v>-0.1195</v>
      </c>
      <c r="R471">
        <v>0</v>
      </c>
      <c r="S471">
        <v>0</v>
      </c>
      <c r="T471" s="1" t="s">
        <v>3669</v>
      </c>
      <c r="U471" s="1" t="s">
        <v>3670</v>
      </c>
      <c r="V471" s="1" t="s">
        <v>3671</v>
      </c>
      <c r="W471" s="1" t="s">
        <v>3672</v>
      </c>
      <c r="X471" s="1" t="s">
        <v>3666</v>
      </c>
      <c r="Y471">
        <v>494.13</v>
      </c>
      <c r="Z471" s="4">
        <v>0</v>
      </c>
      <c r="AA471" s="1" t="s">
        <v>3667</v>
      </c>
      <c r="AB471" s="6" t="str">
        <f>IFERROR(LEFT(Merge1[[#This Row],[2022-10-24.Vol.]],LEN(Merge1[[#This Row],[2022-10-24.Vol.]])-1)*10^(LOOKUP(RIGHT(Merge1[[#This Row],[2022-10-24.Vol.]]),"KMBT")*3),Merge1[[#This Row],[2022-10-24.Vol.]])</f>
        <v>2.489K</v>
      </c>
      <c r="AC471">
        <v>0</v>
      </c>
      <c r="AD471" s="1" t="s">
        <v>22</v>
      </c>
      <c r="AE471" s="1" t="s">
        <v>27</v>
      </c>
      <c r="AF471" s="1" t="s">
        <v>96</v>
      </c>
      <c r="AG471">
        <v>25.27</v>
      </c>
      <c r="AH471">
        <v>0</v>
      </c>
      <c r="AI471" s="1" t="s">
        <v>28</v>
      </c>
      <c r="AJ471">
        <v>0.35</v>
      </c>
      <c r="AK471" s="1" t="s">
        <v>3668</v>
      </c>
      <c r="AL471">
        <v>-0.3619</v>
      </c>
      <c r="AM471">
        <v>-0.1195</v>
      </c>
      <c r="AN471">
        <v>0</v>
      </c>
      <c r="AO471">
        <v>0</v>
      </c>
      <c r="AP471" s="1" t="s">
        <v>3669</v>
      </c>
      <c r="AQ471" s="1" t="s">
        <v>3670</v>
      </c>
      <c r="AR471" s="1" t="s">
        <v>3671</v>
      </c>
      <c r="AS471" s="1" t="s">
        <v>3672</v>
      </c>
    </row>
    <row r="472" spans="1:45" hidden="1" x14ac:dyDescent="0.25">
      <c r="A472" s="1" t="s">
        <v>3688</v>
      </c>
      <c r="B472">
        <v>198.13</v>
      </c>
      <c r="C472" s="1" t="s">
        <v>94</v>
      </c>
      <c r="D472" s="1" t="s">
        <v>3689</v>
      </c>
      <c r="E472">
        <v>0</v>
      </c>
      <c r="F472" s="1" t="s">
        <v>22</v>
      </c>
      <c r="G472" s="1" t="s">
        <v>27</v>
      </c>
      <c r="H472" s="1" t="s">
        <v>96</v>
      </c>
      <c r="I47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72">
        <v>43.04</v>
      </c>
      <c r="K472">
        <v>0</v>
      </c>
      <c r="L472" s="1" t="s">
        <v>28</v>
      </c>
      <c r="M472">
        <v>0.34</v>
      </c>
      <c r="N472" s="1" t="s">
        <v>1133</v>
      </c>
      <c r="O472" s="1">
        <f>IFERROR(LEFT(Merge1[[#This Row],[Volumen*Precio4 – 750M]],LEN(Merge1[[#This Row],[Volumen*Precio4 – 750M]])-1)*10^(SEARCH(RIGHT(Merge1[[#This Row],[Volumen*Precio4 – 750M]]),"kmbt")*3),Merge1[[#This Row],[Volumen*Precio4 – 750M]])</f>
        <v>1437000</v>
      </c>
      <c r="P472">
        <v>-0.22450000000000001</v>
      </c>
      <c r="Q472">
        <v>-4.9399999999999999E-2</v>
      </c>
      <c r="R472">
        <v>2.8999999999999998E-3</v>
      </c>
      <c r="S472">
        <v>0</v>
      </c>
      <c r="T472" s="1" t="s">
        <v>3690</v>
      </c>
      <c r="U472" s="1" t="s">
        <v>3691</v>
      </c>
      <c r="V472" s="1" t="s">
        <v>3692</v>
      </c>
      <c r="W472" s="1" t="s">
        <v>3693</v>
      </c>
      <c r="X472" s="1" t="s">
        <v>3688</v>
      </c>
      <c r="Y472">
        <v>198.13</v>
      </c>
      <c r="Z472" s="4">
        <v>0</v>
      </c>
      <c r="AA472" s="1" t="s">
        <v>3689</v>
      </c>
      <c r="AB472" s="6" t="str">
        <f>IFERROR(LEFT(Merge1[[#This Row],[2022-10-24.Vol.]],LEN(Merge1[[#This Row],[2022-10-24.Vol.]])-1)*10^(LOOKUP(RIGHT(Merge1[[#This Row],[2022-10-24.Vol.]]),"KMBT")*3),Merge1[[#This Row],[2022-10-24.Vol.]])</f>
        <v>7.255K</v>
      </c>
      <c r="AC472">
        <v>0</v>
      </c>
      <c r="AD472" s="1" t="s">
        <v>22</v>
      </c>
      <c r="AE472" s="1" t="s">
        <v>27</v>
      </c>
      <c r="AF472" s="1" t="s">
        <v>96</v>
      </c>
      <c r="AG472">
        <v>43.04</v>
      </c>
      <c r="AH472">
        <v>0</v>
      </c>
      <c r="AI472" s="1" t="s">
        <v>28</v>
      </c>
      <c r="AJ472">
        <v>0.34</v>
      </c>
      <c r="AK472" s="1" t="s">
        <v>1133</v>
      </c>
      <c r="AL472">
        <v>-0.1762</v>
      </c>
      <c r="AM472">
        <v>-4.9399999999999999E-2</v>
      </c>
      <c r="AN472">
        <v>2.8999999999999998E-3</v>
      </c>
      <c r="AO472">
        <v>0</v>
      </c>
      <c r="AP472" s="1" t="s">
        <v>3690</v>
      </c>
      <c r="AQ472" s="1" t="s">
        <v>3691</v>
      </c>
      <c r="AR472" s="1" t="s">
        <v>3692</v>
      </c>
      <c r="AS472" s="1" t="s">
        <v>3693</v>
      </c>
    </row>
    <row r="473" spans="1:45" hidden="1" x14ac:dyDescent="0.25">
      <c r="A473" s="1" t="s">
        <v>3748</v>
      </c>
      <c r="B473">
        <v>2799.55</v>
      </c>
      <c r="C473" s="1" t="s">
        <v>94</v>
      </c>
      <c r="D473" s="1" t="s">
        <v>3749</v>
      </c>
      <c r="E473">
        <v>0</v>
      </c>
      <c r="F473" s="1" t="s">
        <v>22</v>
      </c>
      <c r="G473" s="1" t="s">
        <v>27</v>
      </c>
      <c r="H473" s="1" t="s">
        <v>96</v>
      </c>
      <c r="I473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73">
        <v>36.69</v>
      </c>
      <c r="K473">
        <v>0</v>
      </c>
      <c r="L473" s="1" t="s">
        <v>28</v>
      </c>
      <c r="M473">
        <v>0.32</v>
      </c>
      <c r="N473" s="1" t="s">
        <v>3750</v>
      </c>
      <c r="O473" s="1">
        <f>IFERROR(LEFT(Merge1[[#This Row],[Volumen*Precio4 – 750M]],LEN(Merge1[[#This Row],[Volumen*Precio4 – 750M]])-1)*10^(SEARCH(RIGHT(Merge1[[#This Row],[Volumen*Precio4 – 750M]]),"kmbt")*3),Merge1[[#This Row],[Volumen*Precio4 – 750M]])</f>
        <v>1596000</v>
      </c>
      <c r="P473">
        <v>-0.2162</v>
      </c>
      <c r="Q473">
        <v>-0.1196</v>
      </c>
      <c r="R473">
        <v>-8.9899999999999994E-2</v>
      </c>
      <c r="S473">
        <v>-6.3700000000000007E-2</v>
      </c>
      <c r="T473" s="1" t="s">
        <v>3751</v>
      </c>
      <c r="U473" s="1" t="s">
        <v>3752</v>
      </c>
      <c r="V473" s="1" t="s">
        <v>3753</v>
      </c>
      <c r="W473" s="1" t="s">
        <v>3754</v>
      </c>
      <c r="X473" s="1" t="s">
        <v>3748</v>
      </c>
      <c r="Y473">
        <v>2799.55</v>
      </c>
      <c r="Z473" s="4">
        <v>0</v>
      </c>
      <c r="AA473" s="1" t="s">
        <v>3749</v>
      </c>
      <c r="AB473" s="6" t="str">
        <f>IFERROR(LEFT(Merge1[[#This Row],[2022-10-24.Vol.]],LEN(Merge1[[#This Row],[2022-10-24.Vol.]])-1)*10^(LOOKUP(RIGHT(Merge1[[#This Row],[2022-10-24.Vol.]]),"KMBT")*3),Merge1[[#This Row],[2022-10-24.Vol.]])</f>
        <v>570</v>
      </c>
      <c r="AC473">
        <v>0</v>
      </c>
      <c r="AD473" s="1" t="s">
        <v>22</v>
      </c>
      <c r="AE473" s="1" t="s">
        <v>27</v>
      </c>
      <c r="AF473" s="1" t="s">
        <v>96</v>
      </c>
      <c r="AG473">
        <v>36.69</v>
      </c>
      <c r="AH473">
        <v>0</v>
      </c>
      <c r="AI473" s="1" t="s">
        <v>28</v>
      </c>
      <c r="AJ473">
        <v>0.32</v>
      </c>
      <c r="AK473" s="1" t="s">
        <v>3750</v>
      </c>
      <c r="AL473">
        <v>-0.2162</v>
      </c>
      <c r="AM473">
        <v>-0.1196</v>
      </c>
      <c r="AN473">
        <v>-8.9899999999999994E-2</v>
      </c>
      <c r="AO473">
        <v>-6.3700000000000007E-2</v>
      </c>
      <c r="AP473" s="1" t="s">
        <v>3751</v>
      </c>
      <c r="AQ473" s="1" t="s">
        <v>3752</v>
      </c>
      <c r="AR473" s="1" t="s">
        <v>3753</v>
      </c>
      <c r="AS473" s="1" t="s">
        <v>3754</v>
      </c>
    </row>
    <row r="474" spans="1:45" hidden="1" x14ac:dyDescent="0.25">
      <c r="A474" s="1" t="s">
        <v>3652</v>
      </c>
      <c r="B474">
        <v>8629</v>
      </c>
      <c r="C474" s="1" t="s">
        <v>3653</v>
      </c>
      <c r="D474" s="1" t="s">
        <v>2775</v>
      </c>
      <c r="E474">
        <v>0</v>
      </c>
      <c r="F474" s="1" t="s">
        <v>27</v>
      </c>
      <c r="G474" s="1" t="s">
        <v>27</v>
      </c>
      <c r="H474" s="1" t="s">
        <v>22</v>
      </c>
      <c r="I474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474">
        <v>35.11</v>
      </c>
      <c r="K474">
        <v>1.1000000000000001E-3</v>
      </c>
      <c r="L474" s="1" t="s">
        <v>28</v>
      </c>
      <c r="M474">
        <v>0.35</v>
      </c>
      <c r="N474" s="1" t="s">
        <v>3654</v>
      </c>
      <c r="O474" s="1">
        <f>IFERROR(LEFT(Merge1[[#This Row],[Volumen*Precio4 – 750M]],LEN(Merge1[[#This Row],[Volumen*Precio4 – 750M]])-1)*10^(SEARCH(RIGHT(Merge1[[#This Row],[Volumen*Precio4 – 750M]]),"kmbt")*3),Merge1[[#This Row],[Volumen*Precio4 – 750M]])</f>
        <v>802497</v>
      </c>
      <c r="P474">
        <v>-0.1643</v>
      </c>
      <c r="Q474">
        <v>-0.28089999999999998</v>
      </c>
      <c r="R474">
        <v>-0.17069999999999999</v>
      </c>
      <c r="S474">
        <v>-0.1328</v>
      </c>
      <c r="T474" s="1" t="s">
        <v>3655</v>
      </c>
      <c r="U474" s="1" t="s">
        <v>3656</v>
      </c>
      <c r="V474" s="1" t="s">
        <v>3657</v>
      </c>
      <c r="W474" s="1" t="s">
        <v>3658</v>
      </c>
      <c r="X474" s="1" t="s">
        <v>3652</v>
      </c>
      <c r="Y474">
        <v>8629</v>
      </c>
      <c r="Z474" s="4">
        <v>0</v>
      </c>
      <c r="AA474" s="1" t="s">
        <v>1811</v>
      </c>
      <c r="AB474" s="6" t="str">
        <f>IFERROR(LEFT(Merge1[[#This Row],[2022-10-24.Vol.]],LEN(Merge1[[#This Row],[2022-10-24.Vol.]])-1)*10^(LOOKUP(RIGHT(Merge1[[#This Row],[2022-10-24.Vol.]]),"KMBT")*3),Merge1[[#This Row],[2022-10-24.Vol.]])</f>
        <v>2</v>
      </c>
      <c r="AC474">
        <v>0</v>
      </c>
      <c r="AD474" s="1" t="s">
        <v>27</v>
      </c>
      <c r="AE474" s="1" t="s">
        <v>27</v>
      </c>
      <c r="AF474" s="1" t="s">
        <v>22</v>
      </c>
      <c r="AG474">
        <v>35.11</v>
      </c>
      <c r="AH474">
        <v>0</v>
      </c>
      <c r="AI474" s="1" t="s">
        <v>28</v>
      </c>
      <c r="AJ474">
        <v>0.01</v>
      </c>
      <c r="AK474" s="1" t="s">
        <v>8821</v>
      </c>
      <c r="AL474">
        <v>-0.1643</v>
      </c>
      <c r="AM474">
        <v>-0.28089999999999998</v>
      </c>
      <c r="AN474">
        <v>-0.17069999999999999</v>
      </c>
      <c r="AO474">
        <v>-0.1328</v>
      </c>
      <c r="AP474" s="1" t="s">
        <v>8822</v>
      </c>
      <c r="AQ474" s="1" t="s">
        <v>8823</v>
      </c>
      <c r="AR474" s="1" t="s">
        <v>8824</v>
      </c>
      <c r="AS474" s="1" t="s">
        <v>8825</v>
      </c>
    </row>
    <row r="475" spans="1:45" hidden="1" x14ac:dyDescent="0.25">
      <c r="A475" s="1" t="s">
        <v>3762</v>
      </c>
      <c r="B475">
        <v>188.84</v>
      </c>
      <c r="C475" s="1" t="s">
        <v>94</v>
      </c>
      <c r="D475" s="1" t="s">
        <v>3763</v>
      </c>
      <c r="E475">
        <v>0</v>
      </c>
      <c r="F475" s="1" t="s">
        <v>22</v>
      </c>
      <c r="G475" s="1" t="s">
        <v>27</v>
      </c>
      <c r="H475" s="1" t="s">
        <v>96</v>
      </c>
      <c r="I47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75">
        <v>36.72</v>
      </c>
      <c r="K475">
        <v>0</v>
      </c>
      <c r="L475" s="1" t="s">
        <v>28</v>
      </c>
      <c r="M475">
        <v>0.32</v>
      </c>
      <c r="N475" s="1" t="s">
        <v>3764</v>
      </c>
      <c r="O475" s="1">
        <f>IFERROR(LEFT(Merge1[[#This Row],[Volumen*Precio4 – 750M]],LEN(Merge1[[#This Row],[Volumen*Precio4 – 750M]])-1)*10^(SEARCH(RIGHT(Merge1[[#This Row],[Volumen*Precio4 – 750M]]),"kmbt")*3),Merge1[[#This Row],[Volumen*Precio4 – 750M]])</f>
        <v>498349</v>
      </c>
      <c r="P475">
        <v>-0.38600000000000001</v>
      </c>
      <c r="Q475">
        <v>-5.5800000000000002E-2</v>
      </c>
      <c r="R475">
        <v>7.2800000000000004E-2</v>
      </c>
      <c r="S475">
        <v>-9.98E-2</v>
      </c>
      <c r="T475" s="1" t="s">
        <v>3765</v>
      </c>
      <c r="U475" s="1" t="s">
        <v>3766</v>
      </c>
      <c r="V475" s="1" t="s">
        <v>3767</v>
      </c>
      <c r="W475" s="1" t="s">
        <v>3768</v>
      </c>
      <c r="X475" s="1" t="s">
        <v>3762</v>
      </c>
      <c r="Y475">
        <v>188.84</v>
      </c>
      <c r="Z475" s="4">
        <v>0</v>
      </c>
      <c r="AA475" s="1" t="s">
        <v>3763</v>
      </c>
      <c r="AB475" s="6" t="str">
        <f>IFERROR(LEFT(Merge1[[#This Row],[2022-10-24.Vol.]],LEN(Merge1[[#This Row],[2022-10-24.Vol.]])-1)*10^(LOOKUP(RIGHT(Merge1[[#This Row],[2022-10-24.Vol.]]),"KMBT")*3),Merge1[[#This Row],[2022-10-24.Vol.]])</f>
        <v>2.639K</v>
      </c>
      <c r="AC475">
        <v>0</v>
      </c>
      <c r="AD475" s="1" t="s">
        <v>22</v>
      </c>
      <c r="AE475" s="1" t="s">
        <v>27</v>
      </c>
      <c r="AF475" s="1" t="s">
        <v>96</v>
      </c>
      <c r="AG475">
        <v>36.72</v>
      </c>
      <c r="AH475">
        <v>0</v>
      </c>
      <c r="AI475" s="1" t="s">
        <v>28</v>
      </c>
      <c r="AJ475">
        <v>0.32</v>
      </c>
      <c r="AK475" s="1" t="s">
        <v>3764</v>
      </c>
      <c r="AL475">
        <v>-0.38600000000000001</v>
      </c>
      <c r="AM475">
        <v>-5.5800000000000002E-2</v>
      </c>
      <c r="AN475">
        <v>7.2800000000000004E-2</v>
      </c>
      <c r="AO475">
        <v>-9.98E-2</v>
      </c>
      <c r="AP475" s="1" t="s">
        <v>3765</v>
      </c>
      <c r="AQ475" s="1" t="s">
        <v>3766</v>
      </c>
      <c r="AR475" s="1" t="s">
        <v>3767</v>
      </c>
      <c r="AS475" s="1" t="s">
        <v>3768</v>
      </c>
    </row>
    <row r="476" spans="1:45" hidden="1" x14ac:dyDescent="0.25">
      <c r="A476" s="1" t="s">
        <v>3775</v>
      </c>
      <c r="B476">
        <v>1200.4000000000001</v>
      </c>
      <c r="C476" s="1" t="s">
        <v>94</v>
      </c>
      <c r="D476" s="1" t="s">
        <v>3776</v>
      </c>
      <c r="E476">
        <v>0</v>
      </c>
      <c r="F476" s="1" t="s">
        <v>22</v>
      </c>
      <c r="G476" s="1" t="s">
        <v>22</v>
      </c>
      <c r="H476" s="1" t="s">
        <v>96</v>
      </c>
      <c r="I476" s="1" t="str">
        <f>_xlfn.CONCAT(Merge1[[#This Row],[Rating técnicoVender]],",",Merge1[[#This Row],[Valoración de medias móvilesStrong Sell]],",",Merge1[[#This Row],[Valoración de los osciladoresNeutro]])</f>
        <v>Sell,Sell,Neutro</v>
      </c>
      <c r="J476">
        <v>45.8</v>
      </c>
      <c r="K476">
        <v>0</v>
      </c>
      <c r="L476" s="1" t="s">
        <v>28</v>
      </c>
      <c r="M476">
        <v>0.32</v>
      </c>
      <c r="N476" s="1" t="s">
        <v>3777</v>
      </c>
      <c r="O476" s="1">
        <f>IFERROR(LEFT(Merge1[[#This Row],[Volumen*Precio4 – 750M]],LEN(Merge1[[#This Row],[Volumen*Precio4 – 750M]])-1)*10^(SEARCH(RIGHT(Merge1[[#This Row],[Volumen*Precio4 – 750M]]),"kmbt")*3),Merge1[[#This Row],[Volumen*Precio4 – 750M]])</f>
        <v>243681</v>
      </c>
      <c r="P476">
        <v>1.7100000000000001E-2</v>
      </c>
      <c r="Q476">
        <v>7.4999999999999997E-3</v>
      </c>
      <c r="R476">
        <v>-7.0400000000000004E-2</v>
      </c>
      <c r="S476">
        <v>5.2299999999999999E-2</v>
      </c>
      <c r="T476" s="1" t="s">
        <v>3778</v>
      </c>
      <c r="U476" s="1" t="s">
        <v>3779</v>
      </c>
      <c r="V476" s="1" t="s">
        <v>3780</v>
      </c>
      <c r="W476" s="1" t="s">
        <v>3781</v>
      </c>
      <c r="X476" s="1" t="s">
        <v>3775</v>
      </c>
      <c r="Y476">
        <v>1200.4000000000001</v>
      </c>
      <c r="Z476" s="4">
        <v>0</v>
      </c>
      <c r="AA476" s="1" t="s">
        <v>3776</v>
      </c>
      <c r="AB476" s="6" t="str">
        <f>IFERROR(LEFT(Merge1[[#This Row],[2022-10-24.Vol.]],LEN(Merge1[[#This Row],[2022-10-24.Vol.]])-1)*10^(LOOKUP(RIGHT(Merge1[[#This Row],[2022-10-24.Vol.]]),"KMBT")*3),Merge1[[#This Row],[2022-10-24.Vol.]])</f>
        <v>203</v>
      </c>
      <c r="AC476">
        <v>0</v>
      </c>
      <c r="AD476" s="1" t="s">
        <v>22</v>
      </c>
      <c r="AE476" s="1" t="s">
        <v>22</v>
      </c>
      <c r="AF476" s="1" t="s">
        <v>96</v>
      </c>
      <c r="AG476">
        <v>45.8</v>
      </c>
      <c r="AH476">
        <v>0</v>
      </c>
      <c r="AI476" s="1" t="s">
        <v>28</v>
      </c>
      <c r="AJ476">
        <v>0.32</v>
      </c>
      <c r="AK476" s="1" t="s">
        <v>3777</v>
      </c>
      <c r="AL476">
        <v>1.7100000000000001E-2</v>
      </c>
      <c r="AM476">
        <v>7.4999999999999997E-3</v>
      </c>
      <c r="AN476">
        <v>-7.0400000000000004E-2</v>
      </c>
      <c r="AO476">
        <v>5.2299999999999999E-2</v>
      </c>
      <c r="AP476" s="1" t="s">
        <v>3778</v>
      </c>
      <c r="AQ476" s="1" t="s">
        <v>3779</v>
      </c>
      <c r="AR476" s="1" t="s">
        <v>3780</v>
      </c>
      <c r="AS476" s="1" t="s">
        <v>3781</v>
      </c>
    </row>
    <row r="477" spans="1:45" hidden="1" x14ac:dyDescent="0.25">
      <c r="A477" s="1" t="s">
        <v>3809</v>
      </c>
      <c r="B477">
        <v>351.28</v>
      </c>
      <c r="C477" s="1" t="s">
        <v>94</v>
      </c>
      <c r="D477" s="1" t="s">
        <v>3810</v>
      </c>
      <c r="E477">
        <v>0</v>
      </c>
      <c r="F477" s="1" t="s">
        <v>22</v>
      </c>
      <c r="G477" s="1" t="s">
        <v>27</v>
      </c>
      <c r="H477" s="1" t="s">
        <v>96</v>
      </c>
      <c r="I477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77">
        <v>23.57</v>
      </c>
      <c r="K477">
        <v>0</v>
      </c>
      <c r="L477" s="1" t="s">
        <v>28</v>
      </c>
      <c r="M477">
        <v>0.31</v>
      </c>
      <c r="N477" s="1" t="s">
        <v>3811</v>
      </c>
      <c r="O477" s="1">
        <f>IFERROR(LEFT(Merge1[[#This Row],[Volumen*Precio4 – 750M]],LEN(Merge1[[#This Row],[Volumen*Precio4 – 750M]])-1)*10^(SEARCH(RIGHT(Merge1[[#This Row],[Volumen*Precio4 – 750M]]),"kmbt")*3),Merge1[[#This Row],[Volumen*Precio4 – 750M]])</f>
        <v>293319</v>
      </c>
      <c r="P477">
        <v>-0.32090000000000002</v>
      </c>
      <c r="Q477">
        <v>-0.2366</v>
      </c>
      <c r="R477">
        <v>0</v>
      </c>
      <c r="S477">
        <v>0</v>
      </c>
      <c r="T477" s="1" t="s">
        <v>3812</v>
      </c>
      <c r="U477" s="1" t="s">
        <v>3813</v>
      </c>
      <c r="V477" s="1" t="s">
        <v>3814</v>
      </c>
      <c r="W477" s="1" t="s">
        <v>3815</v>
      </c>
      <c r="X477" s="1" t="s">
        <v>3809</v>
      </c>
      <c r="Y477">
        <v>351.28</v>
      </c>
      <c r="Z477" s="4">
        <v>0</v>
      </c>
      <c r="AA477" s="1" t="s">
        <v>3810</v>
      </c>
      <c r="AB477" s="6" t="str">
        <f>IFERROR(LEFT(Merge1[[#This Row],[2022-10-24.Vol.]],LEN(Merge1[[#This Row],[2022-10-24.Vol.]])-1)*10^(LOOKUP(RIGHT(Merge1[[#This Row],[2022-10-24.Vol.]]),"KMBT")*3),Merge1[[#This Row],[2022-10-24.Vol.]])</f>
        <v>835</v>
      </c>
      <c r="AC477">
        <v>0</v>
      </c>
      <c r="AD477" s="1" t="s">
        <v>22</v>
      </c>
      <c r="AE477" s="1" t="s">
        <v>27</v>
      </c>
      <c r="AF477" s="1" t="s">
        <v>96</v>
      </c>
      <c r="AG477">
        <v>23.57</v>
      </c>
      <c r="AH477">
        <v>0</v>
      </c>
      <c r="AI477" s="1" t="s">
        <v>28</v>
      </c>
      <c r="AJ477">
        <v>0.31</v>
      </c>
      <c r="AK477" s="1" t="s">
        <v>3811</v>
      </c>
      <c r="AL477">
        <v>-0.32090000000000002</v>
      </c>
      <c r="AM477">
        <v>-0.2611</v>
      </c>
      <c r="AN477">
        <v>0</v>
      </c>
      <c r="AO477">
        <v>0</v>
      </c>
      <c r="AP477" s="1" t="s">
        <v>3812</v>
      </c>
      <c r="AQ477" s="1" t="s">
        <v>3813</v>
      </c>
      <c r="AR477" s="1" t="s">
        <v>3814</v>
      </c>
      <c r="AS477" s="1" t="s">
        <v>3815</v>
      </c>
    </row>
    <row r="478" spans="1:45" hidden="1" x14ac:dyDescent="0.25">
      <c r="A478" s="1" t="s">
        <v>3839</v>
      </c>
      <c r="B478">
        <v>1912.67</v>
      </c>
      <c r="C478" s="1" t="s">
        <v>94</v>
      </c>
      <c r="D478" s="1" t="s">
        <v>3840</v>
      </c>
      <c r="E478">
        <v>0</v>
      </c>
      <c r="F478" s="1" t="s">
        <v>22</v>
      </c>
      <c r="G478" s="1" t="s">
        <v>27</v>
      </c>
      <c r="H478" s="1" t="s">
        <v>96</v>
      </c>
      <c r="I47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78">
        <v>30.41</v>
      </c>
      <c r="K478">
        <v>0</v>
      </c>
      <c r="L478" s="1" t="s">
        <v>28</v>
      </c>
      <c r="M478">
        <v>0.3</v>
      </c>
      <c r="N478" s="1" t="s">
        <v>3841</v>
      </c>
      <c r="O478" s="1">
        <f>IFERROR(LEFT(Merge1[[#This Row],[Volumen*Precio4 – 750M]],LEN(Merge1[[#This Row],[Volumen*Precio4 – 750M]])-1)*10^(SEARCH(RIGHT(Merge1[[#This Row],[Volumen*Precio4 – 750M]]),"kmbt")*3),Merge1[[#This Row],[Volumen*Precio4 – 750M]])</f>
        <v>1769000</v>
      </c>
      <c r="P478">
        <v>-0.44069999999999998</v>
      </c>
      <c r="Q478">
        <v>-0.33929999999999999</v>
      </c>
      <c r="R478">
        <v>-0.1129</v>
      </c>
      <c r="S478">
        <v>-7.2800000000000004E-2</v>
      </c>
      <c r="T478" s="1" t="s">
        <v>3842</v>
      </c>
      <c r="U478" s="1" t="s">
        <v>3843</v>
      </c>
      <c r="V478" s="1" t="s">
        <v>3844</v>
      </c>
      <c r="W478" s="1" t="s">
        <v>3845</v>
      </c>
      <c r="X478" s="1" t="s">
        <v>3839</v>
      </c>
      <c r="Y478">
        <v>1912.67</v>
      </c>
      <c r="Z478" s="4">
        <v>0</v>
      </c>
      <c r="AA478" s="1" t="s">
        <v>3840</v>
      </c>
      <c r="AB478" s="6" t="str">
        <f>IFERROR(LEFT(Merge1[[#This Row],[2022-10-24.Vol.]],LEN(Merge1[[#This Row],[2022-10-24.Vol.]])-1)*10^(LOOKUP(RIGHT(Merge1[[#This Row],[2022-10-24.Vol.]]),"KMBT")*3),Merge1[[#This Row],[2022-10-24.Vol.]])</f>
        <v>925</v>
      </c>
      <c r="AC478">
        <v>0</v>
      </c>
      <c r="AD478" s="1" t="s">
        <v>22</v>
      </c>
      <c r="AE478" s="1" t="s">
        <v>27</v>
      </c>
      <c r="AF478" s="1" t="s">
        <v>96</v>
      </c>
      <c r="AG478">
        <v>30.41</v>
      </c>
      <c r="AH478">
        <v>0</v>
      </c>
      <c r="AI478" s="1" t="s">
        <v>28</v>
      </c>
      <c r="AJ478">
        <v>0.3</v>
      </c>
      <c r="AK478" s="1" t="s">
        <v>3841</v>
      </c>
      <c r="AL478">
        <v>-0.44069999999999998</v>
      </c>
      <c r="AM478">
        <v>-0.33929999999999999</v>
      </c>
      <c r="AN478">
        <v>-0.1129</v>
      </c>
      <c r="AO478">
        <v>-7.2800000000000004E-2</v>
      </c>
      <c r="AP478" s="1" t="s">
        <v>3842</v>
      </c>
      <c r="AQ478" s="1" t="s">
        <v>3843</v>
      </c>
      <c r="AR478" s="1" t="s">
        <v>3844</v>
      </c>
      <c r="AS478" s="1" t="s">
        <v>3845</v>
      </c>
    </row>
    <row r="479" spans="1:45" hidden="1" x14ac:dyDescent="0.25">
      <c r="A479" s="1" t="s">
        <v>3769</v>
      </c>
      <c r="B479">
        <v>2253</v>
      </c>
      <c r="C479" s="1" t="s">
        <v>94</v>
      </c>
      <c r="D479" s="1" t="s">
        <v>1811</v>
      </c>
      <c r="E479">
        <v>0</v>
      </c>
      <c r="F479" s="1" t="s">
        <v>38</v>
      </c>
      <c r="G479" s="1" t="s">
        <v>38</v>
      </c>
      <c r="H479" s="1" t="s">
        <v>96</v>
      </c>
      <c r="I479" s="1" t="str">
        <f>_xlfn.CONCAT(Merge1[[#This Row],[Rating técnicoVender]],",",Merge1[[#This Row],[Valoración de medias móvilesStrong Sell]],",",Merge1[[#This Row],[Valoración de los osciladoresNeutro]])</f>
        <v>Buy,Buy,Neutro</v>
      </c>
      <c r="J479">
        <v>62.39</v>
      </c>
      <c r="K479">
        <v>0</v>
      </c>
      <c r="L479" s="1" t="s">
        <v>28</v>
      </c>
      <c r="M479">
        <v>0.32</v>
      </c>
      <c r="N479" s="1" t="s">
        <v>3770</v>
      </c>
      <c r="O479" s="1">
        <f>IFERROR(LEFT(Merge1[[#This Row],[Volumen*Precio4 – 750M]],LEN(Merge1[[#This Row],[Volumen*Precio4 – 750M]])-1)*10^(SEARCH(RIGHT(Merge1[[#This Row],[Volumen*Precio4 – 750M]]),"kmbt")*3),Merge1[[#This Row],[Volumen*Precio4 – 750M]])</f>
        <v>4506</v>
      </c>
      <c r="P479">
        <v>-0.50429999999999997</v>
      </c>
      <c r="Q479">
        <v>7.6999999999999999E-2</v>
      </c>
      <c r="R479">
        <v>0.13650000000000001</v>
      </c>
      <c r="S479">
        <v>7.6999999999999999E-2</v>
      </c>
      <c r="T479" s="1" t="s">
        <v>3771</v>
      </c>
      <c r="U479" s="1" t="s">
        <v>3772</v>
      </c>
      <c r="V479" s="1" t="s">
        <v>3773</v>
      </c>
      <c r="W479" s="1" t="s">
        <v>3774</v>
      </c>
      <c r="X479" s="1" t="s">
        <v>3769</v>
      </c>
      <c r="Y479">
        <v>2253</v>
      </c>
      <c r="Z479" s="4">
        <v>0</v>
      </c>
      <c r="AA479" s="1" t="s">
        <v>4018</v>
      </c>
      <c r="AB479" s="6" t="str">
        <f>IFERROR(LEFT(Merge1[[#This Row],[2022-10-24.Vol.]],LEN(Merge1[[#This Row],[2022-10-24.Vol.]])-1)*10^(LOOKUP(RIGHT(Merge1[[#This Row],[2022-10-24.Vol.]]),"KMBT")*3),Merge1[[#This Row],[2022-10-24.Vol.]])</f>
        <v>1</v>
      </c>
      <c r="AC479">
        <v>0</v>
      </c>
      <c r="AD479" s="1" t="s">
        <v>38</v>
      </c>
      <c r="AE479" s="1" t="s">
        <v>37</v>
      </c>
      <c r="AF479" s="1" t="s">
        <v>96</v>
      </c>
      <c r="AG479">
        <v>62.39</v>
      </c>
      <c r="AH479">
        <v>0</v>
      </c>
      <c r="AI479" s="1" t="s">
        <v>28</v>
      </c>
      <c r="AJ479">
        <v>0.28000000000000003</v>
      </c>
      <c r="AK479" s="1" t="s">
        <v>7951</v>
      </c>
      <c r="AL479">
        <v>-0.53349999999999997</v>
      </c>
      <c r="AM479">
        <v>7.6999999999999999E-2</v>
      </c>
      <c r="AN479">
        <v>0.13650000000000001</v>
      </c>
      <c r="AO479">
        <v>7.6999999999999999E-2</v>
      </c>
      <c r="AP479" s="1" t="s">
        <v>7952</v>
      </c>
      <c r="AQ479" s="1" t="s">
        <v>7953</v>
      </c>
      <c r="AR479" s="1" t="s">
        <v>7954</v>
      </c>
      <c r="AS479" s="1" t="s">
        <v>7955</v>
      </c>
    </row>
    <row r="480" spans="1:45" hidden="1" x14ac:dyDescent="0.25">
      <c r="A480" s="1" t="s">
        <v>3912</v>
      </c>
      <c r="B480">
        <v>9.02</v>
      </c>
      <c r="C480" s="1" t="s">
        <v>94</v>
      </c>
      <c r="D480" s="1" t="s">
        <v>1889</v>
      </c>
      <c r="E480">
        <v>0</v>
      </c>
      <c r="F480" s="1" t="s">
        <v>22</v>
      </c>
      <c r="G480" s="1" t="s">
        <v>27</v>
      </c>
      <c r="H480" s="1" t="s">
        <v>38</v>
      </c>
      <c r="I480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480">
        <v>1.96</v>
      </c>
      <c r="K480">
        <v>0</v>
      </c>
      <c r="L480" s="1" t="s">
        <v>28</v>
      </c>
      <c r="M480">
        <v>0.28999999999999998</v>
      </c>
      <c r="N480" s="1" t="s">
        <v>1932</v>
      </c>
      <c r="O480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27</v>
      </c>
      <c r="P480">
        <v>-0.2732</v>
      </c>
      <c r="Q480">
        <v>-3.0099999999999998E-2</v>
      </c>
      <c r="R480">
        <v>0</v>
      </c>
      <c r="S480">
        <v>0</v>
      </c>
      <c r="T480" s="1" t="s">
        <v>3913</v>
      </c>
      <c r="U480" s="1" t="s">
        <v>3914</v>
      </c>
      <c r="V480" s="1" t="s">
        <v>3915</v>
      </c>
      <c r="W480" s="1" t="s">
        <v>3916</v>
      </c>
      <c r="X480" s="1" t="s">
        <v>3912</v>
      </c>
      <c r="Y480">
        <v>9.02</v>
      </c>
      <c r="Z480" s="4">
        <v>0</v>
      </c>
      <c r="AA480" s="1" t="s">
        <v>1889</v>
      </c>
      <c r="AB480" s="6" t="str">
        <f>IFERROR(LEFT(Merge1[[#This Row],[2022-10-24.Vol.]],LEN(Merge1[[#This Row],[2022-10-24.Vol.]])-1)*10^(LOOKUP(RIGHT(Merge1[[#This Row],[2022-10-24.Vol.]]),"KMBT")*3),Merge1[[#This Row],[2022-10-24.Vol.]])</f>
        <v>3</v>
      </c>
      <c r="AC480">
        <v>0</v>
      </c>
      <c r="AD480" s="1" t="s">
        <v>22</v>
      </c>
      <c r="AE480" s="1" t="s">
        <v>27</v>
      </c>
      <c r="AF480" s="1" t="s">
        <v>38</v>
      </c>
      <c r="AG480">
        <v>1.96</v>
      </c>
      <c r="AH480">
        <v>0</v>
      </c>
      <c r="AI480" s="1" t="s">
        <v>28</v>
      </c>
      <c r="AJ480">
        <v>0.28999999999999998</v>
      </c>
      <c r="AK480" s="1" t="s">
        <v>1932</v>
      </c>
      <c r="AL480">
        <v>-0.25080000000000002</v>
      </c>
      <c r="AM480">
        <v>-3.0099999999999998E-2</v>
      </c>
      <c r="AN480">
        <v>0</v>
      </c>
      <c r="AO480">
        <v>0</v>
      </c>
      <c r="AP480" s="1" t="s">
        <v>3913</v>
      </c>
      <c r="AQ480" s="1" t="s">
        <v>3914</v>
      </c>
      <c r="AR480" s="1" t="s">
        <v>3915</v>
      </c>
      <c r="AS480" s="1" t="s">
        <v>3916</v>
      </c>
    </row>
    <row r="481" spans="1:45" hidden="1" x14ac:dyDescent="0.25">
      <c r="A481" s="1" t="s">
        <v>3932</v>
      </c>
      <c r="B481">
        <v>350</v>
      </c>
      <c r="C481" s="1" t="s">
        <v>94</v>
      </c>
      <c r="D481" s="1" t="s">
        <v>1889</v>
      </c>
      <c r="E481">
        <v>0</v>
      </c>
      <c r="F481" s="1" t="s">
        <v>22</v>
      </c>
      <c r="G481" s="1" t="s">
        <v>27</v>
      </c>
      <c r="H481" s="1" t="s">
        <v>22</v>
      </c>
      <c r="I481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481">
        <v>28.33</v>
      </c>
      <c r="K481">
        <v>0</v>
      </c>
      <c r="L481" s="1" t="s">
        <v>28</v>
      </c>
      <c r="M481">
        <v>0.28000000000000003</v>
      </c>
      <c r="N481" s="1" t="s">
        <v>3933</v>
      </c>
      <c r="O481" s="1">
        <f>IFERROR(LEFT(Merge1[[#This Row],[Volumen*Precio4 – 750M]],LEN(Merge1[[#This Row],[Volumen*Precio4 – 750M]])-1)*10^(SEARCH(RIGHT(Merge1[[#This Row],[Volumen*Precio4 – 750M]]),"kmbt")*3),Merge1[[#This Row],[Volumen*Precio4 – 750M]])</f>
        <v>1050</v>
      </c>
      <c r="P481">
        <v>-0.6</v>
      </c>
      <c r="Q481">
        <v>-0.4909</v>
      </c>
      <c r="R481">
        <v>0</v>
      </c>
      <c r="S481">
        <v>0</v>
      </c>
      <c r="T481" s="1" t="s">
        <v>3934</v>
      </c>
      <c r="U481" s="1" t="s">
        <v>3935</v>
      </c>
      <c r="V481" s="1" t="s">
        <v>3936</v>
      </c>
      <c r="W481" s="1" t="s">
        <v>3937</v>
      </c>
      <c r="X481" s="1" t="s">
        <v>3932</v>
      </c>
      <c r="Y481">
        <v>350</v>
      </c>
      <c r="Z481" s="4">
        <v>0</v>
      </c>
      <c r="AA481" s="1" t="s">
        <v>1889</v>
      </c>
      <c r="AB481" s="6" t="str">
        <f>IFERROR(LEFT(Merge1[[#This Row],[2022-10-24.Vol.]],LEN(Merge1[[#This Row],[2022-10-24.Vol.]])-1)*10^(LOOKUP(RIGHT(Merge1[[#This Row],[2022-10-24.Vol.]]),"KMBT")*3),Merge1[[#This Row],[2022-10-24.Vol.]])</f>
        <v>3</v>
      </c>
      <c r="AC481">
        <v>0</v>
      </c>
      <c r="AD481" s="1" t="s">
        <v>22</v>
      </c>
      <c r="AE481" s="1" t="s">
        <v>27</v>
      </c>
      <c r="AF481" s="1" t="s">
        <v>22</v>
      </c>
      <c r="AG481">
        <v>28.33</v>
      </c>
      <c r="AH481">
        <v>0</v>
      </c>
      <c r="AI481" s="1" t="s">
        <v>28</v>
      </c>
      <c r="AJ481">
        <v>0.28000000000000003</v>
      </c>
      <c r="AK481" s="1" t="s">
        <v>3933</v>
      </c>
      <c r="AL481">
        <v>-0.6</v>
      </c>
      <c r="AM481">
        <v>-0.4909</v>
      </c>
      <c r="AN481">
        <v>0</v>
      </c>
      <c r="AO481">
        <v>0</v>
      </c>
      <c r="AP481" s="1" t="s">
        <v>3934</v>
      </c>
      <c r="AQ481" s="1" t="s">
        <v>3935</v>
      </c>
      <c r="AR481" s="1" t="s">
        <v>3936</v>
      </c>
      <c r="AS481" s="1" t="s">
        <v>3937</v>
      </c>
    </row>
    <row r="482" spans="1:45" hidden="1" x14ac:dyDescent="0.25">
      <c r="A482" s="1" t="s">
        <v>3861</v>
      </c>
      <c r="B482">
        <v>7.7</v>
      </c>
      <c r="C482" s="2" t="s">
        <v>94</v>
      </c>
      <c r="D482" s="1" t="s">
        <v>471</v>
      </c>
      <c r="E482">
        <v>0</v>
      </c>
      <c r="F482" s="1" t="s">
        <v>22</v>
      </c>
      <c r="G482" s="1" t="s">
        <v>22</v>
      </c>
      <c r="H482" s="1" t="s">
        <v>22</v>
      </c>
      <c r="I482" s="1" t="str">
        <f>_xlfn.CONCAT(Merge1[[#This Row],[Rating técnicoVender]],",",Merge1[[#This Row],[Valoración de medias móvilesStrong Sell]],",",Merge1[[#This Row],[Valoración de los osciladoresNeutro]])</f>
        <v>Sell,Sell,Sell</v>
      </c>
      <c r="J482">
        <v>32.19</v>
      </c>
      <c r="K482">
        <v>0</v>
      </c>
      <c r="L482" s="1" t="s">
        <v>28</v>
      </c>
      <c r="M482">
        <v>0.3</v>
      </c>
      <c r="N482" s="1" t="s">
        <v>3597</v>
      </c>
      <c r="O482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69</v>
      </c>
      <c r="P482">
        <v>-9.9400000000000002E-2</v>
      </c>
      <c r="Q482">
        <v>2.6700000000000002E-2</v>
      </c>
      <c r="R482">
        <v>6.8000000000000005E-2</v>
      </c>
      <c r="S482">
        <v>-2.0400000000000001E-2</v>
      </c>
      <c r="T482" s="1" t="s">
        <v>3862</v>
      </c>
      <c r="U482" s="1" t="s">
        <v>3863</v>
      </c>
      <c r="V482" s="1" t="s">
        <v>3864</v>
      </c>
      <c r="W482" s="1" t="s">
        <v>3865</v>
      </c>
      <c r="X482" s="1" t="s">
        <v>3861</v>
      </c>
      <c r="Y482">
        <v>7.7</v>
      </c>
      <c r="Z482" s="4">
        <v>0</v>
      </c>
      <c r="AA482" s="1" t="s">
        <v>2522</v>
      </c>
      <c r="AB482" s="6" t="str">
        <f>IFERROR(LEFT(Merge1[[#This Row],[2022-10-24.Vol.]],LEN(Merge1[[#This Row],[2022-10-24.Vol.]])-1)*10^(LOOKUP(RIGHT(Merge1[[#This Row],[2022-10-24.Vol.]]),"KMBT")*3),Merge1[[#This Row],[2022-10-24.Vol.]])</f>
        <v>4</v>
      </c>
      <c r="AC482">
        <v>0</v>
      </c>
      <c r="AD482" s="1" t="s">
        <v>22</v>
      </c>
      <c r="AE482" s="1" t="s">
        <v>22</v>
      </c>
      <c r="AF482" s="1" t="s">
        <v>22</v>
      </c>
      <c r="AG482">
        <v>32.19</v>
      </c>
      <c r="AH482">
        <v>0</v>
      </c>
      <c r="AI482" s="1" t="s">
        <v>28</v>
      </c>
      <c r="AJ482">
        <v>0.13</v>
      </c>
      <c r="AK482" s="1" t="s">
        <v>4174</v>
      </c>
      <c r="AL482">
        <v>-9.9400000000000002E-2</v>
      </c>
      <c r="AM482">
        <v>2.6700000000000002E-2</v>
      </c>
      <c r="AN482">
        <v>6.8000000000000005E-2</v>
      </c>
      <c r="AO482">
        <v>-2.0400000000000001E-2</v>
      </c>
      <c r="AP482" s="1" t="s">
        <v>8213</v>
      </c>
      <c r="AQ482" s="1" t="s">
        <v>8214</v>
      </c>
      <c r="AR482" s="1" t="s">
        <v>8215</v>
      </c>
      <c r="AS482" s="1" t="s">
        <v>8216</v>
      </c>
    </row>
    <row r="483" spans="1:45" hidden="1" x14ac:dyDescent="0.25">
      <c r="A483" s="1" t="s">
        <v>4825</v>
      </c>
      <c r="B483">
        <v>22.5</v>
      </c>
      <c r="C483" s="1" t="s">
        <v>94</v>
      </c>
      <c r="D483" s="1" t="s">
        <v>1811</v>
      </c>
      <c r="E483">
        <v>0</v>
      </c>
      <c r="F483" s="1" t="s">
        <v>22</v>
      </c>
      <c r="G483" s="1" t="s">
        <v>27</v>
      </c>
      <c r="H483" s="1" t="s">
        <v>96</v>
      </c>
      <c r="I483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83">
        <v>0</v>
      </c>
      <c r="K483">
        <v>0</v>
      </c>
      <c r="L483" s="1" t="s">
        <v>28</v>
      </c>
      <c r="M483">
        <v>0.12</v>
      </c>
      <c r="N483" s="1" t="s">
        <v>2372</v>
      </c>
      <c r="O483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45</v>
      </c>
      <c r="P483">
        <v>-0.22409999999999999</v>
      </c>
      <c r="Q483">
        <v>-0.1346</v>
      </c>
      <c r="R483">
        <v>-9.64E-2</v>
      </c>
      <c r="S483">
        <v>-4.2599999999999999E-2</v>
      </c>
      <c r="T483" s="1" t="s">
        <v>4826</v>
      </c>
      <c r="U483" s="1" t="s">
        <v>4827</v>
      </c>
      <c r="V483" s="1" t="s">
        <v>4828</v>
      </c>
      <c r="W483" s="1" t="s">
        <v>4829</v>
      </c>
      <c r="X483" s="1" t="s">
        <v>4825</v>
      </c>
      <c r="Y483">
        <v>22.5</v>
      </c>
      <c r="Z483" s="4">
        <v>0</v>
      </c>
      <c r="AA483" s="1" t="s">
        <v>2522</v>
      </c>
      <c r="AB483" s="6" t="str">
        <f>IFERROR(LEFT(Merge1[[#This Row],[2022-10-24.Vol.]],LEN(Merge1[[#This Row],[2022-10-24.Vol.]])-1)*10^(LOOKUP(RIGHT(Merge1[[#This Row],[2022-10-24.Vol.]]),"KMBT")*3),Merge1[[#This Row],[2022-10-24.Vol.]])</f>
        <v>4</v>
      </c>
      <c r="AC483">
        <v>0</v>
      </c>
      <c r="AD483" s="1" t="s">
        <v>22</v>
      </c>
      <c r="AE483" s="1" t="s">
        <v>27</v>
      </c>
      <c r="AF483" s="1" t="s">
        <v>96</v>
      </c>
      <c r="AG483">
        <v>0</v>
      </c>
      <c r="AH483">
        <v>0</v>
      </c>
      <c r="AI483" s="1" t="s">
        <v>28</v>
      </c>
      <c r="AJ483">
        <v>0.26</v>
      </c>
      <c r="AK483" s="1" t="s">
        <v>4196</v>
      </c>
      <c r="AL483">
        <v>-0.22409999999999999</v>
      </c>
      <c r="AM483">
        <v>-0.1346</v>
      </c>
      <c r="AN483">
        <v>-9.64E-2</v>
      </c>
      <c r="AO483">
        <v>-4.2599999999999999E-2</v>
      </c>
      <c r="AP483" s="1" t="s">
        <v>3113</v>
      </c>
      <c r="AQ483" s="1" t="s">
        <v>7968</v>
      </c>
      <c r="AR483" s="1" t="s">
        <v>7969</v>
      </c>
      <c r="AS483" s="1" t="s">
        <v>7970</v>
      </c>
    </row>
    <row r="484" spans="1:45" hidden="1" x14ac:dyDescent="0.25">
      <c r="A484" s="1" t="s">
        <v>3881</v>
      </c>
      <c r="B484">
        <v>31572.19</v>
      </c>
      <c r="C484" s="1" t="s">
        <v>3882</v>
      </c>
      <c r="D484" s="1" t="s">
        <v>3883</v>
      </c>
      <c r="E484">
        <v>0</v>
      </c>
      <c r="F484" s="1" t="s">
        <v>38</v>
      </c>
      <c r="G484" s="1" t="s">
        <v>38</v>
      </c>
      <c r="H484" s="1" t="s">
        <v>96</v>
      </c>
      <c r="I484" s="1" t="str">
        <f>_xlfn.CONCAT(Merge1[[#This Row],[Rating técnicoVender]],",",Merge1[[#This Row],[Valoración de medias móvilesStrong Sell]],",",Merge1[[#This Row],[Valoración de los osciladoresNeutro]])</f>
        <v>Buy,Buy,Neutro</v>
      </c>
      <c r="J484">
        <v>49.81</v>
      </c>
      <c r="K484">
        <v>0</v>
      </c>
      <c r="L484" s="1" t="s">
        <v>28</v>
      </c>
      <c r="M484">
        <v>0.3</v>
      </c>
      <c r="N484" s="1" t="s">
        <v>3884</v>
      </c>
      <c r="O484" s="1">
        <f>IFERROR(LEFT(Merge1[[#This Row],[Volumen*Precio4 – 750M]],LEN(Merge1[[#This Row],[Volumen*Precio4 – 750M]])-1)*10^(SEARCH(RIGHT(Merge1[[#This Row],[Volumen*Precio4 – 750M]]),"kmbt")*3),Merge1[[#This Row],[Volumen*Precio4 – 750M]])</f>
        <v>410438</v>
      </c>
      <c r="P484">
        <v>-0.16439999999999999</v>
      </c>
      <c r="Q484">
        <v>-1.3599999999999999E-2</v>
      </c>
      <c r="R484">
        <v>0.1182</v>
      </c>
      <c r="S484">
        <v>-7.9799999999999996E-2</v>
      </c>
      <c r="T484" s="1" t="s">
        <v>3885</v>
      </c>
      <c r="U484" s="1" t="s">
        <v>3886</v>
      </c>
      <c r="V484" s="1" t="s">
        <v>3887</v>
      </c>
      <c r="W484" s="1" t="s">
        <v>3888</v>
      </c>
      <c r="X484" s="1" t="s">
        <v>3881</v>
      </c>
      <c r="Y484">
        <v>31572.19</v>
      </c>
      <c r="Z484" s="4">
        <v>0</v>
      </c>
      <c r="AA484" s="1" t="s">
        <v>4018</v>
      </c>
      <c r="AB484" s="6" t="str">
        <f>IFERROR(LEFT(Merge1[[#This Row],[2022-10-24.Vol.]],LEN(Merge1[[#This Row],[2022-10-24.Vol.]])-1)*10^(LOOKUP(RIGHT(Merge1[[#This Row],[2022-10-24.Vol.]]),"KMBT")*3),Merge1[[#This Row],[2022-10-24.Vol.]])</f>
        <v>1</v>
      </c>
      <c r="AC484">
        <v>0</v>
      </c>
      <c r="AD484" s="1" t="s">
        <v>38</v>
      </c>
      <c r="AE484" s="1" t="s">
        <v>38</v>
      </c>
      <c r="AF484" s="1" t="s">
        <v>96</v>
      </c>
      <c r="AG484">
        <v>49.81</v>
      </c>
      <c r="AH484">
        <v>0</v>
      </c>
      <c r="AI484" s="1" t="s">
        <v>28</v>
      </c>
      <c r="AJ484">
        <v>0.06</v>
      </c>
      <c r="AK484" s="1" t="s">
        <v>8411</v>
      </c>
      <c r="AL484">
        <v>-0.14899999999999999</v>
      </c>
      <c r="AM484">
        <v>-1.3599999999999999E-2</v>
      </c>
      <c r="AN484">
        <v>0.1182</v>
      </c>
      <c r="AO484">
        <v>-6.59E-2</v>
      </c>
      <c r="AP484" s="1" t="s">
        <v>8412</v>
      </c>
      <c r="AQ484" s="1" t="s">
        <v>8413</v>
      </c>
      <c r="AR484" s="1" t="s">
        <v>8414</v>
      </c>
      <c r="AS484" s="1" t="s">
        <v>8415</v>
      </c>
    </row>
    <row r="485" spans="1:45" hidden="1" x14ac:dyDescent="0.25">
      <c r="A485" s="1" t="s">
        <v>4017</v>
      </c>
      <c r="B485">
        <v>2900</v>
      </c>
      <c r="C485" s="1" t="s">
        <v>94</v>
      </c>
      <c r="D485" s="1" t="s">
        <v>4018</v>
      </c>
      <c r="E485">
        <v>0</v>
      </c>
      <c r="F485" s="1" t="s">
        <v>22</v>
      </c>
      <c r="G485" s="1" t="s">
        <v>27</v>
      </c>
      <c r="H485" s="1" t="s">
        <v>96</v>
      </c>
      <c r="I48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85">
        <v>14.12</v>
      </c>
      <c r="K485">
        <v>0</v>
      </c>
      <c r="L485" s="1" t="s">
        <v>28</v>
      </c>
      <c r="M485">
        <v>0.26</v>
      </c>
      <c r="N485" s="1" t="s">
        <v>4019</v>
      </c>
      <c r="O485" s="1">
        <f>IFERROR(LEFT(Merge1[[#This Row],[Volumen*Precio4 – 750M]],LEN(Merge1[[#This Row],[Volumen*Precio4 – 750M]])-1)*10^(SEARCH(RIGHT(Merge1[[#This Row],[Volumen*Precio4 – 750M]]),"kmbt")*3),Merge1[[#This Row],[Volumen*Precio4 – 750M]])</f>
        <v>2900</v>
      </c>
      <c r="P485">
        <v>-0.1714</v>
      </c>
      <c r="Q485">
        <v>-0.1255</v>
      </c>
      <c r="R485">
        <v>-0.10489999999999999</v>
      </c>
      <c r="S485">
        <v>0</v>
      </c>
      <c r="T485" s="1" t="s">
        <v>4020</v>
      </c>
      <c r="U485" s="1" t="s">
        <v>4021</v>
      </c>
      <c r="V485" s="1" t="s">
        <v>4022</v>
      </c>
      <c r="W485" s="1" t="s">
        <v>4023</v>
      </c>
      <c r="X485" s="1" t="s">
        <v>4017</v>
      </c>
      <c r="Y485">
        <v>2900</v>
      </c>
      <c r="Z485" s="4">
        <v>0</v>
      </c>
      <c r="AA485" s="1" t="s">
        <v>4018</v>
      </c>
      <c r="AB485" s="6" t="str">
        <f>IFERROR(LEFT(Merge1[[#This Row],[2022-10-24.Vol.]],LEN(Merge1[[#This Row],[2022-10-24.Vol.]])-1)*10^(LOOKUP(RIGHT(Merge1[[#This Row],[2022-10-24.Vol.]]),"KMBT")*3),Merge1[[#This Row],[2022-10-24.Vol.]])</f>
        <v>1</v>
      </c>
      <c r="AC485">
        <v>0</v>
      </c>
      <c r="AD485" s="1" t="s">
        <v>22</v>
      </c>
      <c r="AE485" s="1" t="s">
        <v>27</v>
      </c>
      <c r="AF485" s="1" t="s">
        <v>96</v>
      </c>
      <c r="AG485">
        <v>14.12</v>
      </c>
      <c r="AH485">
        <v>0</v>
      </c>
      <c r="AI485" s="1" t="s">
        <v>28</v>
      </c>
      <c r="AJ485">
        <v>0.26</v>
      </c>
      <c r="AK485" s="1" t="s">
        <v>4019</v>
      </c>
      <c r="AL485">
        <v>-0.1714</v>
      </c>
      <c r="AM485">
        <v>-0.14680000000000001</v>
      </c>
      <c r="AN485">
        <v>-0.10489999999999999</v>
      </c>
      <c r="AO485">
        <v>0</v>
      </c>
      <c r="AP485" s="1" t="s">
        <v>4020</v>
      </c>
      <c r="AQ485" s="1" t="s">
        <v>4021</v>
      </c>
      <c r="AR485" s="1" t="s">
        <v>4022</v>
      </c>
      <c r="AS485" s="1" t="s">
        <v>4023</v>
      </c>
    </row>
    <row r="486" spans="1:45" hidden="1" x14ac:dyDescent="0.25">
      <c r="A486" s="1" t="s">
        <v>4047</v>
      </c>
      <c r="B486">
        <v>171.5</v>
      </c>
      <c r="C486" s="1" t="s">
        <v>94</v>
      </c>
      <c r="D486" s="1" t="s">
        <v>3259</v>
      </c>
      <c r="E486">
        <v>0</v>
      </c>
      <c r="F486" s="1" t="s">
        <v>38</v>
      </c>
      <c r="G486" s="1" t="s">
        <v>37</v>
      </c>
      <c r="H486" s="1" t="s">
        <v>96</v>
      </c>
      <c r="I486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486">
        <v>62.47</v>
      </c>
      <c r="K486">
        <v>0</v>
      </c>
      <c r="L486" s="1" t="s">
        <v>28</v>
      </c>
      <c r="M486">
        <v>0.25</v>
      </c>
      <c r="N486" s="1" t="s">
        <v>4048</v>
      </c>
      <c r="O486" s="1">
        <f>IFERROR(LEFT(Merge1[[#This Row],[Volumen*Precio4 – 750M]],LEN(Merge1[[#This Row],[Volumen*Precio4 – 750M]])-1)*10^(SEARCH(RIGHT(Merge1[[#This Row],[Volumen*Precio4 – 750M]]),"kmbt")*3),Merge1[[#This Row],[Volumen*Precio4 – 750M]])</f>
        <v>24868</v>
      </c>
      <c r="P486">
        <v>3.1E-2</v>
      </c>
      <c r="Q486">
        <v>0.372</v>
      </c>
      <c r="R486">
        <v>0.31919999999999998</v>
      </c>
      <c r="S486">
        <v>0.1062</v>
      </c>
      <c r="T486" s="1" t="s">
        <v>4049</v>
      </c>
      <c r="U486" s="1" t="s">
        <v>4050</v>
      </c>
      <c r="V486" s="1" t="s">
        <v>4051</v>
      </c>
      <c r="W486" s="1" t="s">
        <v>4052</v>
      </c>
      <c r="X486" s="1" t="s">
        <v>4047</v>
      </c>
      <c r="Y486">
        <v>171.5</v>
      </c>
      <c r="Z486" s="4">
        <v>0</v>
      </c>
      <c r="AA486" s="1" t="s">
        <v>3259</v>
      </c>
      <c r="AB486" s="6" t="str">
        <f>IFERROR(LEFT(Merge1[[#This Row],[2022-10-24.Vol.]],LEN(Merge1[[#This Row],[2022-10-24.Vol.]])-1)*10^(LOOKUP(RIGHT(Merge1[[#This Row],[2022-10-24.Vol.]]),"KMBT")*3),Merge1[[#This Row],[2022-10-24.Vol.]])</f>
        <v>145</v>
      </c>
      <c r="AC486">
        <v>0</v>
      </c>
      <c r="AD486" s="1" t="s">
        <v>38</v>
      </c>
      <c r="AE486" s="1" t="s">
        <v>37</v>
      </c>
      <c r="AF486" s="1" t="s">
        <v>96</v>
      </c>
      <c r="AG486">
        <v>62.47</v>
      </c>
      <c r="AH486">
        <v>0</v>
      </c>
      <c r="AI486" s="1" t="s">
        <v>28</v>
      </c>
      <c r="AJ486">
        <v>0.25</v>
      </c>
      <c r="AK486" s="1" t="s">
        <v>4048</v>
      </c>
      <c r="AL486">
        <v>3.1E-2</v>
      </c>
      <c r="AM486">
        <v>0.372</v>
      </c>
      <c r="AN486">
        <v>0.31919999999999998</v>
      </c>
      <c r="AO486">
        <v>0.1062</v>
      </c>
      <c r="AP486" s="1" t="s">
        <v>4049</v>
      </c>
      <c r="AQ486" s="1" t="s">
        <v>4050</v>
      </c>
      <c r="AR486" s="1" t="s">
        <v>4051</v>
      </c>
      <c r="AS486" s="1" t="s">
        <v>4052</v>
      </c>
    </row>
    <row r="487" spans="1:45" hidden="1" x14ac:dyDescent="0.25">
      <c r="A487" s="1" t="s">
        <v>4005</v>
      </c>
      <c r="B487">
        <v>2872.17</v>
      </c>
      <c r="C487" s="1" t="s">
        <v>4006</v>
      </c>
      <c r="D487" s="1" t="s">
        <v>4007</v>
      </c>
      <c r="E487">
        <v>0</v>
      </c>
      <c r="F487" s="1" t="s">
        <v>38</v>
      </c>
      <c r="G487" s="1" t="s">
        <v>38</v>
      </c>
      <c r="H487" s="1" t="s">
        <v>96</v>
      </c>
      <c r="I487" s="1" t="str">
        <f>_xlfn.CONCAT(Merge1[[#This Row],[Rating técnicoVender]],",",Merge1[[#This Row],[Valoración de medias móvilesStrong Sell]],",",Merge1[[#This Row],[Valoración de los osciladoresNeutro]])</f>
        <v>Buy,Buy,Neutro</v>
      </c>
      <c r="J487">
        <v>54.42</v>
      </c>
      <c r="K487">
        <v>2.3999999999999998E-3</v>
      </c>
      <c r="L487" s="1" t="s">
        <v>28</v>
      </c>
      <c r="M487">
        <v>0.26</v>
      </c>
      <c r="N487" s="1" t="s">
        <v>4008</v>
      </c>
      <c r="O487" s="1">
        <f>IFERROR(LEFT(Merge1[[#This Row],[Volumen*Precio4 – 750M]],LEN(Merge1[[#This Row],[Volumen*Precio4 – 750M]])-1)*10^(SEARCH(RIGHT(Merge1[[#This Row],[Volumen*Precio4 – 750M]]),"kmbt")*3),Merge1[[#This Row],[Volumen*Precio4 – 750M]])</f>
        <v>870267</v>
      </c>
      <c r="P487">
        <v>0.3175</v>
      </c>
      <c r="Q487">
        <v>-0.1024</v>
      </c>
      <c r="R487">
        <v>-5.4300000000000001E-2</v>
      </c>
      <c r="S487">
        <v>7.7999999999999996E-3</v>
      </c>
      <c r="T487" s="1" t="s">
        <v>4009</v>
      </c>
      <c r="U487" s="1" t="s">
        <v>4010</v>
      </c>
      <c r="V487" s="1" t="s">
        <v>4011</v>
      </c>
      <c r="W487" s="1" t="s">
        <v>4012</v>
      </c>
      <c r="X487" s="1" t="s">
        <v>4005</v>
      </c>
      <c r="Y487">
        <v>2872.17</v>
      </c>
      <c r="Z487" s="4">
        <v>0</v>
      </c>
      <c r="AA487" s="1" t="s">
        <v>2522</v>
      </c>
      <c r="AB487" s="6" t="str">
        <f>IFERROR(LEFT(Merge1[[#This Row],[2022-10-24.Vol.]],LEN(Merge1[[#This Row],[2022-10-24.Vol.]])-1)*10^(LOOKUP(RIGHT(Merge1[[#This Row],[2022-10-24.Vol.]]),"KMBT")*3),Merge1[[#This Row],[2022-10-24.Vol.]])</f>
        <v>4</v>
      </c>
      <c r="AC487">
        <v>0</v>
      </c>
      <c r="AD487" s="1" t="s">
        <v>38</v>
      </c>
      <c r="AE487" s="1" t="s">
        <v>38</v>
      </c>
      <c r="AF487" s="1" t="s">
        <v>96</v>
      </c>
      <c r="AG487">
        <v>54.42</v>
      </c>
      <c r="AH487">
        <v>1E-3</v>
      </c>
      <c r="AI487" s="1" t="s">
        <v>28</v>
      </c>
      <c r="AJ487">
        <v>0</v>
      </c>
      <c r="AK487" s="1" t="s">
        <v>8845</v>
      </c>
      <c r="AL487">
        <v>0.3085</v>
      </c>
      <c r="AM487">
        <v>-0.1024</v>
      </c>
      <c r="AN487">
        <v>-5.79E-2</v>
      </c>
      <c r="AO487">
        <v>1.49E-2</v>
      </c>
      <c r="AP487" s="1" t="s">
        <v>8846</v>
      </c>
      <c r="AQ487" s="1" t="s">
        <v>8847</v>
      </c>
      <c r="AR487" s="1" t="s">
        <v>8848</v>
      </c>
      <c r="AS487" s="1" t="s">
        <v>8849</v>
      </c>
    </row>
    <row r="488" spans="1:45" hidden="1" x14ac:dyDescent="0.25">
      <c r="A488" s="1" t="s">
        <v>4082</v>
      </c>
      <c r="B488">
        <v>2002.56</v>
      </c>
      <c r="C488" s="1" t="s">
        <v>94</v>
      </c>
      <c r="D488" s="1" t="s">
        <v>1086</v>
      </c>
      <c r="E488">
        <v>0</v>
      </c>
      <c r="F488" s="1" t="s">
        <v>22</v>
      </c>
      <c r="G488" s="1" t="s">
        <v>27</v>
      </c>
      <c r="H488" s="1" t="s">
        <v>96</v>
      </c>
      <c r="I48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88">
        <v>34.9</v>
      </c>
      <c r="K488">
        <v>0</v>
      </c>
      <c r="L488" s="1" t="s">
        <v>28</v>
      </c>
      <c r="M488">
        <v>0.24</v>
      </c>
      <c r="N488" s="1" t="s">
        <v>4083</v>
      </c>
      <c r="O488" s="1">
        <f>IFERROR(LEFT(Merge1[[#This Row],[Volumen*Precio4 – 750M]],LEN(Merge1[[#This Row],[Volumen*Precio4 – 750M]])-1)*10^(SEARCH(RIGHT(Merge1[[#This Row],[Volumen*Precio4 – 750M]]),"kmbt")*3),Merge1[[#This Row],[Volumen*Precio4 – 750M]])</f>
        <v>220282</v>
      </c>
      <c r="P488">
        <v>-2.0500000000000001E-2</v>
      </c>
      <c r="Q488">
        <v>-0.2351</v>
      </c>
      <c r="R488">
        <v>-7.1199999999999999E-2</v>
      </c>
      <c r="S488">
        <v>-0.16039999999999999</v>
      </c>
      <c r="T488" s="1" t="s">
        <v>4084</v>
      </c>
      <c r="U488" s="1" t="s">
        <v>4085</v>
      </c>
      <c r="V488" s="1" t="s">
        <v>4086</v>
      </c>
      <c r="W488" s="1" t="s">
        <v>4087</v>
      </c>
      <c r="X488" s="1" t="s">
        <v>4082</v>
      </c>
      <c r="Y488">
        <v>2002.56</v>
      </c>
      <c r="Z488" s="4">
        <v>0</v>
      </c>
      <c r="AA488" s="1" t="s">
        <v>1086</v>
      </c>
      <c r="AB488" s="6" t="str">
        <f>IFERROR(LEFT(Merge1[[#This Row],[2022-10-24.Vol.]],LEN(Merge1[[#This Row],[2022-10-24.Vol.]])-1)*10^(LOOKUP(RIGHT(Merge1[[#This Row],[2022-10-24.Vol.]]),"KMBT")*3),Merge1[[#This Row],[2022-10-24.Vol.]])</f>
        <v>110</v>
      </c>
      <c r="AC488">
        <v>0</v>
      </c>
      <c r="AD488" s="1" t="s">
        <v>22</v>
      </c>
      <c r="AE488" s="1" t="s">
        <v>27</v>
      </c>
      <c r="AF488" s="1" t="s">
        <v>96</v>
      </c>
      <c r="AG488">
        <v>34.9</v>
      </c>
      <c r="AH488">
        <v>0</v>
      </c>
      <c r="AI488" s="1" t="s">
        <v>28</v>
      </c>
      <c r="AJ488">
        <v>0.24</v>
      </c>
      <c r="AK488" s="1" t="s">
        <v>4083</v>
      </c>
      <c r="AL488">
        <v>-2.0500000000000001E-2</v>
      </c>
      <c r="AM488">
        <v>-0.2351</v>
      </c>
      <c r="AN488">
        <v>-7.1199999999999999E-2</v>
      </c>
      <c r="AO488">
        <v>-0.16039999999999999</v>
      </c>
      <c r="AP488" s="1" t="s">
        <v>4084</v>
      </c>
      <c r="AQ488" s="1" t="s">
        <v>4085</v>
      </c>
      <c r="AR488" s="1" t="s">
        <v>4086</v>
      </c>
      <c r="AS488" s="1" t="s">
        <v>4087</v>
      </c>
    </row>
    <row r="489" spans="1:45" hidden="1" x14ac:dyDescent="0.25">
      <c r="A489" s="1" t="s">
        <v>4132</v>
      </c>
      <c r="B489">
        <v>589.57000000000005</v>
      </c>
      <c r="C489" s="1" t="s">
        <v>94</v>
      </c>
      <c r="D489" s="1" t="s">
        <v>4133</v>
      </c>
      <c r="E489">
        <v>0</v>
      </c>
      <c r="F489" s="1" t="s">
        <v>22</v>
      </c>
      <c r="G489" s="1" t="s">
        <v>27</v>
      </c>
      <c r="H489" s="1" t="s">
        <v>96</v>
      </c>
      <c r="I48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89">
        <v>8.5399999999999991</v>
      </c>
      <c r="K489">
        <v>0</v>
      </c>
      <c r="L489" s="1" t="s">
        <v>28</v>
      </c>
      <c r="M489">
        <v>0.24</v>
      </c>
      <c r="N489" s="1" t="s">
        <v>4134</v>
      </c>
      <c r="O489" s="1">
        <f>IFERROR(LEFT(Merge1[[#This Row],[Volumen*Precio4 – 750M]],LEN(Merge1[[#This Row],[Volumen*Precio4 – 750M]])-1)*10^(SEARCH(RIGHT(Merge1[[#This Row],[Volumen*Precio4 – 750M]]),"kmbt")*3),Merge1[[#This Row],[Volumen*Precio4 – 750M]])</f>
        <v>836600</v>
      </c>
      <c r="P489">
        <v>-0.52880000000000005</v>
      </c>
      <c r="Q489">
        <v>-0.34039999999999998</v>
      </c>
      <c r="R489">
        <v>-0.28760000000000002</v>
      </c>
      <c r="S489">
        <v>-0.28760000000000002</v>
      </c>
      <c r="T489" s="1" t="s">
        <v>4135</v>
      </c>
      <c r="U489" s="1" t="s">
        <v>4136</v>
      </c>
      <c r="V489" s="1" t="s">
        <v>4137</v>
      </c>
      <c r="W489" s="1" t="s">
        <v>4138</v>
      </c>
      <c r="X489" s="1" t="s">
        <v>4132</v>
      </c>
      <c r="Y489">
        <v>589.57000000000005</v>
      </c>
      <c r="Z489" s="4">
        <v>0</v>
      </c>
      <c r="AA489" s="1" t="s">
        <v>4133</v>
      </c>
      <c r="AB489" s="6" t="str">
        <f>IFERROR(LEFT(Merge1[[#This Row],[2022-10-24.Vol.]],LEN(Merge1[[#This Row],[2022-10-24.Vol.]])-1)*10^(LOOKUP(RIGHT(Merge1[[#This Row],[2022-10-24.Vol.]]),"KMBT")*3),Merge1[[#This Row],[2022-10-24.Vol.]])</f>
        <v>1.419K</v>
      </c>
      <c r="AC489">
        <v>0</v>
      </c>
      <c r="AD489" s="1" t="s">
        <v>22</v>
      </c>
      <c r="AE489" s="1" t="s">
        <v>27</v>
      </c>
      <c r="AF489" s="1" t="s">
        <v>96</v>
      </c>
      <c r="AG489">
        <v>8.5399999999999991</v>
      </c>
      <c r="AH489">
        <v>0</v>
      </c>
      <c r="AI489" s="1" t="s">
        <v>28</v>
      </c>
      <c r="AJ489">
        <v>0.24</v>
      </c>
      <c r="AK489" s="1" t="s">
        <v>4134</v>
      </c>
      <c r="AL489">
        <v>-0.52880000000000005</v>
      </c>
      <c r="AM489">
        <v>-0.34039999999999998</v>
      </c>
      <c r="AN489">
        <v>-0.28760000000000002</v>
      </c>
      <c r="AO489">
        <v>-0.28760000000000002</v>
      </c>
      <c r="AP489" s="1" t="s">
        <v>4135</v>
      </c>
      <c r="AQ489" s="1" t="s">
        <v>4136</v>
      </c>
      <c r="AR489" s="1" t="s">
        <v>4137</v>
      </c>
      <c r="AS489" s="1" t="s">
        <v>4138</v>
      </c>
    </row>
    <row r="490" spans="1:45" hidden="1" x14ac:dyDescent="0.25">
      <c r="A490" s="1" t="s">
        <v>4060</v>
      </c>
      <c r="B490">
        <v>1411.25</v>
      </c>
      <c r="C490" s="1" t="s">
        <v>4061</v>
      </c>
      <c r="D490" s="1" t="s">
        <v>2417</v>
      </c>
      <c r="E490">
        <v>0</v>
      </c>
      <c r="F490" s="1" t="s">
        <v>22</v>
      </c>
      <c r="G490" s="1" t="s">
        <v>27</v>
      </c>
      <c r="H490" s="1" t="s">
        <v>22</v>
      </c>
      <c r="I490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490">
        <v>48.36</v>
      </c>
      <c r="K490">
        <v>1.9E-3</v>
      </c>
      <c r="L490" s="1" t="s">
        <v>28</v>
      </c>
      <c r="M490">
        <v>0.25</v>
      </c>
      <c r="N490" s="1" t="s">
        <v>4062</v>
      </c>
      <c r="O490" s="1">
        <f>IFERROR(LEFT(Merge1[[#This Row],[Volumen*Precio4 – 750M]],LEN(Merge1[[#This Row],[Volumen*Precio4 – 750M]])-1)*10^(SEARCH(RIGHT(Merge1[[#This Row],[Volumen*Precio4 – 750M]]),"kmbt")*3),Merge1[[#This Row],[Volumen*Precio4 – 750M]])</f>
        <v>36693</v>
      </c>
      <c r="P490">
        <v>-0.80689999999999995</v>
      </c>
      <c r="Q490">
        <v>-0.44440000000000002</v>
      </c>
      <c r="R490">
        <v>-0.21</v>
      </c>
      <c r="S490">
        <v>-3.9399999999999998E-2</v>
      </c>
      <c r="T490" s="1" t="s">
        <v>4063</v>
      </c>
      <c r="U490" s="1" t="s">
        <v>4064</v>
      </c>
      <c r="V490" s="1" t="s">
        <v>4065</v>
      </c>
      <c r="W490" s="1" t="s">
        <v>4066</v>
      </c>
      <c r="X490" s="1" t="s">
        <v>4060</v>
      </c>
      <c r="Y490">
        <v>1411.25</v>
      </c>
      <c r="Z490" s="4">
        <v>0</v>
      </c>
      <c r="AA490" s="1" t="s">
        <v>1811</v>
      </c>
      <c r="AB490" s="6" t="str">
        <f>IFERROR(LEFT(Merge1[[#This Row],[2022-10-24.Vol.]],LEN(Merge1[[#This Row],[2022-10-24.Vol.]])-1)*10^(LOOKUP(RIGHT(Merge1[[#This Row],[2022-10-24.Vol.]]),"KMBT")*3),Merge1[[#This Row],[2022-10-24.Vol.]])</f>
        <v>2</v>
      </c>
      <c r="AC490">
        <v>0</v>
      </c>
      <c r="AD490" s="1" t="s">
        <v>22</v>
      </c>
      <c r="AE490" s="1" t="s">
        <v>27</v>
      </c>
      <c r="AF490" s="1" t="s">
        <v>96</v>
      </c>
      <c r="AG490">
        <v>48.36</v>
      </c>
      <c r="AH490">
        <v>1.9E-3</v>
      </c>
      <c r="AI490" s="1" t="s">
        <v>28</v>
      </c>
      <c r="AJ490">
        <v>0.02</v>
      </c>
      <c r="AK490" s="1" t="s">
        <v>8631</v>
      </c>
      <c r="AL490">
        <v>-0.81130000000000002</v>
      </c>
      <c r="AM490">
        <v>-0.44440000000000002</v>
      </c>
      <c r="AN490">
        <v>-0.21</v>
      </c>
      <c r="AO490">
        <v>-3.9399999999999998E-2</v>
      </c>
      <c r="AP490" s="1" t="s">
        <v>8632</v>
      </c>
      <c r="AQ490" s="1" t="s">
        <v>8633</v>
      </c>
      <c r="AR490" s="1" t="s">
        <v>8634</v>
      </c>
      <c r="AS490" s="1" t="s">
        <v>8635</v>
      </c>
    </row>
    <row r="491" spans="1:45" hidden="1" x14ac:dyDescent="0.25">
      <c r="A491" s="1" t="s">
        <v>4169</v>
      </c>
      <c r="B491">
        <v>1192.33</v>
      </c>
      <c r="C491" s="1" t="s">
        <v>94</v>
      </c>
      <c r="D491" s="1" t="s">
        <v>4170</v>
      </c>
      <c r="E491">
        <v>0</v>
      </c>
      <c r="F491" s="1" t="s">
        <v>22</v>
      </c>
      <c r="G491" s="1" t="s">
        <v>22</v>
      </c>
      <c r="H491" s="1" t="s">
        <v>96</v>
      </c>
      <c r="I491" s="1" t="str">
        <f>_xlfn.CONCAT(Merge1[[#This Row],[Rating técnicoVender]],",",Merge1[[#This Row],[Valoración de medias móvilesStrong Sell]],",",Merge1[[#This Row],[Valoración de los osciladoresNeutro]])</f>
        <v>Sell,Sell,Neutro</v>
      </c>
      <c r="J491">
        <v>0</v>
      </c>
      <c r="K491">
        <v>0</v>
      </c>
      <c r="L491" s="1" t="s">
        <v>28</v>
      </c>
      <c r="M491">
        <v>0.23</v>
      </c>
      <c r="N491" s="1" t="s">
        <v>4171</v>
      </c>
      <c r="O491" s="1">
        <f>IFERROR(LEFT(Merge1[[#This Row],[Volumen*Precio4 – 750M]],LEN(Merge1[[#This Row],[Volumen*Precio4 – 750M]])-1)*10^(SEARCH(RIGHT(Merge1[[#This Row],[Volumen*Precio4 – 750M]]),"kmbt")*3),Merge1[[#This Row],[Volumen*Precio4 – 750M]])</f>
        <v>1866000</v>
      </c>
      <c r="P491">
        <v>-0.19040000000000001</v>
      </c>
      <c r="Q491">
        <v>-2.0000000000000001E-4</v>
      </c>
      <c r="R491">
        <v>0</v>
      </c>
      <c r="S491">
        <v>0</v>
      </c>
      <c r="T491" s="1" t="s">
        <v>28</v>
      </c>
      <c r="U491" s="1" t="s">
        <v>28</v>
      </c>
      <c r="V491" s="1" t="s">
        <v>28</v>
      </c>
      <c r="W491" s="1" t="s">
        <v>28</v>
      </c>
      <c r="X491" s="1" t="s">
        <v>4169</v>
      </c>
      <c r="Y491">
        <v>1192.33</v>
      </c>
      <c r="Z491" s="4">
        <v>0</v>
      </c>
      <c r="AA491" s="1" t="s">
        <v>4170</v>
      </c>
      <c r="AB491" s="6" t="str">
        <f>IFERROR(LEFT(Merge1[[#This Row],[2022-10-24.Vol.]],LEN(Merge1[[#This Row],[2022-10-24.Vol.]])-1)*10^(LOOKUP(RIGHT(Merge1[[#This Row],[2022-10-24.Vol.]]),"KMBT")*3),Merge1[[#This Row],[2022-10-24.Vol.]])</f>
        <v>1.565K</v>
      </c>
      <c r="AC491">
        <v>0</v>
      </c>
      <c r="AD491" s="1" t="s">
        <v>22</v>
      </c>
      <c r="AE491" s="1" t="s">
        <v>22</v>
      </c>
      <c r="AF491" s="1" t="s">
        <v>96</v>
      </c>
      <c r="AG491">
        <v>0</v>
      </c>
      <c r="AH491">
        <v>0</v>
      </c>
      <c r="AI491" s="1" t="s">
        <v>28</v>
      </c>
      <c r="AJ491">
        <v>0.23</v>
      </c>
      <c r="AK491" s="1" t="s">
        <v>4171</v>
      </c>
      <c r="AL491">
        <v>-0.19040000000000001</v>
      </c>
      <c r="AM491">
        <v>-2.0000000000000001E-4</v>
      </c>
      <c r="AN491">
        <v>0</v>
      </c>
      <c r="AO491">
        <v>0</v>
      </c>
      <c r="AP491" s="1" t="s">
        <v>28</v>
      </c>
      <c r="AQ491" s="1" t="s">
        <v>28</v>
      </c>
      <c r="AR491" s="1" t="s">
        <v>28</v>
      </c>
      <c r="AS491" s="1" t="s">
        <v>28</v>
      </c>
    </row>
    <row r="492" spans="1:45" hidden="1" x14ac:dyDescent="0.25">
      <c r="A492" s="1" t="s">
        <v>4187</v>
      </c>
      <c r="B492">
        <v>491.4</v>
      </c>
      <c r="C492" s="1" t="s">
        <v>94</v>
      </c>
      <c r="D492" s="1" t="s">
        <v>4188</v>
      </c>
      <c r="E492">
        <v>0</v>
      </c>
      <c r="F492" s="1" t="s">
        <v>27</v>
      </c>
      <c r="G492" s="1" t="s">
        <v>27</v>
      </c>
      <c r="H492" s="1" t="s">
        <v>22</v>
      </c>
      <c r="I492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492">
        <v>38</v>
      </c>
      <c r="K492">
        <v>0</v>
      </c>
      <c r="L492" s="1" t="s">
        <v>28</v>
      </c>
      <c r="M492">
        <v>0.23</v>
      </c>
      <c r="N492" s="1" t="s">
        <v>4189</v>
      </c>
      <c r="O492" s="1">
        <f>IFERROR(LEFT(Merge1[[#This Row],[Volumen*Precio4 – 750M]],LEN(Merge1[[#This Row],[Volumen*Precio4 – 750M]])-1)*10^(SEARCH(RIGHT(Merge1[[#This Row],[Volumen*Precio4 – 750M]]),"kmbt")*3),Merge1[[#This Row],[Volumen*Precio4 – 750M]])</f>
        <v>142506</v>
      </c>
      <c r="P492">
        <v>3.4500000000000003E-2</v>
      </c>
      <c r="Q492">
        <v>0.14280000000000001</v>
      </c>
      <c r="R492">
        <v>-8.8300000000000003E-2</v>
      </c>
      <c r="S492">
        <v>-0.23369999999999999</v>
      </c>
      <c r="T492" s="1" t="s">
        <v>4190</v>
      </c>
      <c r="U492" s="1" t="s">
        <v>4191</v>
      </c>
      <c r="V492" s="1" t="s">
        <v>4192</v>
      </c>
      <c r="W492" s="1" t="s">
        <v>4193</v>
      </c>
      <c r="X492" s="1" t="s">
        <v>4187</v>
      </c>
      <c r="Y492">
        <v>491.4</v>
      </c>
      <c r="Z492" s="4">
        <v>0</v>
      </c>
      <c r="AA492" s="1" t="s">
        <v>4188</v>
      </c>
      <c r="AB492" s="6" t="str">
        <f>IFERROR(LEFT(Merge1[[#This Row],[2022-10-24.Vol.]],LEN(Merge1[[#This Row],[2022-10-24.Vol.]])-1)*10^(LOOKUP(RIGHT(Merge1[[#This Row],[2022-10-24.Vol.]]),"KMBT")*3),Merge1[[#This Row],[2022-10-24.Vol.]])</f>
        <v>290</v>
      </c>
      <c r="AC492">
        <v>0</v>
      </c>
      <c r="AD492" s="1" t="s">
        <v>27</v>
      </c>
      <c r="AE492" s="1" t="s">
        <v>27</v>
      </c>
      <c r="AF492" s="1" t="s">
        <v>22</v>
      </c>
      <c r="AG492">
        <v>38</v>
      </c>
      <c r="AH492">
        <v>0</v>
      </c>
      <c r="AI492" s="1" t="s">
        <v>28</v>
      </c>
      <c r="AJ492">
        <v>0.23</v>
      </c>
      <c r="AK492" s="1" t="s">
        <v>4189</v>
      </c>
      <c r="AL492">
        <v>3.4500000000000003E-2</v>
      </c>
      <c r="AM492">
        <v>0.14280000000000001</v>
      </c>
      <c r="AN492">
        <v>-8.8300000000000003E-2</v>
      </c>
      <c r="AO492">
        <v>-0.23369999999999999</v>
      </c>
      <c r="AP492" s="1" t="s">
        <v>4190</v>
      </c>
      <c r="AQ492" s="1" t="s">
        <v>4191</v>
      </c>
      <c r="AR492" s="1" t="s">
        <v>4192</v>
      </c>
      <c r="AS492" s="1" t="s">
        <v>4193</v>
      </c>
    </row>
    <row r="493" spans="1:45" hidden="1" x14ac:dyDescent="0.25">
      <c r="A493" s="1" t="s">
        <v>4216</v>
      </c>
      <c r="B493">
        <v>617.33000000000004</v>
      </c>
      <c r="C493" s="2" t="s">
        <v>94</v>
      </c>
      <c r="D493" s="1" t="s">
        <v>2537</v>
      </c>
      <c r="E493">
        <v>0</v>
      </c>
      <c r="F493" s="1" t="s">
        <v>96</v>
      </c>
      <c r="G493" s="1" t="s">
        <v>96</v>
      </c>
      <c r="H493" s="1" t="s">
        <v>96</v>
      </c>
      <c r="I493" s="1" t="str">
        <f>_xlfn.CONCAT(Merge1[[#This Row],[Rating técnicoVender]],",",Merge1[[#This Row],[Valoración de medias móvilesStrong Sell]],",",Merge1[[#This Row],[Valoración de los osciladoresNeutro]])</f>
        <v>Neutro,Neutro,Neutro</v>
      </c>
      <c r="J493">
        <v>100</v>
      </c>
      <c r="K493">
        <v>0</v>
      </c>
      <c r="L493" s="1" t="s">
        <v>28</v>
      </c>
      <c r="M493">
        <v>0.22</v>
      </c>
      <c r="N493" s="1" t="s">
        <v>4217</v>
      </c>
      <c r="O493" s="1">
        <f>IFERROR(LEFT(Merge1[[#This Row],[Volumen*Precio4 – 750M]],LEN(Merge1[[#This Row],[Volumen*Precio4 – 750M]])-1)*10^(SEARCH(RIGHT(Merge1[[#This Row],[Volumen*Precio4 – 750M]]),"kmbt")*3),Merge1[[#This Row],[Volumen*Precio4 – 750M]])</f>
        <v>169767</v>
      </c>
      <c r="P493">
        <v>0</v>
      </c>
      <c r="Q493">
        <v>0</v>
      </c>
      <c r="R493">
        <v>0</v>
      </c>
      <c r="S493">
        <v>0</v>
      </c>
      <c r="T493" s="1" t="s">
        <v>4218</v>
      </c>
      <c r="U493" s="1" t="s">
        <v>4218</v>
      </c>
      <c r="V493" s="1" t="s">
        <v>28</v>
      </c>
      <c r="W493" s="1" t="s">
        <v>28</v>
      </c>
      <c r="X493" s="1" t="s">
        <v>4216</v>
      </c>
      <c r="Y493">
        <v>617.33000000000004</v>
      </c>
      <c r="Z493" s="4">
        <v>0</v>
      </c>
      <c r="AA493" s="1" t="s">
        <v>2537</v>
      </c>
      <c r="AB493" s="6" t="str">
        <f>IFERROR(LEFT(Merge1[[#This Row],[2022-10-24.Vol.]],LEN(Merge1[[#This Row],[2022-10-24.Vol.]])-1)*10^(LOOKUP(RIGHT(Merge1[[#This Row],[2022-10-24.Vol.]]),"KMBT")*3),Merge1[[#This Row],[2022-10-24.Vol.]])</f>
        <v>275</v>
      </c>
      <c r="AC493">
        <v>0</v>
      </c>
      <c r="AD493" s="1" t="s">
        <v>96</v>
      </c>
      <c r="AE493" s="1" t="s">
        <v>96</v>
      </c>
      <c r="AF493" s="1" t="s">
        <v>96</v>
      </c>
      <c r="AG493">
        <v>100</v>
      </c>
      <c r="AH493">
        <v>0</v>
      </c>
      <c r="AI493" s="1" t="s">
        <v>28</v>
      </c>
      <c r="AJ493">
        <v>0.22</v>
      </c>
      <c r="AK493" s="1" t="s">
        <v>4217</v>
      </c>
      <c r="AL493">
        <v>0</v>
      </c>
      <c r="AM493">
        <v>0</v>
      </c>
      <c r="AN493">
        <v>0</v>
      </c>
      <c r="AO493">
        <v>0</v>
      </c>
      <c r="AP493" s="1" t="s">
        <v>4218</v>
      </c>
      <c r="AQ493" s="1" t="s">
        <v>4218</v>
      </c>
      <c r="AR493" s="1" t="s">
        <v>28</v>
      </c>
      <c r="AS493" s="1" t="s">
        <v>28</v>
      </c>
    </row>
    <row r="494" spans="1:45" hidden="1" x14ac:dyDescent="0.25">
      <c r="A494" s="1" t="s">
        <v>4246</v>
      </c>
      <c r="B494">
        <v>797.91</v>
      </c>
      <c r="C494" s="1" t="s">
        <v>94</v>
      </c>
      <c r="D494" s="1" t="s">
        <v>4247</v>
      </c>
      <c r="E494">
        <v>0</v>
      </c>
      <c r="F494" s="1" t="s">
        <v>27</v>
      </c>
      <c r="G494" s="1" t="s">
        <v>27</v>
      </c>
      <c r="H494" s="1" t="s">
        <v>96</v>
      </c>
      <c r="I494" s="1" t="str">
        <f>_xlfn.CONCAT(Merge1[[#This Row],[Rating técnicoVender]],",",Merge1[[#This Row],[Valoración de medias móvilesStrong Sell]],",",Merge1[[#This Row],[Valoración de los osciladoresNeutro]])</f>
        <v>Strong Sell,Strong Sell,Neutro</v>
      </c>
      <c r="J494">
        <v>36.729999999999997</v>
      </c>
      <c r="K494">
        <v>0</v>
      </c>
      <c r="L494" s="1" t="s">
        <v>28</v>
      </c>
      <c r="M494">
        <v>0.22</v>
      </c>
      <c r="N494" s="1" t="s">
        <v>4248</v>
      </c>
      <c r="O494" s="1">
        <f>IFERROR(LEFT(Merge1[[#This Row],[Volumen*Precio4 – 750M]],LEN(Merge1[[#This Row],[Volumen*Precio4 – 750M]])-1)*10^(SEARCH(RIGHT(Merge1[[#This Row],[Volumen*Precio4 – 750M]]),"kmbt")*3),Merge1[[#This Row],[Volumen*Precio4 – 750M]])</f>
        <v>3156000</v>
      </c>
      <c r="P494">
        <v>-0.40260000000000001</v>
      </c>
      <c r="Q494">
        <v>-0.40260000000000001</v>
      </c>
      <c r="R494">
        <v>-0.14169999999999999</v>
      </c>
      <c r="S494">
        <v>0</v>
      </c>
      <c r="T494" s="1" t="s">
        <v>4249</v>
      </c>
      <c r="U494" s="1" t="s">
        <v>4250</v>
      </c>
      <c r="V494" s="1" t="s">
        <v>4251</v>
      </c>
      <c r="W494" s="1" t="s">
        <v>4252</v>
      </c>
      <c r="X494" s="1" t="s">
        <v>4246</v>
      </c>
      <c r="Y494">
        <v>797.91</v>
      </c>
      <c r="Z494" s="4">
        <v>0</v>
      </c>
      <c r="AA494" s="1" t="s">
        <v>4247</v>
      </c>
      <c r="AB494" s="6" t="str">
        <f>IFERROR(LEFT(Merge1[[#This Row],[2022-10-24.Vol.]],LEN(Merge1[[#This Row],[2022-10-24.Vol.]])-1)*10^(LOOKUP(RIGHT(Merge1[[#This Row],[2022-10-24.Vol.]]),"KMBT")*3),Merge1[[#This Row],[2022-10-24.Vol.]])</f>
        <v>3.955K</v>
      </c>
      <c r="AC494">
        <v>0</v>
      </c>
      <c r="AD494" s="1" t="s">
        <v>27</v>
      </c>
      <c r="AE494" s="1" t="s">
        <v>27</v>
      </c>
      <c r="AF494" s="1" t="s">
        <v>96</v>
      </c>
      <c r="AG494">
        <v>36.729999999999997</v>
      </c>
      <c r="AH494">
        <v>0</v>
      </c>
      <c r="AI494" s="1" t="s">
        <v>28</v>
      </c>
      <c r="AJ494">
        <v>0.22</v>
      </c>
      <c r="AK494" s="1" t="s">
        <v>4248</v>
      </c>
      <c r="AL494">
        <v>-0.40260000000000001</v>
      </c>
      <c r="AM494">
        <v>-0.40260000000000001</v>
      </c>
      <c r="AN494">
        <v>-0.14169999999999999</v>
      </c>
      <c r="AO494">
        <v>0</v>
      </c>
      <c r="AP494" s="1" t="s">
        <v>4249</v>
      </c>
      <c r="AQ494" s="1" t="s">
        <v>4250</v>
      </c>
      <c r="AR494" s="1" t="s">
        <v>4251</v>
      </c>
      <c r="AS494" s="1" t="s">
        <v>4252</v>
      </c>
    </row>
    <row r="495" spans="1:45" hidden="1" x14ac:dyDescent="0.25">
      <c r="A495" s="1" t="s">
        <v>4172</v>
      </c>
      <c r="B495">
        <v>33.64</v>
      </c>
      <c r="C495" s="1" t="s">
        <v>4173</v>
      </c>
      <c r="D495" s="1" t="s">
        <v>4174</v>
      </c>
      <c r="E495">
        <v>-0.11</v>
      </c>
      <c r="F495" s="1" t="s">
        <v>22</v>
      </c>
      <c r="G495" s="1" t="s">
        <v>27</v>
      </c>
      <c r="H495" s="1" t="s">
        <v>96</v>
      </c>
      <c r="I49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95">
        <v>28.26</v>
      </c>
      <c r="K495">
        <v>2.7000000000000001E-3</v>
      </c>
      <c r="L495" s="1" t="s">
        <v>23</v>
      </c>
      <c r="M495">
        <v>0.23</v>
      </c>
      <c r="N495" s="1" t="s">
        <v>4175</v>
      </c>
      <c r="O495" s="1">
        <f>IFERROR(LEFT(Merge1[[#This Row],[Volumen*Precio4 – 750M]],LEN(Merge1[[#This Row],[Volumen*Precio4 – 750M]])-1)*10^(SEARCH(RIGHT(Merge1[[#This Row],[Volumen*Precio4 – 750M]]),"kmbt")*3),Merge1[[#This Row],[Volumen*Precio4 – 750M]])</f>
        <v>1043</v>
      </c>
      <c r="P495">
        <v>-0.80989999999999995</v>
      </c>
      <c r="Q495">
        <v>-0.30640000000000001</v>
      </c>
      <c r="R495">
        <v>-0.4098</v>
      </c>
      <c r="S495">
        <v>-0.23549999999999999</v>
      </c>
      <c r="T495" s="1" t="s">
        <v>4176</v>
      </c>
      <c r="U495" s="1" t="s">
        <v>4177</v>
      </c>
      <c r="V495" s="1" t="s">
        <v>4178</v>
      </c>
      <c r="W495" s="1" t="s">
        <v>4179</v>
      </c>
      <c r="X495" s="1" t="s">
        <v>4172</v>
      </c>
      <c r="Y495">
        <v>33.64</v>
      </c>
      <c r="Z495" s="4">
        <v>0</v>
      </c>
      <c r="AA495" s="1" t="s">
        <v>1889</v>
      </c>
      <c r="AB495" s="6" t="str">
        <f>IFERROR(LEFT(Merge1[[#This Row],[2022-10-24.Vol.]],LEN(Merge1[[#This Row],[2022-10-24.Vol.]])-1)*10^(LOOKUP(RIGHT(Merge1[[#This Row],[2022-10-24.Vol.]]),"KMBT")*3),Merge1[[#This Row],[2022-10-24.Vol.]])</f>
        <v>3</v>
      </c>
      <c r="AC495">
        <v>0</v>
      </c>
      <c r="AD495" s="1" t="s">
        <v>22</v>
      </c>
      <c r="AE495" s="1" t="s">
        <v>27</v>
      </c>
      <c r="AF495" s="1" t="s">
        <v>38</v>
      </c>
      <c r="AG495">
        <v>28.26</v>
      </c>
      <c r="AH495">
        <v>1.1000000000000001E-3</v>
      </c>
      <c r="AI495" s="1" t="s">
        <v>28</v>
      </c>
      <c r="AJ495">
        <v>0.02</v>
      </c>
      <c r="AK495" s="1" t="s">
        <v>786</v>
      </c>
      <c r="AL495">
        <v>-0.81110000000000004</v>
      </c>
      <c r="AM495">
        <v>-0.30640000000000001</v>
      </c>
      <c r="AN495">
        <v>-0.4098</v>
      </c>
      <c r="AO495">
        <v>-0.17949999999999999</v>
      </c>
      <c r="AP495" s="1" t="s">
        <v>8636</v>
      </c>
      <c r="AQ495" s="1" t="s">
        <v>8637</v>
      </c>
      <c r="AR495" s="1" t="s">
        <v>8638</v>
      </c>
      <c r="AS495" s="1" t="s">
        <v>8639</v>
      </c>
    </row>
    <row r="496" spans="1:45" hidden="1" x14ac:dyDescent="0.25">
      <c r="A496" s="1" t="s">
        <v>4274</v>
      </c>
      <c r="B496">
        <v>1539.28</v>
      </c>
      <c r="C496" s="1" t="s">
        <v>94</v>
      </c>
      <c r="D496" s="1" t="s">
        <v>1811</v>
      </c>
      <c r="E496">
        <v>0</v>
      </c>
      <c r="F496" s="1" t="s">
        <v>96</v>
      </c>
      <c r="G496" s="1" t="s">
        <v>38</v>
      </c>
      <c r="H496" s="1" t="s">
        <v>96</v>
      </c>
      <c r="I496" s="1" t="str">
        <f>_xlfn.CONCAT(Merge1[[#This Row],[Rating técnicoVender]],",",Merge1[[#This Row],[Valoración de medias móvilesStrong Sell]],",",Merge1[[#This Row],[Valoración de los osciladoresNeutro]])</f>
        <v>Neutro,Buy,Neutro</v>
      </c>
      <c r="J496">
        <v>52.35</v>
      </c>
      <c r="K496">
        <v>0</v>
      </c>
      <c r="L496" s="1" t="s">
        <v>28</v>
      </c>
      <c r="M496">
        <v>0.21</v>
      </c>
      <c r="N496" s="1" t="s">
        <v>4275</v>
      </c>
      <c r="O496" s="1">
        <f>IFERROR(LEFT(Merge1[[#This Row],[Volumen*Precio4 – 750M]],LEN(Merge1[[#This Row],[Volumen*Precio4 – 750M]])-1)*10^(SEARCH(RIGHT(Merge1[[#This Row],[Volumen*Precio4 – 750M]]),"kmbt")*3),Merge1[[#This Row],[Volumen*Precio4 – 750M]])</f>
        <v>3079</v>
      </c>
      <c r="P496">
        <v>0.21010000000000001</v>
      </c>
      <c r="Q496">
        <v>0.10730000000000001</v>
      </c>
      <c r="R496">
        <v>-2.58E-2</v>
      </c>
      <c r="S496">
        <v>1.7999999999999999E-2</v>
      </c>
      <c r="T496" s="1" t="s">
        <v>4276</v>
      </c>
      <c r="U496" s="1" t="s">
        <v>4277</v>
      </c>
      <c r="V496" s="1" t="s">
        <v>4278</v>
      </c>
      <c r="W496" s="1" t="s">
        <v>4279</v>
      </c>
      <c r="X496" s="1" t="s">
        <v>4274</v>
      </c>
      <c r="Y496">
        <v>1539.28</v>
      </c>
      <c r="Z496" s="4">
        <v>0</v>
      </c>
      <c r="AA496" s="1" t="s">
        <v>1811</v>
      </c>
      <c r="AB496" s="6" t="str">
        <f>IFERROR(LEFT(Merge1[[#This Row],[2022-10-24.Vol.]],LEN(Merge1[[#This Row],[2022-10-24.Vol.]])-1)*10^(LOOKUP(RIGHT(Merge1[[#This Row],[2022-10-24.Vol.]]),"KMBT")*3),Merge1[[#This Row],[2022-10-24.Vol.]])</f>
        <v>2</v>
      </c>
      <c r="AC496">
        <v>0</v>
      </c>
      <c r="AD496" s="1" t="s">
        <v>96</v>
      </c>
      <c r="AE496" s="1" t="s">
        <v>38</v>
      </c>
      <c r="AF496" s="1" t="s">
        <v>96</v>
      </c>
      <c r="AG496">
        <v>52.35</v>
      </c>
      <c r="AH496">
        <v>0</v>
      </c>
      <c r="AI496" s="1" t="s">
        <v>28</v>
      </c>
      <c r="AJ496">
        <v>0.21</v>
      </c>
      <c r="AK496" s="1" t="s">
        <v>4275</v>
      </c>
      <c r="AL496">
        <v>0.21010000000000001</v>
      </c>
      <c r="AM496">
        <v>0.105</v>
      </c>
      <c r="AN496">
        <v>-4.3E-3</v>
      </c>
      <c r="AO496">
        <v>1.7999999999999999E-2</v>
      </c>
      <c r="AP496" s="1" t="s">
        <v>4276</v>
      </c>
      <c r="AQ496" s="1" t="s">
        <v>4277</v>
      </c>
      <c r="AR496" s="1" t="s">
        <v>4278</v>
      </c>
      <c r="AS496" s="1" t="s">
        <v>4279</v>
      </c>
    </row>
    <row r="497" spans="1:45" hidden="1" x14ac:dyDescent="0.25">
      <c r="A497" s="1" t="s">
        <v>4280</v>
      </c>
      <c r="B497">
        <v>454.28</v>
      </c>
      <c r="C497" s="1" t="s">
        <v>94</v>
      </c>
      <c r="D497" s="1" t="s">
        <v>4281</v>
      </c>
      <c r="E497">
        <v>0</v>
      </c>
      <c r="F497" s="1" t="s">
        <v>22</v>
      </c>
      <c r="G497" s="1" t="s">
        <v>27</v>
      </c>
      <c r="H497" s="1" t="s">
        <v>96</v>
      </c>
      <c r="I497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497">
        <v>32.869999999999997</v>
      </c>
      <c r="K497">
        <v>0</v>
      </c>
      <c r="L497" s="1" t="s">
        <v>28</v>
      </c>
      <c r="M497">
        <v>0.21</v>
      </c>
      <c r="N497" s="1" t="s">
        <v>4282</v>
      </c>
      <c r="O497" s="1">
        <f>IFERROR(LEFT(Merge1[[#This Row],[Volumen*Precio4 – 750M]],LEN(Merge1[[#This Row],[Volumen*Precio4 – 750M]])-1)*10^(SEARCH(RIGHT(Merge1[[#This Row],[Volumen*Precio4 – 750M]]),"kmbt")*3),Merge1[[#This Row],[Volumen*Precio4 – 750M]])</f>
        <v>2426000</v>
      </c>
      <c r="P497">
        <v>-0.77159999999999995</v>
      </c>
      <c r="Q497">
        <v>-0.77159999999999995</v>
      </c>
      <c r="R497">
        <v>-0.36070000000000002</v>
      </c>
      <c r="S497">
        <v>-0.14349999999999999</v>
      </c>
      <c r="T497" s="1" t="s">
        <v>4283</v>
      </c>
      <c r="U497" s="1" t="s">
        <v>4284</v>
      </c>
      <c r="V497" s="1" t="s">
        <v>4285</v>
      </c>
      <c r="W497" s="1" t="s">
        <v>4286</v>
      </c>
      <c r="X497" s="1" t="s">
        <v>4280</v>
      </c>
      <c r="Y497">
        <v>454.28</v>
      </c>
      <c r="Z497" s="4">
        <v>0</v>
      </c>
      <c r="AA497" s="1" t="s">
        <v>4281</v>
      </c>
      <c r="AB497" s="6" t="str">
        <f>IFERROR(LEFT(Merge1[[#This Row],[2022-10-24.Vol.]],LEN(Merge1[[#This Row],[2022-10-24.Vol.]])-1)*10^(LOOKUP(RIGHT(Merge1[[#This Row],[2022-10-24.Vol.]]),"KMBT")*3),Merge1[[#This Row],[2022-10-24.Vol.]])</f>
        <v>5.341K</v>
      </c>
      <c r="AC497">
        <v>0</v>
      </c>
      <c r="AD497" s="1" t="s">
        <v>22</v>
      </c>
      <c r="AE497" s="1" t="s">
        <v>27</v>
      </c>
      <c r="AF497" s="1" t="s">
        <v>96</v>
      </c>
      <c r="AG497">
        <v>32.869999999999997</v>
      </c>
      <c r="AH497">
        <v>0</v>
      </c>
      <c r="AI497" s="1" t="s">
        <v>28</v>
      </c>
      <c r="AJ497">
        <v>0.21</v>
      </c>
      <c r="AK497" s="1" t="s">
        <v>4282</v>
      </c>
      <c r="AL497">
        <v>-0.77159999999999995</v>
      </c>
      <c r="AM497">
        <v>-0.48580000000000001</v>
      </c>
      <c r="AN497">
        <v>-0.36070000000000002</v>
      </c>
      <c r="AO497">
        <v>-0.14349999999999999</v>
      </c>
      <c r="AP497" s="1" t="s">
        <v>4283</v>
      </c>
      <c r="AQ497" s="1" t="s">
        <v>4284</v>
      </c>
      <c r="AR497" s="1" t="s">
        <v>4285</v>
      </c>
      <c r="AS497" s="1" t="s">
        <v>4286</v>
      </c>
    </row>
    <row r="498" spans="1:45" hidden="1" x14ac:dyDescent="0.25">
      <c r="A498" s="1" t="s">
        <v>4202</v>
      </c>
      <c r="B498">
        <v>5021.49</v>
      </c>
      <c r="C498" s="1" t="s">
        <v>4068</v>
      </c>
      <c r="D498" s="1" t="s">
        <v>4203</v>
      </c>
      <c r="E498">
        <v>0</v>
      </c>
      <c r="F498" s="1" t="s">
        <v>27</v>
      </c>
      <c r="G498" s="1" t="s">
        <v>27</v>
      </c>
      <c r="H498" s="1" t="s">
        <v>22</v>
      </c>
      <c r="I498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498">
        <v>35.29</v>
      </c>
      <c r="K498">
        <v>2.8999999999999998E-3</v>
      </c>
      <c r="L498" s="1" t="s">
        <v>28</v>
      </c>
      <c r="M498">
        <v>0.23</v>
      </c>
      <c r="N498" s="1" t="s">
        <v>4204</v>
      </c>
      <c r="O498" s="1">
        <f>IFERROR(LEFT(Merge1[[#This Row],[Volumen*Precio4 – 750M]],LEN(Merge1[[#This Row],[Volumen*Precio4 – 750M]])-1)*10^(SEARCH(RIGHT(Merge1[[#This Row],[Volumen*Precio4 – 750M]]),"kmbt")*3),Merge1[[#This Row],[Volumen*Precio4 – 750M]])</f>
        <v>205881</v>
      </c>
      <c r="P498">
        <v>-0.21129999999999999</v>
      </c>
      <c r="Q498">
        <v>-0.1099</v>
      </c>
      <c r="R498">
        <v>-0.11020000000000001</v>
      </c>
      <c r="S498">
        <v>-7.9600000000000004E-2</v>
      </c>
      <c r="T498" s="1" t="s">
        <v>4205</v>
      </c>
      <c r="U498" s="1" t="s">
        <v>4206</v>
      </c>
      <c r="V498" s="1" t="s">
        <v>4207</v>
      </c>
      <c r="W498" s="1" t="s">
        <v>4208</v>
      </c>
      <c r="X498" s="1" t="s">
        <v>4202</v>
      </c>
      <c r="Y498">
        <v>5021.49</v>
      </c>
      <c r="Z498" s="4">
        <v>0</v>
      </c>
      <c r="AA498" s="1" t="s">
        <v>1889</v>
      </c>
      <c r="AB498" s="6" t="str">
        <f>IFERROR(LEFT(Merge1[[#This Row],[2022-10-24.Vol.]],LEN(Merge1[[#This Row],[2022-10-24.Vol.]])-1)*10^(LOOKUP(RIGHT(Merge1[[#This Row],[2022-10-24.Vol.]]),"KMBT")*3),Merge1[[#This Row],[2022-10-24.Vol.]])</f>
        <v>3</v>
      </c>
      <c r="AC498">
        <v>0</v>
      </c>
      <c r="AD498" s="1" t="s">
        <v>22</v>
      </c>
      <c r="AE498" s="1" t="s">
        <v>27</v>
      </c>
      <c r="AF498" s="1" t="s">
        <v>96</v>
      </c>
      <c r="AG498">
        <v>35.29</v>
      </c>
      <c r="AH498">
        <v>2.8999999999999998E-3</v>
      </c>
      <c r="AI498" s="1" t="s">
        <v>28</v>
      </c>
      <c r="AJ498">
        <v>0.02</v>
      </c>
      <c r="AK498" s="1" t="s">
        <v>8621</v>
      </c>
      <c r="AL498">
        <v>-0.20200000000000001</v>
      </c>
      <c r="AM498">
        <v>-0.1099</v>
      </c>
      <c r="AN498">
        <v>-0.11020000000000001</v>
      </c>
      <c r="AO498">
        <v>-7.9600000000000004E-2</v>
      </c>
      <c r="AP498" s="1" t="s">
        <v>8622</v>
      </c>
      <c r="AQ498" s="1" t="s">
        <v>8623</v>
      </c>
      <c r="AR498" s="1" t="s">
        <v>8624</v>
      </c>
      <c r="AS498" s="1" t="s">
        <v>8625</v>
      </c>
    </row>
    <row r="499" spans="1:45" hidden="1" x14ac:dyDescent="0.25">
      <c r="A499" s="1" t="s">
        <v>5422</v>
      </c>
      <c r="B499">
        <v>288</v>
      </c>
      <c r="C499" s="1" t="s">
        <v>94</v>
      </c>
      <c r="D499" s="1" t="s">
        <v>2522</v>
      </c>
      <c r="E499">
        <v>0</v>
      </c>
      <c r="F499" s="1" t="s">
        <v>22</v>
      </c>
      <c r="G499" s="1" t="s">
        <v>27</v>
      </c>
      <c r="H499" s="1" t="s">
        <v>22</v>
      </c>
      <c r="I499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499">
        <v>24.94</v>
      </c>
      <c r="K499">
        <v>0</v>
      </c>
      <c r="L499" s="1" t="s">
        <v>28</v>
      </c>
      <c r="M499">
        <v>0.05</v>
      </c>
      <c r="N499" s="1" t="s">
        <v>5423</v>
      </c>
      <c r="O499" s="1">
        <f>IFERROR(LEFT(Merge1[[#This Row],[Volumen*Precio4 – 750M]],LEN(Merge1[[#This Row],[Volumen*Precio4 – 750M]])-1)*10^(SEARCH(RIGHT(Merge1[[#This Row],[Volumen*Precio4 – 750M]]),"kmbt")*3),Merge1[[#This Row],[Volumen*Precio4 – 750M]])</f>
        <v>1152</v>
      </c>
      <c r="P499">
        <v>-0.45140000000000002</v>
      </c>
      <c r="Q499">
        <v>-0.27550000000000002</v>
      </c>
      <c r="R499">
        <v>-0.2727</v>
      </c>
      <c r="S499">
        <v>-0.1736</v>
      </c>
      <c r="T499" s="1" t="s">
        <v>5424</v>
      </c>
      <c r="U499" s="1" t="s">
        <v>5425</v>
      </c>
      <c r="V499" s="1" t="s">
        <v>5426</v>
      </c>
      <c r="W499" s="1" t="s">
        <v>5427</v>
      </c>
      <c r="X499" s="1" t="s">
        <v>5422</v>
      </c>
      <c r="Y499">
        <v>288</v>
      </c>
      <c r="Z499" s="4">
        <v>0</v>
      </c>
      <c r="AA499" s="1" t="s">
        <v>2708</v>
      </c>
      <c r="AB499" s="6" t="str">
        <f>IFERROR(LEFT(Merge1[[#This Row],[2022-10-24.Vol.]],LEN(Merge1[[#This Row],[2022-10-24.Vol.]])-1)*10^(LOOKUP(RIGHT(Merge1[[#This Row],[2022-10-24.Vol.]]),"KMBT")*3),Merge1[[#This Row],[2022-10-24.Vol.]])</f>
        <v>18</v>
      </c>
      <c r="AC499">
        <v>0</v>
      </c>
      <c r="AD499" s="1" t="s">
        <v>22</v>
      </c>
      <c r="AE499" s="1" t="s">
        <v>27</v>
      </c>
      <c r="AF499" s="1" t="s">
        <v>22</v>
      </c>
      <c r="AG499">
        <v>24.94</v>
      </c>
      <c r="AH499">
        <v>0</v>
      </c>
      <c r="AI499" s="1" t="s">
        <v>28</v>
      </c>
      <c r="AJ499">
        <v>0.21</v>
      </c>
      <c r="AK499" s="1" t="s">
        <v>8068</v>
      </c>
      <c r="AL499">
        <v>-0.45140000000000002</v>
      </c>
      <c r="AM499">
        <v>-0.23200000000000001</v>
      </c>
      <c r="AN499">
        <v>-0.2727</v>
      </c>
      <c r="AO499">
        <v>-0.1736</v>
      </c>
      <c r="AP499" s="1" t="s">
        <v>8069</v>
      </c>
      <c r="AQ499" s="1" t="s">
        <v>8070</v>
      </c>
      <c r="AR499" s="1" t="s">
        <v>8071</v>
      </c>
      <c r="AS499" s="1" t="s">
        <v>8072</v>
      </c>
    </row>
    <row r="500" spans="1:45" hidden="1" x14ac:dyDescent="0.25">
      <c r="A500" s="1" t="s">
        <v>4294</v>
      </c>
      <c r="B500">
        <v>3498.43</v>
      </c>
      <c r="C500" s="1" t="s">
        <v>94</v>
      </c>
      <c r="D500" s="1" t="s">
        <v>4295</v>
      </c>
      <c r="E500">
        <v>0</v>
      </c>
      <c r="F500" s="1" t="s">
        <v>22</v>
      </c>
      <c r="G500" s="1" t="s">
        <v>22</v>
      </c>
      <c r="H500" s="1" t="s">
        <v>96</v>
      </c>
      <c r="I500" s="1" t="str">
        <f>_xlfn.CONCAT(Merge1[[#This Row],[Rating técnicoVender]],",",Merge1[[#This Row],[Valoración de medias móvilesStrong Sell]],",",Merge1[[#This Row],[Valoración de los osciladoresNeutro]])</f>
        <v>Sell,Sell,Neutro</v>
      </c>
      <c r="J500">
        <v>44.03</v>
      </c>
      <c r="K500">
        <v>0</v>
      </c>
      <c r="L500" s="1" t="s">
        <v>28</v>
      </c>
      <c r="M500">
        <v>0.21</v>
      </c>
      <c r="N500" s="1" t="s">
        <v>4296</v>
      </c>
      <c r="O500" s="1">
        <f>IFERROR(LEFT(Merge1[[#This Row],[Volumen*Precio4 – 750M]],LEN(Merge1[[#This Row],[Volumen*Precio4 – 750M]])-1)*10^(SEARCH(RIGHT(Merge1[[#This Row],[Volumen*Precio4 – 750M]]),"kmbt")*3),Merge1[[#This Row],[Volumen*Precio4 – 750M]])</f>
        <v>1154000</v>
      </c>
      <c r="P500">
        <v>-6.8400000000000002E-2</v>
      </c>
      <c r="Q500">
        <v>-0.14019999999999999</v>
      </c>
      <c r="R500">
        <v>-0.14019999999999999</v>
      </c>
      <c r="S500">
        <v>0</v>
      </c>
      <c r="T500" s="1" t="s">
        <v>4297</v>
      </c>
      <c r="U500" s="1" t="s">
        <v>4298</v>
      </c>
      <c r="V500" s="1" t="s">
        <v>4299</v>
      </c>
      <c r="W500" s="1" t="s">
        <v>4300</v>
      </c>
      <c r="X500" s="1" t="s">
        <v>4294</v>
      </c>
      <c r="Y500">
        <v>3498.43</v>
      </c>
      <c r="Z500" s="4">
        <v>0</v>
      </c>
      <c r="AA500" s="1" t="s">
        <v>4295</v>
      </c>
      <c r="AB500" s="6" t="str">
        <f>IFERROR(LEFT(Merge1[[#This Row],[2022-10-24.Vol.]],LEN(Merge1[[#This Row],[2022-10-24.Vol.]])-1)*10^(LOOKUP(RIGHT(Merge1[[#This Row],[2022-10-24.Vol.]]),"KMBT")*3),Merge1[[#This Row],[2022-10-24.Vol.]])</f>
        <v>330</v>
      </c>
      <c r="AC500">
        <v>0</v>
      </c>
      <c r="AD500" s="1" t="s">
        <v>22</v>
      </c>
      <c r="AE500" s="1" t="s">
        <v>22</v>
      </c>
      <c r="AF500" s="1" t="s">
        <v>96</v>
      </c>
      <c r="AG500">
        <v>44.03</v>
      </c>
      <c r="AH500">
        <v>0</v>
      </c>
      <c r="AI500" s="1" t="s">
        <v>28</v>
      </c>
      <c r="AJ500">
        <v>0.21</v>
      </c>
      <c r="AK500" s="1" t="s">
        <v>4296</v>
      </c>
      <c r="AL500">
        <v>-6.8400000000000002E-2</v>
      </c>
      <c r="AM500">
        <v>-0.14019999999999999</v>
      </c>
      <c r="AN500">
        <v>-0.14019999999999999</v>
      </c>
      <c r="AO500">
        <v>0</v>
      </c>
      <c r="AP500" s="1" t="s">
        <v>4297</v>
      </c>
      <c r="AQ500" s="1" t="s">
        <v>4298</v>
      </c>
      <c r="AR500" s="1" t="s">
        <v>4299</v>
      </c>
      <c r="AS500" s="1" t="s">
        <v>4300</v>
      </c>
    </row>
    <row r="501" spans="1:45" hidden="1" x14ac:dyDescent="0.25">
      <c r="A501" s="1" t="s">
        <v>4331</v>
      </c>
      <c r="B501">
        <v>762.48</v>
      </c>
      <c r="C501" s="1" t="s">
        <v>94</v>
      </c>
      <c r="D501" s="1" t="s">
        <v>4332</v>
      </c>
      <c r="E501">
        <v>0</v>
      </c>
      <c r="F501" s="1" t="s">
        <v>22</v>
      </c>
      <c r="G501" s="1" t="s">
        <v>27</v>
      </c>
      <c r="H501" s="1" t="s">
        <v>22</v>
      </c>
      <c r="I501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501">
        <v>32.83</v>
      </c>
      <c r="K501">
        <v>0</v>
      </c>
      <c r="L501" s="1" t="s">
        <v>28</v>
      </c>
      <c r="M501">
        <v>0.2</v>
      </c>
      <c r="N501" s="1" t="s">
        <v>4333</v>
      </c>
      <c r="O501" s="1">
        <f>IFERROR(LEFT(Merge1[[#This Row],[Volumen*Precio4 – 750M]],LEN(Merge1[[#This Row],[Volumen*Precio4 – 750M]])-1)*10^(SEARCH(RIGHT(Merge1[[#This Row],[Volumen*Precio4 – 750M]]),"kmbt")*3),Merge1[[#This Row],[Volumen*Precio4 – 750M]])</f>
        <v>895914</v>
      </c>
      <c r="P501">
        <v>-0.14849999999999999</v>
      </c>
      <c r="Q501">
        <v>-8.4500000000000006E-2</v>
      </c>
      <c r="R501">
        <v>0</v>
      </c>
      <c r="S501">
        <v>0</v>
      </c>
      <c r="T501" s="1" t="s">
        <v>4334</v>
      </c>
      <c r="U501" s="1" t="s">
        <v>4335</v>
      </c>
      <c r="V501" s="1" t="s">
        <v>4336</v>
      </c>
      <c r="W501" s="1" t="s">
        <v>4337</v>
      </c>
      <c r="X501" s="1" t="s">
        <v>4331</v>
      </c>
      <c r="Y501">
        <v>762.48</v>
      </c>
      <c r="Z501" s="4">
        <v>0</v>
      </c>
      <c r="AA501" s="1" t="s">
        <v>4332</v>
      </c>
      <c r="AB501" s="6" t="str">
        <f>IFERROR(LEFT(Merge1[[#This Row],[2022-10-24.Vol.]],LEN(Merge1[[#This Row],[2022-10-24.Vol.]])-1)*10^(LOOKUP(RIGHT(Merge1[[#This Row],[2022-10-24.Vol.]]),"KMBT")*3),Merge1[[#This Row],[2022-10-24.Vol.]])</f>
        <v>1.175K</v>
      </c>
      <c r="AC501">
        <v>0</v>
      </c>
      <c r="AD501" s="1" t="s">
        <v>22</v>
      </c>
      <c r="AE501" s="1" t="s">
        <v>27</v>
      </c>
      <c r="AF501" s="1" t="s">
        <v>22</v>
      </c>
      <c r="AG501">
        <v>32.83</v>
      </c>
      <c r="AH501">
        <v>0</v>
      </c>
      <c r="AI501" s="1" t="s">
        <v>28</v>
      </c>
      <c r="AJ501">
        <v>0.2</v>
      </c>
      <c r="AK501" s="1" t="s">
        <v>4333</v>
      </c>
      <c r="AL501">
        <v>-0.14849999999999999</v>
      </c>
      <c r="AM501">
        <v>-8.4500000000000006E-2</v>
      </c>
      <c r="AN501">
        <v>0</v>
      </c>
      <c r="AO501">
        <v>0</v>
      </c>
      <c r="AP501" s="1" t="s">
        <v>4334</v>
      </c>
      <c r="AQ501" s="1" t="s">
        <v>4335</v>
      </c>
      <c r="AR501" s="1" t="s">
        <v>4336</v>
      </c>
      <c r="AS501" s="1" t="s">
        <v>4337</v>
      </c>
    </row>
    <row r="502" spans="1:45" hidden="1" x14ac:dyDescent="0.25">
      <c r="A502" s="1" t="s">
        <v>4345</v>
      </c>
      <c r="B502">
        <v>1929.24</v>
      </c>
      <c r="C502" s="1" t="s">
        <v>94</v>
      </c>
      <c r="D502" s="1" t="s">
        <v>3817</v>
      </c>
      <c r="E502">
        <v>0</v>
      </c>
      <c r="F502" s="1" t="s">
        <v>22</v>
      </c>
      <c r="G502" s="1" t="s">
        <v>27</v>
      </c>
      <c r="H502" s="1" t="s">
        <v>96</v>
      </c>
      <c r="I50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02">
        <v>39.42</v>
      </c>
      <c r="K502">
        <v>0</v>
      </c>
      <c r="L502" s="1" t="s">
        <v>28</v>
      </c>
      <c r="M502">
        <v>0.2</v>
      </c>
      <c r="N502" s="1" t="s">
        <v>4346</v>
      </c>
      <c r="O502" s="1">
        <f>IFERROR(LEFT(Merge1[[#This Row],[Volumen*Precio4 – 750M]],LEN(Merge1[[#This Row],[Volumen*Precio4 – 750M]])-1)*10^(SEARCH(RIGHT(Merge1[[#This Row],[Volumen*Precio4 – 750M]]),"kmbt")*3),Merge1[[#This Row],[Volumen*Precio4 – 750M]])</f>
        <v>324112</v>
      </c>
      <c r="P502">
        <v>-0.1231</v>
      </c>
      <c r="Q502">
        <v>2.52E-2</v>
      </c>
      <c r="R502">
        <v>-1.66E-2</v>
      </c>
      <c r="S502">
        <v>0</v>
      </c>
      <c r="T502" s="1" t="s">
        <v>4347</v>
      </c>
      <c r="U502" s="1" t="s">
        <v>4348</v>
      </c>
      <c r="V502" s="1" t="s">
        <v>4349</v>
      </c>
      <c r="W502" s="1" t="s">
        <v>4350</v>
      </c>
      <c r="X502" s="1" t="s">
        <v>4345</v>
      </c>
      <c r="Y502">
        <v>1929.24</v>
      </c>
      <c r="Z502" s="4">
        <v>0</v>
      </c>
      <c r="AA502" s="1" t="s">
        <v>3817</v>
      </c>
      <c r="AB502" s="6" t="str">
        <f>IFERROR(LEFT(Merge1[[#This Row],[2022-10-24.Vol.]],LEN(Merge1[[#This Row],[2022-10-24.Vol.]])-1)*10^(LOOKUP(RIGHT(Merge1[[#This Row],[2022-10-24.Vol.]]),"KMBT")*3),Merge1[[#This Row],[2022-10-24.Vol.]])</f>
        <v>168</v>
      </c>
      <c r="AC502">
        <v>0</v>
      </c>
      <c r="AD502" s="1" t="s">
        <v>22</v>
      </c>
      <c r="AE502" s="1" t="s">
        <v>27</v>
      </c>
      <c r="AF502" s="1" t="s">
        <v>96</v>
      </c>
      <c r="AG502">
        <v>39.42</v>
      </c>
      <c r="AH502">
        <v>0</v>
      </c>
      <c r="AI502" s="1" t="s">
        <v>28</v>
      </c>
      <c r="AJ502">
        <v>0.2</v>
      </c>
      <c r="AK502" s="1" t="s">
        <v>4346</v>
      </c>
      <c r="AL502">
        <v>-0.1231</v>
      </c>
      <c r="AM502">
        <v>2.52E-2</v>
      </c>
      <c r="AN502">
        <v>-1.66E-2</v>
      </c>
      <c r="AO502">
        <v>0</v>
      </c>
      <c r="AP502" s="1" t="s">
        <v>4347</v>
      </c>
      <c r="AQ502" s="1" t="s">
        <v>4348</v>
      </c>
      <c r="AR502" s="1" t="s">
        <v>4349</v>
      </c>
      <c r="AS502" s="1" t="s">
        <v>4350</v>
      </c>
    </row>
    <row r="503" spans="1:45" hidden="1" x14ac:dyDescent="0.25">
      <c r="A503" s="1" t="s">
        <v>4373</v>
      </c>
      <c r="B503">
        <v>260</v>
      </c>
      <c r="C503" s="1" t="s">
        <v>94</v>
      </c>
      <c r="D503" s="1" t="s">
        <v>4374</v>
      </c>
      <c r="E503">
        <v>0</v>
      </c>
      <c r="F503" s="1" t="s">
        <v>22</v>
      </c>
      <c r="G503" s="1" t="s">
        <v>27</v>
      </c>
      <c r="H503" s="1" t="s">
        <v>96</v>
      </c>
      <c r="I503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03">
        <v>48.95</v>
      </c>
      <c r="K503">
        <v>0</v>
      </c>
      <c r="L503" s="1" t="s">
        <v>28</v>
      </c>
      <c r="M503">
        <v>0.2</v>
      </c>
      <c r="N503" s="1" t="s">
        <v>4375</v>
      </c>
      <c r="O503" s="1">
        <f>IFERROR(LEFT(Merge1[[#This Row],[Volumen*Precio4 – 750M]],LEN(Merge1[[#This Row],[Volumen*Precio4 – 750M]])-1)*10^(SEARCH(RIGHT(Merge1[[#This Row],[Volumen*Precio4 – 750M]]),"kmbt")*3),Merge1[[#This Row],[Volumen*Precio4 – 750M]])</f>
        <v>46800</v>
      </c>
      <c r="P503">
        <v>-0.39979999999999999</v>
      </c>
      <c r="Q503">
        <v>0.29920000000000002</v>
      </c>
      <c r="R503">
        <v>0</v>
      </c>
      <c r="S503">
        <v>0</v>
      </c>
      <c r="T503" s="1" t="s">
        <v>4376</v>
      </c>
      <c r="U503" s="1" t="s">
        <v>4377</v>
      </c>
      <c r="V503" s="1" t="s">
        <v>4378</v>
      </c>
      <c r="W503" s="1" t="s">
        <v>4379</v>
      </c>
      <c r="X503" s="1" t="s">
        <v>4373</v>
      </c>
      <c r="Y503">
        <v>260</v>
      </c>
      <c r="Z503" s="4">
        <v>0</v>
      </c>
      <c r="AA503" s="1" t="s">
        <v>4374</v>
      </c>
      <c r="AB503" s="6" t="str">
        <f>IFERROR(LEFT(Merge1[[#This Row],[2022-10-24.Vol.]],LEN(Merge1[[#This Row],[2022-10-24.Vol.]])-1)*10^(LOOKUP(RIGHT(Merge1[[#This Row],[2022-10-24.Vol.]]),"KMBT")*3),Merge1[[#This Row],[2022-10-24.Vol.]])</f>
        <v>180</v>
      </c>
      <c r="AC503">
        <v>0</v>
      </c>
      <c r="AD503" s="1" t="s">
        <v>22</v>
      </c>
      <c r="AE503" s="1" t="s">
        <v>27</v>
      </c>
      <c r="AF503" s="1" t="s">
        <v>96</v>
      </c>
      <c r="AG503">
        <v>48.95</v>
      </c>
      <c r="AH503">
        <v>0</v>
      </c>
      <c r="AI503" s="1" t="s">
        <v>28</v>
      </c>
      <c r="AJ503">
        <v>0.2</v>
      </c>
      <c r="AK503" s="1" t="s">
        <v>4375</v>
      </c>
      <c r="AL503">
        <v>-0.39979999999999999</v>
      </c>
      <c r="AM503">
        <v>0.29920000000000002</v>
      </c>
      <c r="AN503">
        <v>0</v>
      </c>
      <c r="AO503">
        <v>0</v>
      </c>
      <c r="AP503" s="1" t="s">
        <v>4376</v>
      </c>
      <c r="AQ503" s="1" t="s">
        <v>4377</v>
      </c>
      <c r="AR503" s="1" t="s">
        <v>4378</v>
      </c>
      <c r="AS503" s="1" t="s">
        <v>4379</v>
      </c>
    </row>
    <row r="504" spans="1:45" hidden="1" x14ac:dyDescent="0.25">
      <c r="A504" s="1" t="s">
        <v>4387</v>
      </c>
      <c r="B504">
        <v>605.77</v>
      </c>
      <c r="C504" s="1" t="s">
        <v>94</v>
      </c>
      <c r="D504" s="1" t="s">
        <v>4388</v>
      </c>
      <c r="E504">
        <v>0</v>
      </c>
      <c r="F504" s="1" t="s">
        <v>38</v>
      </c>
      <c r="G504" s="1" t="s">
        <v>37</v>
      </c>
      <c r="H504" s="1" t="s">
        <v>96</v>
      </c>
      <c r="I504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504">
        <v>66.77</v>
      </c>
      <c r="K504">
        <v>0</v>
      </c>
      <c r="L504" s="1" t="s">
        <v>28</v>
      </c>
      <c r="M504">
        <v>0.19</v>
      </c>
      <c r="N504" s="1" t="s">
        <v>4389</v>
      </c>
      <c r="O504" s="1">
        <f>IFERROR(LEFT(Merge1[[#This Row],[Volumen*Precio4 – 750M]],LEN(Merge1[[#This Row],[Volumen*Precio4 – 750M]])-1)*10^(SEARCH(RIGHT(Merge1[[#This Row],[Volumen*Precio4 – 750M]]),"kmbt")*3),Merge1[[#This Row],[Volumen*Precio4 – 750M]])</f>
        <v>920770</v>
      </c>
      <c r="P504">
        <v>6.9800000000000001E-2</v>
      </c>
      <c r="Q504">
        <v>0</v>
      </c>
      <c r="R504">
        <v>0</v>
      </c>
      <c r="S504">
        <v>0</v>
      </c>
      <c r="T504" s="1" t="s">
        <v>4390</v>
      </c>
      <c r="U504" s="1" t="s">
        <v>4391</v>
      </c>
      <c r="V504" s="1" t="s">
        <v>4392</v>
      </c>
      <c r="W504" s="1" t="s">
        <v>4393</v>
      </c>
      <c r="X504" s="1" t="s">
        <v>4387</v>
      </c>
      <c r="Y504">
        <v>605.77</v>
      </c>
      <c r="Z504" s="4">
        <v>0</v>
      </c>
      <c r="AA504" s="1" t="s">
        <v>4388</v>
      </c>
      <c r="AB504" s="6" t="str">
        <f>IFERROR(LEFT(Merge1[[#This Row],[2022-10-24.Vol.]],LEN(Merge1[[#This Row],[2022-10-24.Vol.]])-1)*10^(LOOKUP(RIGHT(Merge1[[#This Row],[2022-10-24.Vol.]]),"KMBT")*3),Merge1[[#This Row],[2022-10-24.Vol.]])</f>
        <v>1.52K</v>
      </c>
      <c r="AC504">
        <v>0</v>
      </c>
      <c r="AD504" s="1" t="s">
        <v>38</v>
      </c>
      <c r="AE504" s="1" t="s">
        <v>37</v>
      </c>
      <c r="AF504" s="1" t="s">
        <v>96</v>
      </c>
      <c r="AG504">
        <v>66.77</v>
      </c>
      <c r="AH504">
        <v>0</v>
      </c>
      <c r="AI504" s="1" t="s">
        <v>28</v>
      </c>
      <c r="AJ504">
        <v>0.19</v>
      </c>
      <c r="AK504" s="1" t="s">
        <v>4389</v>
      </c>
      <c r="AL504">
        <v>6.9800000000000001E-2</v>
      </c>
      <c r="AM504">
        <v>0</v>
      </c>
      <c r="AN504">
        <v>0</v>
      </c>
      <c r="AO504">
        <v>0</v>
      </c>
      <c r="AP504" s="1" t="s">
        <v>4390</v>
      </c>
      <c r="AQ504" s="1" t="s">
        <v>4391</v>
      </c>
      <c r="AR504" s="1" t="s">
        <v>4392</v>
      </c>
      <c r="AS504" s="1" t="s">
        <v>4393</v>
      </c>
    </row>
    <row r="505" spans="1:45" hidden="1" x14ac:dyDescent="0.25">
      <c r="A505" s="1" t="s">
        <v>4287</v>
      </c>
      <c r="B505">
        <v>27.65</v>
      </c>
      <c r="C505" s="1" t="s">
        <v>94</v>
      </c>
      <c r="D505" s="1" t="s">
        <v>4288</v>
      </c>
      <c r="E505">
        <v>0</v>
      </c>
      <c r="F505" s="1" t="s">
        <v>37</v>
      </c>
      <c r="G505" s="1" t="s">
        <v>37</v>
      </c>
      <c r="H505" s="1" t="s">
        <v>38</v>
      </c>
      <c r="I505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505">
        <v>65.72</v>
      </c>
      <c r="K505">
        <v>1.2E-2</v>
      </c>
      <c r="L505" s="1" t="s">
        <v>28</v>
      </c>
      <c r="M505">
        <v>0.21</v>
      </c>
      <c r="N505" s="1" t="s">
        <v>4289</v>
      </c>
      <c r="O505" s="1">
        <f>IFERROR(LEFT(Merge1[[#This Row],[Volumen*Precio4 – 750M]],LEN(Merge1[[#This Row],[Volumen*Precio4 – 750M]])-1)*10^(SEARCH(RIGHT(Merge1[[#This Row],[Volumen*Precio4 – 750M]]),"kmbt")*3),Merge1[[#This Row],[Volumen*Precio4 – 750M]])</f>
        <v>1410</v>
      </c>
      <c r="P505">
        <v>9.0300000000000005E-2</v>
      </c>
      <c r="Q505">
        <v>-2.98E-2</v>
      </c>
      <c r="R505">
        <v>9.1000000000000004E-3</v>
      </c>
      <c r="S505">
        <v>1.2800000000000001E-2</v>
      </c>
      <c r="T505" s="1" t="s">
        <v>4290</v>
      </c>
      <c r="U505" s="1" t="s">
        <v>4291</v>
      </c>
      <c r="V505" s="1" t="s">
        <v>4292</v>
      </c>
      <c r="W505" s="1" t="s">
        <v>4293</v>
      </c>
      <c r="X505" s="1" t="s">
        <v>4287</v>
      </c>
      <c r="Y505">
        <v>27.65</v>
      </c>
      <c r="Z505" s="4">
        <v>0</v>
      </c>
      <c r="AA505" s="1" t="s">
        <v>1811</v>
      </c>
      <c r="AB505" s="6" t="str">
        <f>IFERROR(LEFT(Merge1[[#This Row],[2022-10-24.Vol.]],LEN(Merge1[[#This Row],[2022-10-24.Vol.]])-1)*10^(LOOKUP(RIGHT(Merge1[[#This Row],[2022-10-24.Vol.]]),"KMBT")*3),Merge1[[#This Row],[2022-10-24.Vol.]])</f>
        <v>2</v>
      </c>
      <c r="AC505">
        <v>0</v>
      </c>
      <c r="AD505" s="1" t="s">
        <v>38</v>
      </c>
      <c r="AE505" s="1" t="s">
        <v>37</v>
      </c>
      <c r="AF505" s="1" t="s">
        <v>96</v>
      </c>
      <c r="AG505">
        <v>65.72</v>
      </c>
      <c r="AH505">
        <v>1.2E-2</v>
      </c>
      <c r="AI505" s="1" t="s">
        <v>28</v>
      </c>
      <c r="AJ505">
        <v>0.01</v>
      </c>
      <c r="AK505" s="1" t="s">
        <v>5854</v>
      </c>
      <c r="AL505">
        <v>9.0300000000000005E-2</v>
      </c>
      <c r="AM505">
        <v>-2.98E-2</v>
      </c>
      <c r="AN505">
        <v>9.1000000000000004E-3</v>
      </c>
      <c r="AO505">
        <v>1.2800000000000001E-2</v>
      </c>
      <c r="AP505" s="1" t="s">
        <v>8812</v>
      </c>
      <c r="AQ505" s="1" t="s">
        <v>8813</v>
      </c>
      <c r="AR505" s="1" t="s">
        <v>8814</v>
      </c>
      <c r="AS505" s="1" t="s">
        <v>8815</v>
      </c>
    </row>
    <row r="506" spans="1:45" hidden="1" x14ac:dyDescent="0.25">
      <c r="A506" s="1" t="s">
        <v>4409</v>
      </c>
      <c r="B506">
        <v>650.44000000000005</v>
      </c>
      <c r="C506" s="1" t="s">
        <v>94</v>
      </c>
      <c r="D506" s="1" t="s">
        <v>4410</v>
      </c>
      <c r="E506">
        <v>0</v>
      </c>
      <c r="F506" s="1" t="s">
        <v>22</v>
      </c>
      <c r="G506" s="1" t="s">
        <v>27</v>
      </c>
      <c r="H506" s="1" t="s">
        <v>96</v>
      </c>
      <c r="I50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06">
        <v>26.6</v>
      </c>
      <c r="K506">
        <v>0</v>
      </c>
      <c r="L506" s="1" t="s">
        <v>28</v>
      </c>
      <c r="M506">
        <v>0.19</v>
      </c>
      <c r="N506" s="1" t="s">
        <v>4411</v>
      </c>
      <c r="O506" s="1">
        <f>IFERROR(LEFT(Merge1[[#This Row],[Volumen*Precio4 – 750M]],LEN(Merge1[[#This Row],[Volumen*Precio4 – 750M]])-1)*10^(SEARCH(RIGHT(Merge1[[#This Row],[Volumen*Precio4 – 750M]]),"kmbt")*3),Merge1[[#This Row],[Volumen*Precio4 – 750M]])</f>
        <v>3120000</v>
      </c>
      <c r="P506">
        <v>-0.3468</v>
      </c>
      <c r="Q506">
        <v>-0.22040000000000001</v>
      </c>
      <c r="R506">
        <v>-9.9099999999999994E-2</v>
      </c>
      <c r="S506">
        <v>-0.12429999999999999</v>
      </c>
      <c r="T506" s="1" t="s">
        <v>4412</v>
      </c>
      <c r="U506" s="1" t="s">
        <v>4413</v>
      </c>
      <c r="V506" s="1" t="s">
        <v>4414</v>
      </c>
      <c r="W506" s="1" t="s">
        <v>4415</v>
      </c>
      <c r="X506" s="1" t="s">
        <v>4409</v>
      </c>
      <c r="Y506">
        <v>650.44000000000005</v>
      </c>
      <c r="Z506" s="4">
        <v>0</v>
      </c>
      <c r="AA506" s="1" t="s">
        <v>4410</v>
      </c>
      <c r="AB506" s="6" t="str">
        <f>IFERROR(LEFT(Merge1[[#This Row],[2022-10-24.Vol.]],LEN(Merge1[[#This Row],[2022-10-24.Vol.]])-1)*10^(LOOKUP(RIGHT(Merge1[[#This Row],[2022-10-24.Vol.]]),"KMBT")*3),Merge1[[#This Row],[2022-10-24.Vol.]])</f>
        <v>4.797K</v>
      </c>
      <c r="AC506">
        <v>0</v>
      </c>
      <c r="AD506" s="1" t="s">
        <v>22</v>
      </c>
      <c r="AE506" s="1" t="s">
        <v>27</v>
      </c>
      <c r="AF506" s="1" t="s">
        <v>96</v>
      </c>
      <c r="AG506">
        <v>26.6</v>
      </c>
      <c r="AH506">
        <v>0</v>
      </c>
      <c r="AI506" s="1" t="s">
        <v>28</v>
      </c>
      <c r="AJ506">
        <v>0.19</v>
      </c>
      <c r="AK506" s="1" t="s">
        <v>4411</v>
      </c>
      <c r="AL506">
        <v>-0.3468</v>
      </c>
      <c r="AM506">
        <v>-0.22040000000000001</v>
      </c>
      <c r="AN506">
        <v>-9.9099999999999994E-2</v>
      </c>
      <c r="AO506">
        <v>-8.6300000000000002E-2</v>
      </c>
      <c r="AP506" s="1" t="s">
        <v>4412</v>
      </c>
      <c r="AQ506" s="1" t="s">
        <v>4413</v>
      </c>
      <c r="AR506" s="1" t="s">
        <v>4414</v>
      </c>
      <c r="AS506" s="1" t="s">
        <v>4415</v>
      </c>
    </row>
    <row r="507" spans="1:45" hidden="1" x14ac:dyDescent="0.25">
      <c r="A507" s="1" t="s">
        <v>4416</v>
      </c>
      <c r="B507">
        <v>1665.11</v>
      </c>
      <c r="C507" s="1" t="s">
        <v>94</v>
      </c>
      <c r="D507" s="1" t="s">
        <v>3817</v>
      </c>
      <c r="E507">
        <v>0</v>
      </c>
      <c r="F507" s="1" t="s">
        <v>22</v>
      </c>
      <c r="G507" s="1" t="s">
        <v>27</v>
      </c>
      <c r="H507" s="1" t="s">
        <v>22</v>
      </c>
      <c r="I507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507">
        <v>41.88</v>
      </c>
      <c r="K507">
        <v>0</v>
      </c>
      <c r="L507" s="1" t="s">
        <v>28</v>
      </c>
      <c r="M507">
        <v>0.19</v>
      </c>
      <c r="N507" s="1" t="s">
        <v>4417</v>
      </c>
      <c r="O507" s="1">
        <f>IFERROR(LEFT(Merge1[[#This Row],[Volumen*Precio4 – 750M]],LEN(Merge1[[#This Row],[Volumen*Precio4 – 750M]])-1)*10^(SEARCH(RIGHT(Merge1[[#This Row],[Volumen*Precio4 – 750M]]),"kmbt")*3),Merge1[[#This Row],[Volumen*Precio4 – 750M]])</f>
        <v>279738</v>
      </c>
      <c r="P507">
        <v>-0.1129</v>
      </c>
      <c r="Q507">
        <v>-0.14430000000000001</v>
      </c>
      <c r="R507">
        <v>-2.7400000000000001E-2</v>
      </c>
      <c r="S507">
        <v>4.99E-2</v>
      </c>
      <c r="T507" s="1" t="s">
        <v>4418</v>
      </c>
      <c r="U507" s="1" t="s">
        <v>4419</v>
      </c>
      <c r="V507" s="1" t="s">
        <v>4420</v>
      </c>
      <c r="W507" s="1" t="s">
        <v>4421</v>
      </c>
      <c r="X507" s="1" t="s">
        <v>4416</v>
      </c>
      <c r="Y507">
        <v>1665.11</v>
      </c>
      <c r="Z507" s="4">
        <v>0</v>
      </c>
      <c r="AA507" s="1" t="s">
        <v>3817</v>
      </c>
      <c r="AB507" s="6" t="str">
        <f>IFERROR(LEFT(Merge1[[#This Row],[2022-10-24.Vol.]],LEN(Merge1[[#This Row],[2022-10-24.Vol.]])-1)*10^(LOOKUP(RIGHT(Merge1[[#This Row],[2022-10-24.Vol.]]),"KMBT")*3),Merge1[[#This Row],[2022-10-24.Vol.]])</f>
        <v>168</v>
      </c>
      <c r="AC507">
        <v>0</v>
      </c>
      <c r="AD507" s="1" t="s">
        <v>22</v>
      </c>
      <c r="AE507" s="1" t="s">
        <v>27</v>
      </c>
      <c r="AF507" s="1" t="s">
        <v>22</v>
      </c>
      <c r="AG507">
        <v>41.88</v>
      </c>
      <c r="AH507">
        <v>0</v>
      </c>
      <c r="AI507" s="1" t="s">
        <v>28</v>
      </c>
      <c r="AJ507">
        <v>0.19</v>
      </c>
      <c r="AK507" s="1" t="s">
        <v>4417</v>
      </c>
      <c r="AL507">
        <v>-0.1129</v>
      </c>
      <c r="AM507">
        <v>-0.14430000000000001</v>
      </c>
      <c r="AN507">
        <v>-2.7400000000000001E-2</v>
      </c>
      <c r="AO507">
        <v>4.99E-2</v>
      </c>
      <c r="AP507" s="1" t="s">
        <v>4418</v>
      </c>
      <c r="AQ507" s="1" t="s">
        <v>4419</v>
      </c>
      <c r="AR507" s="1" t="s">
        <v>4420</v>
      </c>
      <c r="AS507" s="1" t="s">
        <v>4421</v>
      </c>
    </row>
    <row r="508" spans="1:45" hidden="1" x14ac:dyDescent="0.25">
      <c r="A508" s="1" t="s">
        <v>4457</v>
      </c>
      <c r="B508">
        <v>3105.26</v>
      </c>
      <c r="C508" s="1" t="s">
        <v>94</v>
      </c>
      <c r="D508" s="1" t="s">
        <v>4458</v>
      </c>
      <c r="E508">
        <v>0</v>
      </c>
      <c r="F508" s="1" t="s">
        <v>38</v>
      </c>
      <c r="G508" s="1" t="s">
        <v>37</v>
      </c>
      <c r="H508" s="1" t="s">
        <v>22</v>
      </c>
      <c r="I508" s="1" t="str">
        <f>_xlfn.CONCAT(Merge1[[#This Row],[Rating técnicoVender]],",",Merge1[[#This Row],[Valoración de medias móvilesStrong Sell]],",",Merge1[[#This Row],[Valoración de los osciladoresNeutro]])</f>
        <v>Buy,Strong Buy,Sell</v>
      </c>
      <c r="J508">
        <v>92.49</v>
      </c>
      <c r="K508">
        <v>0</v>
      </c>
      <c r="L508" s="1" t="s">
        <v>28</v>
      </c>
      <c r="M508">
        <v>0.18</v>
      </c>
      <c r="N508" s="1" t="s">
        <v>4459</v>
      </c>
      <c r="O508" s="1">
        <f>IFERROR(LEFT(Merge1[[#This Row],[Volumen*Precio4 – 750M]],LEN(Merge1[[#This Row],[Volumen*Precio4 – 750M]])-1)*10^(SEARCH(RIGHT(Merge1[[#This Row],[Volumen*Precio4 – 750M]]),"kmbt")*3),Merge1[[#This Row],[Volumen*Precio4 – 750M]])</f>
        <v>562052</v>
      </c>
      <c r="P508">
        <v>0.40510000000000002</v>
      </c>
      <c r="Q508">
        <v>0</v>
      </c>
      <c r="R508">
        <v>0</v>
      </c>
      <c r="S508">
        <v>0</v>
      </c>
      <c r="T508" s="1" t="s">
        <v>4460</v>
      </c>
      <c r="U508" s="1" t="s">
        <v>4461</v>
      </c>
      <c r="V508" s="1" t="s">
        <v>4462</v>
      </c>
      <c r="W508" s="1" t="s">
        <v>28</v>
      </c>
      <c r="X508" s="1" t="s">
        <v>4457</v>
      </c>
      <c r="Y508">
        <v>3105.26</v>
      </c>
      <c r="Z508" s="4">
        <v>0</v>
      </c>
      <c r="AA508" s="1" t="s">
        <v>4458</v>
      </c>
      <c r="AB508" s="6" t="str">
        <f>IFERROR(LEFT(Merge1[[#This Row],[2022-10-24.Vol.]],LEN(Merge1[[#This Row],[2022-10-24.Vol.]])-1)*10^(LOOKUP(RIGHT(Merge1[[#This Row],[2022-10-24.Vol.]]),"KMBT")*3),Merge1[[#This Row],[2022-10-24.Vol.]])</f>
        <v>181</v>
      </c>
      <c r="AC508">
        <v>0</v>
      </c>
      <c r="AD508" s="1" t="s">
        <v>38</v>
      </c>
      <c r="AE508" s="1" t="s">
        <v>37</v>
      </c>
      <c r="AF508" s="1" t="s">
        <v>22</v>
      </c>
      <c r="AG508">
        <v>92.49</v>
      </c>
      <c r="AH508">
        <v>0</v>
      </c>
      <c r="AI508" s="1" t="s">
        <v>28</v>
      </c>
      <c r="AJ508">
        <v>0.18</v>
      </c>
      <c r="AK508" s="1" t="s">
        <v>4459</v>
      </c>
      <c r="AL508">
        <v>0.40510000000000002</v>
      </c>
      <c r="AM508">
        <v>0</v>
      </c>
      <c r="AN508">
        <v>0</v>
      </c>
      <c r="AO508">
        <v>0</v>
      </c>
      <c r="AP508" s="1" t="s">
        <v>4460</v>
      </c>
      <c r="AQ508" s="1" t="s">
        <v>4461</v>
      </c>
      <c r="AR508" s="1" t="s">
        <v>4462</v>
      </c>
      <c r="AS508" s="1" t="s">
        <v>28</v>
      </c>
    </row>
    <row r="509" spans="1:45" hidden="1" x14ac:dyDescent="0.25">
      <c r="A509" s="1" t="s">
        <v>5129</v>
      </c>
      <c r="B509">
        <v>32</v>
      </c>
      <c r="C509" s="1" t="s">
        <v>94</v>
      </c>
      <c r="D509" s="1" t="s">
        <v>2522</v>
      </c>
      <c r="E509">
        <v>0</v>
      </c>
      <c r="F509" s="1" t="s">
        <v>22</v>
      </c>
      <c r="G509" s="1" t="s">
        <v>22</v>
      </c>
      <c r="H509" s="1" t="s">
        <v>96</v>
      </c>
      <c r="I509" s="1" t="str">
        <f>_xlfn.CONCAT(Merge1[[#This Row],[Rating técnicoVender]],",",Merge1[[#This Row],[Valoración de medias móvilesStrong Sell]],",",Merge1[[#This Row],[Valoración de los osciladoresNeutro]])</f>
        <v>Sell,Sell,Neutro</v>
      </c>
      <c r="J509">
        <v>43.06</v>
      </c>
      <c r="K509">
        <v>0</v>
      </c>
      <c r="L509" s="1" t="s">
        <v>28</v>
      </c>
      <c r="M509">
        <v>7.0000000000000007E-2</v>
      </c>
      <c r="N509" s="1" t="s">
        <v>5130</v>
      </c>
      <c r="O509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128</v>
      </c>
      <c r="P509">
        <v>-0.12330000000000001</v>
      </c>
      <c r="Q509">
        <v>0</v>
      </c>
      <c r="R509">
        <v>3.0999999999999999E-3</v>
      </c>
      <c r="S509">
        <v>3.0999999999999999E-3</v>
      </c>
      <c r="T509" s="1" t="s">
        <v>5131</v>
      </c>
      <c r="U509" s="1" t="s">
        <v>5132</v>
      </c>
      <c r="V509" s="1" t="s">
        <v>5133</v>
      </c>
      <c r="W509" s="1" t="s">
        <v>5134</v>
      </c>
      <c r="X509" s="1" t="s">
        <v>5129</v>
      </c>
      <c r="Y509">
        <v>32</v>
      </c>
      <c r="Z509" s="4">
        <v>0</v>
      </c>
      <c r="AA509" s="1" t="s">
        <v>4744</v>
      </c>
      <c r="AB509" s="6" t="str">
        <f>IFERROR(LEFT(Merge1[[#This Row],[2022-10-24.Vol.]],LEN(Merge1[[#This Row],[2022-10-24.Vol.]])-1)*10^(LOOKUP(RIGHT(Merge1[[#This Row],[2022-10-24.Vol.]]),"KMBT")*3),Merge1[[#This Row],[2022-10-24.Vol.]])</f>
        <v>10</v>
      </c>
      <c r="AC509">
        <v>0</v>
      </c>
      <c r="AD509" s="1" t="s">
        <v>22</v>
      </c>
      <c r="AE509" s="1" t="s">
        <v>22</v>
      </c>
      <c r="AF509" s="1" t="s">
        <v>96</v>
      </c>
      <c r="AG509">
        <v>43.06</v>
      </c>
      <c r="AH509">
        <v>0</v>
      </c>
      <c r="AI509" s="1" t="s">
        <v>28</v>
      </c>
      <c r="AJ509">
        <v>0.18</v>
      </c>
      <c r="AK509" s="1" t="s">
        <v>8135</v>
      </c>
      <c r="AL509">
        <v>-0.12330000000000001</v>
      </c>
      <c r="AM509">
        <v>0</v>
      </c>
      <c r="AN509">
        <v>-3.0300000000000001E-2</v>
      </c>
      <c r="AO509">
        <v>3.0999999999999999E-3</v>
      </c>
      <c r="AP509" s="1" t="s">
        <v>8136</v>
      </c>
      <c r="AQ509" s="1" t="s">
        <v>8137</v>
      </c>
      <c r="AR509" s="1" t="s">
        <v>8138</v>
      </c>
      <c r="AS509" s="1" t="s">
        <v>8139</v>
      </c>
    </row>
    <row r="510" spans="1:45" hidden="1" x14ac:dyDescent="0.25">
      <c r="A510" s="1" t="s">
        <v>4477</v>
      </c>
      <c r="B510">
        <v>720.31</v>
      </c>
      <c r="C510" s="1" t="s">
        <v>94</v>
      </c>
      <c r="D510" s="1" t="s">
        <v>4478</v>
      </c>
      <c r="E510">
        <v>0</v>
      </c>
      <c r="F510" s="1" t="s">
        <v>22</v>
      </c>
      <c r="G510" s="1" t="s">
        <v>27</v>
      </c>
      <c r="H510" s="1" t="s">
        <v>96</v>
      </c>
      <c r="I510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10">
        <v>23.07</v>
      </c>
      <c r="K510">
        <v>0</v>
      </c>
      <c r="L510" s="1" t="s">
        <v>28</v>
      </c>
      <c r="M510">
        <v>0.18</v>
      </c>
      <c r="N510" s="1" t="s">
        <v>4479</v>
      </c>
      <c r="O510" s="1">
        <f>IFERROR(LEFT(Merge1[[#This Row],[Volumen*Precio4 – 750M]],LEN(Merge1[[#This Row],[Volumen*Precio4 – 750M]])-1)*10^(SEARCH(RIGHT(Merge1[[#This Row],[Volumen*Precio4 – 750M]]),"kmbt")*3),Merge1[[#This Row],[Volumen*Precio4 – 750M]])</f>
        <v>633152</v>
      </c>
      <c r="P510">
        <v>-0.61770000000000003</v>
      </c>
      <c r="Q510">
        <v>-0.4224</v>
      </c>
      <c r="R510">
        <v>-0.2422</v>
      </c>
      <c r="S510">
        <v>0</v>
      </c>
      <c r="T510" s="1" t="s">
        <v>4480</v>
      </c>
      <c r="U510" s="1" t="s">
        <v>4481</v>
      </c>
      <c r="V510" s="1" t="s">
        <v>4482</v>
      </c>
      <c r="W510" s="1" t="s">
        <v>4483</v>
      </c>
      <c r="X510" s="1" t="s">
        <v>4477</v>
      </c>
      <c r="Y510">
        <v>720.31</v>
      </c>
      <c r="Z510" s="4">
        <v>0</v>
      </c>
      <c r="AA510" s="1" t="s">
        <v>4478</v>
      </c>
      <c r="AB510" s="6" t="str">
        <f>IFERROR(LEFT(Merge1[[#This Row],[2022-10-24.Vol.]],LEN(Merge1[[#This Row],[2022-10-24.Vol.]])-1)*10^(LOOKUP(RIGHT(Merge1[[#This Row],[2022-10-24.Vol.]]),"KMBT")*3),Merge1[[#This Row],[2022-10-24.Vol.]])</f>
        <v>879</v>
      </c>
      <c r="AC510">
        <v>0</v>
      </c>
      <c r="AD510" s="1" t="s">
        <v>22</v>
      </c>
      <c r="AE510" s="1" t="s">
        <v>27</v>
      </c>
      <c r="AF510" s="1" t="s">
        <v>96</v>
      </c>
      <c r="AG510">
        <v>23.07</v>
      </c>
      <c r="AH510">
        <v>0</v>
      </c>
      <c r="AI510" s="1" t="s">
        <v>28</v>
      </c>
      <c r="AJ510">
        <v>0.18</v>
      </c>
      <c r="AK510" s="1" t="s">
        <v>4479</v>
      </c>
      <c r="AL510">
        <v>-0.61770000000000003</v>
      </c>
      <c r="AM510">
        <v>-0.4224</v>
      </c>
      <c r="AN510">
        <v>-0.2422</v>
      </c>
      <c r="AO510">
        <v>0</v>
      </c>
      <c r="AP510" s="1" t="s">
        <v>4480</v>
      </c>
      <c r="AQ510" s="1" t="s">
        <v>4481</v>
      </c>
      <c r="AR510" s="1" t="s">
        <v>4482</v>
      </c>
      <c r="AS510" s="1" t="s">
        <v>4483</v>
      </c>
    </row>
    <row r="511" spans="1:45" hidden="1" x14ac:dyDescent="0.25">
      <c r="A511" s="1" t="s">
        <v>4514</v>
      </c>
      <c r="B511">
        <v>4242</v>
      </c>
      <c r="C511" s="1" t="s">
        <v>94</v>
      </c>
      <c r="D511" s="1" t="s">
        <v>2297</v>
      </c>
      <c r="E511">
        <v>0</v>
      </c>
      <c r="F511" s="1" t="s">
        <v>38</v>
      </c>
      <c r="G511" s="1" t="s">
        <v>37</v>
      </c>
      <c r="H511" s="1" t="s">
        <v>38</v>
      </c>
      <c r="I511" s="1" t="str">
        <f>_xlfn.CONCAT(Merge1[[#This Row],[Rating técnicoVender]],",",Merge1[[#This Row],[Valoración de medias móvilesStrong Sell]],",",Merge1[[#This Row],[Valoración de los osciladoresNeutro]])</f>
        <v>Buy,Strong Buy,Buy</v>
      </c>
      <c r="J511">
        <v>64.33</v>
      </c>
      <c r="K511">
        <v>0</v>
      </c>
      <c r="L511" s="1" t="s">
        <v>28</v>
      </c>
      <c r="M511">
        <v>0.17</v>
      </c>
      <c r="N511" s="1" t="s">
        <v>4515</v>
      </c>
      <c r="O511" s="1">
        <f>IFERROR(LEFT(Merge1[[#This Row],[Volumen*Precio4 – 750M]],LEN(Merge1[[#This Row],[Volumen*Precio4 – 750M]])-1)*10^(SEARCH(RIGHT(Merge1[[#This Row],[Volumen*Precio4 – 750M]]),"kmbt")*3),Merge1[[#This Row],[Volumen*Precio4 – 750M]])</f>
        <v>534492</v>
      </c>
      <c r="P511">
        <v>0.12659999999999999</v>
      </c>
      <c r="Q511">
        <v>0.45710000000000001</v>
      </c>
      <c r="R511">
        <v>0.61519999999999997</v>
      </c>
      <c r="S511">
        <v>1.9699999999999999E-2</v>
      </c>
      <c r="T511" s="1" t="s">
        <v>4516</v>
      </c>
      <c r="U511" s="1" t="s">
        <v>4517</v>
      </c>
      <c r="V511" s="1" t="s">
        <v>4518</v>
      </c>
      <c r="W511" s="1" t="s">
        <v>4519</v>
      </c>
      <c r="X511" s="1" t="s">
        <v>4514</v>
      </c>
      <c r="Y511">
        <v>4242</v>
      </c>
      <c r="Z511" s="4">
        <v>0</v>
      </c>
      <c r="AA511" s="1" t="s">
        <v>2297</v>
      </c>
      <c r="AB511" s="6" t="str">
        <f>IFERROR(LEFT(Merge1[[#This Row],[2022-10-24.Vol.]],LEN(Merge1[[#This Row],[2022-10-24.Vol.]])-1)*10^(LOOKUP(RIGHT(Merge1[[#This Row],[2022-10-24.Vol.]]),"KMBT")*3),Merge1[[#This Row],[2022-10-24.Vol.]])</f>
        <v>126</v>
      </c>
      <c r="AC511">
        <v>0</v>
      </c>
      <c r="AD511" s="1" t="s">
        <v>38</v>
      </c>
      <c r="AE511" s="1" t="s">
        <v>37</v>
      </c>
      <c r="AF511" s="1" t="s">
        <v>38</v>
      </c>
      <c r="AG511">
        <v>64.33</v>
      </c>
      <c r="AH511">
        <v>0</v>
      </c>
      <c r="AI511" s="1" t="s">
        <v>28</v>
      </c>
      <c r="AJ511">
        <v>0.17</v>
      </c>
      <c r="AK511" s="1" t="s">
        <v>4515</v>
      </c>
      <c r="AL511">
        <v>0.12659999999999999</v>
      </c>
      <c r="AM511">
        <v>0.45710000000000001</v>
      </c>
      <c r="AN511">
        <v>0.61519999999999997</v>
      </c>
      <c r="AO511">
        <v>1.9699999999999999E-2</v>
      </c>
      <c r="AP511" s="1" t="s">
        <v>4516</v>
      </c>
      <c r="AQ511" s="1" t="s">
        <v>4517</v>
      </c>
      <c r="AR511" s="1" t="s">
        <v>4518</v>
      </c>
      <c r="AS511" s="1" t="s">
        <v>4519</v>
      </c>
    </row>
    <row r="512" spans="1:45" hidden="1" x14ac:dyDescent="0.25">
      <c r="A512" s="1" t="s">
        <v>4432</v>
      </c>
      <c r="B512">
        <v>59</v>
      </c>
      <c r="C512" s="1" t="s">
        <v>94</v>
      </c>
      <c r="D512" s="1" t="s">
        <v>4433</v>
      </c>
      <c r="E512">
        <v>0</v>
      </c>
      <c r="F512" s="1" t="s">
        <v>38</v>
      </c>
      <c r="G512" s="1" t="s">
        <v>38</v>
      </c>
      <c r="H512" s="1" t="s">
        <v>96</v>
      </c>
      <c r="I512" s="1" t="str">
        <f>_xlfn.CONCAT(Merge1[[#This Row],[Rating técnicoVender]],",",Merge1[[#This Row],[Valoración de medias móvilesStrong Sell]],",",Merge1[[#This Row],[Valoración de los osciladoresNeutro]])</f>
        <v>Buy,Buy,Neutro</v>
      </c>
      <c r="J512">
        <v>49.85</v>
      </c>
      <c r="K512">
        <v>7.7000000000000002E-3</v>
      </c>
      <c r="L512" s="1" t="s">
        <v>28</v>
      </c>
      <c r="M512">
        <v>0.19</v>
      </c>
      <c r="N512" s="1" t="s">
        <v>4434</v>
      </c>
      <c r="O512" s="1">
        <f>IFERROR(LEFT(Merge1[[#This Row],[Volumen*Precio4 – 750M]],LEN(Merge1[[#This Row],[Volumen*Precio4 – 750M]])-1)*10^(SEARCH(RIGHT(Merge1[[#This Row],[Volumen*Precio4 – 750M]]),"kmbt")*3),Merge1[[#This Row],[Volumen*Precio4 – 750M]])</f>
        <v>5841</v>
      </c>
      <c r="P512">
        <v>0.40410000000000001</v>
      </c>
      <c r="Q512">
        <v>5.9200000000000003E-2</v>
      </c>
      <c r="R512">
        <v>1.72E-2</v>
      </c>
      <c r="S512">
        <v>0</v>
      </c>
      <c r="T512" s="1" t="s">
        <v>4435</v>
      </c>
      <c r="U512" s="1" t="s">
        <v>4436</v>
      </c>
      <c r="V512" s="1" t="s">
        <v>4437</v>
      </c>
      <c r="W512" s="1" t="s">
        <v>4438</v>
      </c>
      <c r="X512" s="1" t="s">
        <v>4432</v>
      </c>
      <c r="Y512">
        <v>59</v>
      </c>
      <c r="Z512" s="4">
        <v>0</v>
      </c>
      <c r="AA512" s="1" t="s">
        <v>1866</v>
      </c>
      <c r="AB512" s="6" t="str">
        <f>IFERROR(LEFT(Merge1[[#This Row],[2022-10-24.Vol.]],LEN(Merge1[[#This Row],[2022-10-24.Vol.]])-1)*10^(LOOKUP(RIGHT(Merge1[[#This Row],[2022-10-24.Vol.]]),"KMBT")*3),Merge1[[#This Row],[2022-10-24.Vol.]])</f>
        <v>74</v>
      </c>
      <c r="AC512">
        <v>0</v>
      </c>
      <c r="AD512" s="1" t="s">
        <v>38</v>
      </c>
      <c r="AE512" s="1" t="s">
        <v>37</v>
      </c>
      <c r="AF512" s="1" t="s">
        <v>96</v>
      </c>
      <c r="AG512">
        <v>49.85</v>
      </c>
      <c r="AH512">
        <v>7.7000000000000002E-3</v>
      </c>
      <c r="AI512" s="1" t="s">
        <v>28</v>
      </c>
      <c r="AJ512">
        <v>0.14000000000000001</v>
      </c>
      <c r="AK512" s="1" t="s">
        <v>8201</v>
      </c>
      <c r="AL512">
        <v>0.40410000000000001</v>
      </c>
      <c r="AM512">
        <v>5.9200000000000003E-2</v>
      </c>
      <c r="AN512">
        <v>1.72E-2</v>
      </c>
      <c r="AO512">
        <v>0</v>
      </c>
      <c r="AP512" s="1" t="s">
        <v>4435</v>
      </c>
      <c r="AQ512" s="1" t="s">
        <v>4436</v>
      </c>
      <c r="AR512" s="1" t="s">
        <v>8202</v>
      </c>
      <c r="AS512" s="1" t="s">
        <v>8203</v>
      </c>
    </row>
    <row r="513" spans="1:45" hidden="1" x14ac:dyDescent="0.25">
      <c r="A513" s="1" t="s">
        <v>4587</v>
      </c>
      <c r="B513">
        <v>8</v>
      </c>
      <c r="C513" s="1" t="s">
        <v>94</v>
      </c>
      <c r="D513" s="1" t="s">
        <v>4018</v>
      </c>
      <c r="E513">
        <v>0</v>
      </c>
      <c r="F513" s="1" t="s">
        <v>38</v>
      </c>
      <c r="G513" s="1" t="s">
        <v>38</v>
      </c>
      <c r="H513" s="1" t="s">
        <v>22</v>
      </c>
      <c r="I513" s="1" t="str">
        <f>_xlfn.CONCAT(Merge1[[#This Row],[Rating técnicoVender]],",",Merge1[[#This Row],[Valoración de medias móvilesStrong Sell]],",",Merge1[[#This Row],[Valoración de los osciladoresNeutro]])</f>
        <v>Buy,Buy,Sell</v>
      </c>
      <c r="J513">
        <v>86.34</v>
      </c>
      <c r="K513">
        <v>0</v>
      </c>
      <c r="L513" s="1" t="s">
        <v>28</v>
      </c>
      <c r="M513">
        <v>0.16</v>
      </c>
      <c r="N513" s="1" t="s">
        <v>2516</v>
      </c>
      <c r="O513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8</v>
      </c>
      <c r="P513">
        <v>5.0000000000000001E-3</v>
      </c>
      <c r="Q513">
        <v>0</v>
      </c>
      <c r="R513">
        <v>0</v>
      </c>
      <c r="S513">
        <v>0</v>
      </c>
      <c r="T513" s="1" t="s">
        <v>4588</v>
      </c>
      <c r="U513" s="1" t="s">
        <v>4588</v>
      </c>
      <c r="V513" s="1" t="s">
        <v>4589</v>
      </c>
      <c r="W513" s="1" t="s">
        <v>4590</v>
      </c>
      <c r="X513" s="1" t="s">
        <v>4587</v>
      </c>
      <c r="Y513">
        <v>8</v>
      </c>
      <c r="Z513" s="4">
        <v>0</v>
      </c>
      <c r="AA513" s="1" t="s">
        <v>4018</v>
      </c>
      <c r="AB513" s="6" t="str">
        <f>IFERROR(LEFT(Merge1[[#This Row],[2022-10-24.Vol.]],LEN(Merge1[[#This Row],[2022-10-24.Vol.]])-1)*10^(LOOKUP(RIGHT(Merge1[[#This Row],[2022-10-24.Vol.]]),"KMBT")*3),Merge1[[#This Row],[2022-10-24.Vol.]])</f>
        <v>1</v>
      </c>
      <c r="AC513">
        <v>0</v>
      </c>
      <c r="AD513" s="1" t="s">
        <v>38</v>
      </c>
      <c r="AE513" s="1" t="s">
        <v>38</v>
      </c>
      <c r="AF513" s="1" t="s">
        <v>22</v>
      </c>
      <c r="AG513">
        <v>86.34</v>
      </c>
      <c r="AH513">
        <v>0</v>
      </c>
      <c r="AI513" s="1" t="s">
        <v>28</v>
      </c>
      <c r="AJ513">
        <v>0.16</v>
      </c>
      <c r="AK513" s="1" t="s">
        <v>2516</v>
      </c>
      <c r="AL513">
        <v>5.0000000000000001E-3</v>
      </c>
      <c r="AM513">
        <v>0</v>
      </c>
      <c r="AN513">
        <v>0</v>
      </c>
      <c r="AO513">
        <v>0</v>
      </c>
      <c r="AP513" s="1" t="s">
        <v>4588</v>
      </c>
      <c r="AQ513" s="1" t="s">
        <v>4588</v>
      </c>
      <c r="AR513" s="1" t="s">
        <v>4589</v>
      </c>
      <c r="AS513" s="1" t="s">
        <v>4590</v>
      </c>
    </row>
    <row r="514" spans="1:45" hidden="1" x14ac:dyDescent="0.25">
      <c r="A514" s="1" t="s">
        <v>4613</v>
      </c>
      <c r="B514">
        <v>19.95</v>
      </c>
      <c r="C514" s="1" t="s">
        <v>94</v>
      </c>
      <c r="D514" s="1" t="s">
        <v>4018</v>
      </c>
      <c r="E514">
        <v>0</v>
      </c>
      <c r="F514" s="1" t="s">
        <v>22</v>
      </c>
      <c r="G514" s="1" t="s">
        <v>27</v>
      </c>
      <c r="H514" s="1" t="s">
        <v>22</v>
      </c>
      <c r="I514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514">
        <v>13.77</v>
      </c>
      <c r="K514">
        <v>0</v>
      </c>
      <c r="L514" s="1" t="s">
        <v>28</v>
      </c>
      <c r="M514">
        <v>0.15</v>
      </c>
      <c r="N514" s="1" t="s">
        <v>4614</v>
      </c>
      <c r="O514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20</v>
      </c>
      <c r="P514">
        <v>-0.12189999999999999</v>
      </c>
      <c r="Q514">
        <v>-0.48849999999999999</v>
      </c>
      <c r="R514">
        <v>-0.13300000000000001</v>
      </c>
      <c r="S514">
        <v>0</v>
      </c>
      <c r="T514" s="1" t="s">
        <v>4615</v>
      </c>
      <c r="U514" s="1" t="s">
        <v>4616</v>
      </c>
      <c r="V514" s="1" t="s">
        <v>4617</v>
      </c>
      <c r="W514" s="1" t="s">
        <v>4618</v>
      </c>
      <c r="X514" s="1" t="s">
        <v>4613</v>
      </c>
      <c r="Y514">
        <v>19.95</v>
      </c>
      <c r="Z514" s="4">
        <v>0</v>
      </c>
      <c r="AA514" s="1" t="s">
        <v>4018</v>
      </c>
      <c r="AB514" s="6" t="str">
        <f>IFERROR(LEFT(Merge1[[#This Row],[2022-10-24.Vol.]],LEN(Merge1[[#This Row],[2022-10-24.Vol.]])-1)*10^(LOOKUP(RIGHT(Merge1[[#This Row],[2022-10-24.Vol.]]),"KMBT")*3),Merge1[[#This Row],[2022-10-24.Vol.]])</f>
        <v>1</v>
      </c>
      <c r="AC514">
        <v>0</v>
      </c>
      <c r="AD514" s="1" t="s">
        <v>22</v>
      </c>
      <c r="AE514" s="1" t="s">
        <v>27</v>
      </c>
      <c r="AF514" s="1" t="s">
        <v>22</v>
      </c>
      <c r="AG514">
        <v>13.77</v>
      </c>
      <c r="AH514">
        <v>0</v>
      </c>
      <c r="AI514" s="1" t="s">
        <v>28</v>
      </c>
      <c r="AJ514">
        <v>0.15</v>
      </c>
      <c r="AK514" s="1" t="s">
        <v>4614</v>
      </c>
      <c r="AL514">
        <v>-0.12189999999999999</v>
      </c>
      <c r="AM514">
        <v>-0.48849999999999999</v>
      </c>
      <c r="AN514">
        <v>-0.13300000000000001</v>
      </c>
      <c r="AO514">
        <v>0</v>
      </c>
      <c r="AP514" s="1" t="s">
        <v>4615</v>
      </c>
      <c r="AQ514" s="1" t="s">
        <v>4616</v>
      </c>
      <c r="AR514" s="1" t="s">
        <v>4617</v>
      </c>
      <c r="AS514" s="1" t="s">
        <v>4618</v>
      </c>
    </row>
    <row r="515" spans="1:45" hidden="1" x14ac:dyDescent="0.25">
      <c r="A515" s="1" t="s">
        <v>4558</v>
      </c>
      <c r="B515">
        <v>16.39</v>
      </c>
      <c r="C515" s="1" t="s">
        <v>4559</v>
      </c>
      <c r="D515" s="1" t="s">
        <v>4560</v>
      </c>
      <c r="E515">
        <v>-0.01</v>
      </c>
      <c r="F515" s="1" t="s">
        <v>22</v>
      </c>
      <c r="G515" s="1" t="s">
        <v>22</v>
      </c>
      <c r="H515" s="1" t="s">
        <v>22</v>
      </c>
      <c r="I515" s="1" t="str">
        <f>_xlfn.CONCAT(Merge1[[#This Row],[Rating técnicoVender]],",",Merge1[[#This Row],[Valoración de medias móvilesStrong Sell]],",",Merge1[[#This Row],[Valoración de los osciladoresNeutro]])</f>
        <v>Sell,Sell,Sell</v>
      </c>
      <c r="J515">
        <v>39.01</v>
      </c>
      <c r="K515">
        <v>1.6899999999999998E-2</v>
      </c>
      <c r="L515" s="1" t="s">
        <v>28</v>
      </c>
      <c r="M515">
        <v>0.16</v>
      </c>
      <c r="N515" s="1" t="s">
        <v>4561</v>
      </c>
      <c r="O515" s="1">
        <f>IFERROR(LEFT(Merge1[[#This Row],[Volumen*Precio4 – 750M]],LEN(Merge1[[#This Row],[Volumen*Precio4 – 750M]])-1)*10^(SEARCH(RIGHT(Merge1[[#This Row],[Volumen*Precio4 – 750M]]),"kmbt")*3),Merge1[[#This Row],[Volumen*Precio4 – 750M]])</f>
        <v>9654</v>
      </c>
      <c r="P515">
        <v>0.2417</v>
      </c>
      <c r="Q515">
        <v>8.4699999999999998E-2</v>
      </c>
      <c r="R515">
        <v>0.1082</v>
      </c>
      <c r="S515">
        <v>-3.5900000000000001E-2</v>
      </c>
      <c r="T515" s="1" t="s">
        <v>4562</v>
      </c>
      <c r="U515" s="1" t="s">
        <v>4563</v>
      </c>
      <c r="V515" s="1" t="s">
        <v>4564</v>
      </c>
      <c r="W515" s="1" t="s">
        <v>4565</v>
      </c>
      <c r="X515" s="1" t="s">
        <v>4558</v>
      </c>
      <c r="Y515">
        <v>16.2</v>
      </c>
      <c r="Z515" s="4">
        <v>0</v>
      </c>
      <c r="AA515" s="1" t="s">
        <v>6899</v>
      </c>
      <c r="AB515" s="6" t="str">
        <f>IFERROR(LEFT(Merge1[[#This Row],[2022-10-24.Vol.]],LEN(Merge1[[#This Row],[2022-10-24.Vol.]])-1)*10^(LOOKUP(RIGHT(Merge1[[#This Row],[2022-10-24.Vol.]]),"KMBT")*3),Merge1[[#This Row],[2022-10-24.Vol.]])</f>
        <v>483</v>
      </c>
      <c r="AC515">
        <v>0</v>
      </c>
      <c r="AD515" s="1" t="s">
        <v>22</v>
      </c>
      <c r="AE515" s="1" t="s">
        <v>22</v>
      </c>
      <c r="AF515" s="1" t="s">
        <v>96</v>
      </c>
      <c r="AG515">
        <v>33.18</v>
      </c>
      <c r="AH515">
        <v>1.72E-2</v>
      </c>
      <c r="AI515" s="1" t="s">
        <v>39</v>
      </c>
      <c r="AJ515">
        <v>0.13</v>
      </c>
      <c r="AK515" s="1" t="s">
        <v>8208</v>
      </c>
      <c r="AL515">
        <v>0.2462</v>
      </c>
      <c r="AM515">
        <v>0.08</v>
      </c>
      <c r="AN515">
        <v>8.72E-2</v>
      </c>
      <c r="AO515">
        <v>-3.4599999999999999E-2</v>
      </c>
      <c r="AP515" s="1" t="s">
        <v>8209</v>
      </c>
      <c r="AQ515" s="1" t="s">
        <v>8210</v>
      </c>
      <c r="AR515" s="1" t="s">
        <v>8211</v>
      </c>
      <c r="AS515" s="1" t="s">
        <v>8212</v>
      </c>
    </row>
    <row r="516" spans="1:45" hidden="1" x14ac:dyDescent="0.25">
      <c r="A516" s="1" t="s">
        <v>4659</v>
      </c>
      <c r="B516">
        <v>815.18</v>
      </c>
      <c r="C516" s="1" t="s">
        <v>94</v>
      </c>
      <c r="D516" s="1" t="s">
        <v>845</v>
      </c>
      <c r="E516">
        <v>0</v>
      </c>
      <c r="F516" s="1" t="s">
        <v>38</v>
      </c>
      <c r="G516" s="1" t="s">
        <v>37</v>
      </c>
      <c r="H516" s="1" t="s">
        <v>22</v>
      </c>
      <c r="I516" s="1" t="str">
        <f>_xlfn.CONCAT(Merge1[[#This Row],[Rating técnicoVender]],",",Merge1[[#This Row],[Valoración de medias móvilesStrong Sell]],",",Merge1[[#This Row],[Valoración de los osciladoresNeutro]])</f>
        <v>Buy,Strong Buy,Sell</v>
      </c>
      <c r="J516">
        <v>64.14</v>
      </c>
      <c r="K516">
        <v>1.4E-3</v>
      </c>
      <c r="L516" s="1" t="s">
        <v>28</v>
      </c>
      <c r="M516">
        <v>0.14000000000000001</v>
      </c>
      <c r="N516" s="1" t="s">
        <v>4660</v>
      </c>
      <c r="O516" s="1">
        <f>IFERROR(LEFT(Merge1[[#This Row],[Volumen*Precio4 – 750M]],LEN(Merge1[[#This Row],[Volumen*Precio4 – 750M]])-1)*10^(SEARCH(RIGHT(Merge1[[#This Row],[Volumen*Precio4 – 750M]]),"kmbt")*3),Merge1[[#This Row],[Volumen*Precio4 – 750M]])</f>
        <v>138581</v>
      </c>
      <c r="P516">
        <v>1.5041</v>
      </c>
      <c r="Q516">
        <v>-2.0500000000000001E-2</v>
      </c>
      <c r="R516">
        <v>0.25159999999999999</v>
      </c>
      <c r="S516">
        <v>6.2100000000000002E-2</v>
      </c>
      <c r="T516" s="1" t="s">
        <v>4661</v>
      </c>
      <c r="U516" s="1" t="s">
        <v>4662</v>
      </c>
      <c r="V516" s="1" t="s">
        <v>4663</v>
      </c>
      <c r="W516" s="1" t="s">
        <v>4664</v>
      </c>
      <c r="X516" s="1" t="s">
        <v>4659</v>
      </c>
      <c r="Y516">
        <v>815.18</v>
      </c>
      <c r="Z516" s="4">
        <v>0</v>
      </c>
      <c r="AA516" s="1" t="s">
        <v>845</v>
      </c>
      <c r="AB516" s="6" t="str">
        <f>IFERROR(LEFT(Merge1[[#This Row],[2022-10-24.Vol.]],LEN(Merge1[[#This Row],[2022-10-24.Vol.]])-1)*10^(LOOKUP(RIGHT(Merge1[[#This Row],[2022-10-24.Vol.]]),"KMBT")*3),Merge1[[#This Row],[2022-10-24.Vol.]])</f>
        <v>170</v>
      </c>
      <c r="AC516">
        <v>0</v>
      </c>
      <c r="AD516" s="1" t="s">
        <v>38</v>
      </c>
      <c r="AE516" s="1" t="s">
        <v>37</v>
      </c>
      <c r="AF516" s="1" t="s">
        <v>22</v>
      </c>
      <c r="AG516">
        <v>64.14</v>
      </c>
      <c r="AH516">
        <v>1.4E-3</v>
      </c>
      <c r="AI516" s="1" t="s">
        <v>28</v>
      </c>
      <c r="AJ516">
        <v>0.14000000000000001</v>
      </c>
      <c r="AK516" s="1" t="s">
        <v>4660</v>
      </c>
      <c r="AL516">
        <v>1.5041</v>
      </c>
      <c r="AM516">
        <v>-2.0500000000000001E-2</v>
      </c>
      <c r="AN516">
        <v>0.25159999999999999</v>
      </c>
      <c r="AO516">
        <v>6.2100000000000002E-2</v>
      </c>
      <c r="AP516" s="1" t="s">
        <v>4661</v>
      </c>
      <c r="AQ516" s="1" t="s">
        <v>4662</v>
      </c>
      <c r="AR516" s="1" t="s">
        <v>4663</v>
      </c>
      <c r="AS516" s="1" t="s">
        <v>4664</v>
      </c>
    </row>
    <row r="517" spans="1:45" hidden="1" x14ac:dyDescent="0.25">
      <c r="A517" s="1" t="s">
        <v>4591</v>
      </c>
      <c r="B517">
        <v>1.4</v>
      </c>
      <c r="C517" s="1" t="s">
        <v>4592</v>
      </c>
      <c r="D517" s="1" t="s">
        <v>4593</v>
      </c>
      <c r="E517">
        <v>0.19</v>
      </c>
      <c r="F517" s="1" t="s">
        <v>38</v>
      </c>
      <c r="G517" s="1" t="s">
        <v>37</v>
      </c>
      <c r="H517" s="1" t="s">
        <v>96</v>
      </c>
      <c r="I517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517">
        <v>60.62</v>
      </c>
      <c r="K517">
        <v>3.9399999999999998E-2</v>
      </c>
      <c r="L517" s="1" t="s">
        <v>23</v>
      </c>
      <c r="M517">
        <v>0.16</v>
      </c>
      <c r="N517" s="1" t="s">
        <v>4594</v>
      </c>
      <c r="O517" s="1">
        <f>IFERROR(LEFT(Merge1[[#This Row],[Volumen*Precio4 – 750M]],LEN(Merge1[[#This Row],[Volumen*Precio4 – 750M]])-1)*10^(SEARCH(RIGHT(Merge1[[#This Row],[Volumen*Precio4 – 750M]]),"kmbt")*3),Merge1[[#This Row],[Volumen*Precio4 – 750M]])</f>
        <v>3965</v>
      </c>
      <c r="P517">
        <v>-0.14630000000000001</v>
      </c>
      <c r="Q517">
        <v>-1.41E-2</v>
      </c>
      <c r="R517">
        <v>0.14749999999999999</v>
      </c>
      <c r="S517">
        <v>0.2389</v>
      </c>
      <c r="T517" s="1" t="s">
        <v>4595</v>
      </c>
      <c r="U517" s="1" t="s">
        <v>4596</v>
      </c>
      <c r="V517" s="1" t="s">
        <v>4597</v>
      </c>
      <c r="W517" s="1" t="s">
        <v>4598</v>
      </c>
      <c r="X517" s="1" t="s">
        <v>4591</v>
      </c>
      <c r="Y517">
        <v>1.45</v>
      </c>
      <c r="Z517" s="4">
        <v>0</v>
      </c>
      <c r="AA517" s="1" t="s">
        <v>8542</v>
      </c>
      <c r="AB517" s="6" t="str">
        <f>IFERROR(LEFT(Merge1[[#This Row],[2022-10-24.Vol.]],LEN(Merge1[[#This Row],[2022-10-24.Vol.]])-1)*10^(LOOKUP(RIGHT(Merge1[[#This Row],[2022-10-24.Vol.]]),"KMBT")*3),Merge1[[#This Row],[2022-10-24.Vol.]])</f>
        <v>650</v>
      </c>
      <c r="AC517">
        <v>0</v>
      </c>
      <c r="AD517" s="1" t="s">
        <v>37</v>
      </c>
      <c r="AE517" s="1" t="s">
        <v>37</v>
      </c>
      <c r="AF517" s="1" t="s">
        <v>96</v>
      </c>
      <c r="AG517">
        <v>63.52</v>
      </c>
      <c r="AH517">
        <v>4.7600000000000003E-2</v>
      </c>
      <c r="AI517" s="1" t="s">
        <v>28</v>
      </c>
      <c r="AJ517">
        <v>0.04</v>
      </c>
      <c r="AK517" s="1" t="s">
        <v>8543</v>
      </c>
      <c r="AL517">
        <v>-0.152</v>
      </c>
      <c r="AM517">
        <v>2.8400000000000002E-2</v>
      </c>
      <c r="AN517">
        <v>0.1885</v>
      </c>
      <c r="AO517">
        <v>0.1983</v>
      </c>
      <c r="AP517" s="1" t="s">
        <v>8544</v>
      </c>
      <c r="AQ517" s="1" t="s">
        <v>8545</v>
      </c>
      <c r="AR517" s="1" t="s">
        <v>8546</v>
      </c>
      <c r="AS517" s="1" t="s">
        <v>8547</v>
      </c>
    </row>
    <row r="518" spans="1:45" hidden="1" x14ac:dyDescent="0.25">
      <c r="A518" s="1" t="s">
        <v>4686</v>
      </c>
      <c r="B518">
        <v>113.34</v>
      </c>
      <c r="C518" s="1" t="s">
        <v>94</v>
      </c>
      <c r="D518" s="1" t="s">
        <v>4687</v>
      </c>
      <c r="E518">
        <v>0</v>
      </c>
      <c r="F518" s="1" t="s">
        <v>22</v>
      </c>
      <c r="G518" s="1" t="s">
        <v>27</v>
      </c>
      <c r="H518" s="1" t="s">
        <v>96</v>
      </c>
      <c r="I51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18">
        <v>25.15</v>
      </c>
      <c r="K518">
        <v>0</v>
      </c>
      <c r="L518" s="1" t="s">
        <v>28</v>
      </c>
      <c r="M518">
        <v>0.14000000000000001</v>
      </c>
      <c r="N518" s="1" t="s">
        <v>4688</v>
      </c>
      <c r="O518" s="1">
        <f>IFERROR(LEFT(Merge1[[#This Row],[Volumen*Precio4 – 750M]],LEN(Merge1[[#This Row],[Volumen*Precio4 – 750M]])-1)*10^(SEARCH(RIGHT(Merge1[[#This Row],[Volumen*Precio4 – 750M]]),"kmbt")*3),Merge1[[#This Row],[Volumen*Precio4 – 750M]])</f>
        <v>683440</v>
      </c>
      <c r="P518">
        <v>-0.1893</v>
      </c>
      <c r="Q518">
        <v>0</v>
      </c>
      <c r="R518">
        <v>0</v>
      </c>
      <c r="S518">
        <v>0</v>
      </c>
      <c r="T518" s="1" t="s">
        <v>4689</v>
      </c>
      <c r="U518" s="1" t="s">
        <v>4690</v>
      </c>
      <c r="V518" s="1" t="s">
        <v>4691</v>
      </c>
      <c r="W518" s="1" t="s">
        <v>4692</v>
      </c>
      <c r="X518" s="1" t="s">
        <v>4686</v>
      </c>
      <c r="Y518">
        <v>113.34</v>
      </c>
      <c r="Z518" s="4">
        <v>0</v>
      </c>
      <c r="AA518" s="1" t="s">
        <v>4687</v>
      </c>
      <c r="AB518" s="6" t="str">
        <f>IFERROR(LEFT(Merge1[[#This Row],[2022-10-24.Vol.]],LEN(Merge1[[#This Row],[2022-10-24.Vol.]])-1)*10^(LOOKUP(RIGHT(Merge1[[#This Row],[2022-10-24.Vol.]]),"KMBT")*3),Merge1[[#This Row],[2022-10-24.Vol.]])</f>
        <v>6.03K</v>
      </c>
      <c r="AC518">
        <v>0</v>
      </c>
      <c r="AD518" s="1" t="s">
        <v>22</v>
      </c>
      <c r="AE518" s="1" t="s">
        <v>27</v>
      </c>
      <c r="AF518" s="1" t="s">
        <v>96</v>
      </c>
      <c r="AG518">
        <v>25.15</v>
      </c>
      <c r="AH518">
        <v>0</v>
      </c>
      <c r="AI518" s="1" t="s">
        <v>28</v>
      </c>
      <c r="AJ518">
        <v>0.14000000000000001</v>
      </c>
      <c r="AK518" s="1" t="s">
        <v>4688</v>
      </c>
      <c r="AL518">
        <v>-0.1893</v>
      </c>
      <c r="AM518">
        <v>0</v>
      </c>
      <c r="AN518">
        <v>0</v>
      </c>
      <c r="AO518">
        <v>0</v>
      </c>
      <c r="AP518" s="1" t="s">
        <v>4689</v>
      </c>
      <c r="AQ518" s="1" t="s">
        <v>4690</v>
      </c>
      <c r="AR518" s="1" t="s">
        <v>4691</v>
      </c>
      <c r="AS518" s="1" t="s">
        <v>4692</v>
      </c>
    </row>
    <row r="519" spans="1:45" hidden="1" x14ac:dyDescent="0.25">
      <c r="A519" s="1" t="s">
        <v>4709</v>
      </c>
      <c r="B519">
        <v>867.51</v>
      </c>
      <c r="C519" s="1" t="s">
        <v>94</v>
      </c>
      <c r="D519" s="1" t="s">
        <v>4710</v>
      </c>
      <c r="E519">
        <v>0</v>
      </c>
      <c r="F519" s="1" t="s">
        <v>22</v>
      </c>
      <c r="G519" s="1" t="s">
        <v>22</v>
      </c>
      <c r="H519" s="1" t="s">
        <v>96</v>
      </c>
      <c r="I519" s="1" t="str">
        <f>_xlfn.CONCAT(Merge1[[#This Row],[Rating técnicoVender]],",",Merge1[[#This Row],[Valoración de medias móvilesStrong Sell]],",",Merge1[[#This Row],[Valoración de los osciladoresNeutro]])</f>
        <v>Sell,Sell,Neutro</v>
      </c>
      <c r="J519">
        <v>47.1</v>
      </c>
      <c r="K519">
        <v>0</v>
      </c>
      <c r="L519" s="1" t="s">
        <v>28</v>
      </c>
      <c r="M519">
        <v>0.14000000000000001</v>
      </c>
      <c r="N519" s="1" t="s">
        <v>4711</v>
      </c>
      <c r="O519" s="1">
        <f>IFERROR(LEFT(Merge1[[#This Row],[Volumen*Precio4 – 750M]],LEN(Merge1[[#This Row],[Volumen*Precio4 – 750M]])-1)*10^(SEARCH(RIGHT(Merge1[[#This Row],[Volumen*Precio4 – 750M]]),"kmbt")*3),Merge1[[#This Row],[Volumen*Precio4 – 750M]])</f>
        <v>1735000</v>
      </c>
      <c r="P519">
        <v>-4.0399999999999998E-2</v>
      </c>
      <c r="Q519">
        <v>-0.20080000000000001</v>
      </c>
      <c r="R519">
        <v>0</v>
      </c>
      <c r="S519">
        <v>0</v>
      </c>
      <c r="T519" s="1" t="s">
        <v>4712</v>
      </c>
      <c r="U519" s="1" t="s">
        <v>4713</v>
      </c>
      <c r="V519" s="1" t="s">
        <v>4714</v>
      </c>
      <c r="W519" s="1" t="s">
        <v>4715</v>
      </c>
      <c r="X519" s="1" t="s">
        <v>4709</v>
      </c>
      <c r="Y519">
        <v>867.51</v>
      </c>
      <c r="Z519" s="4">
        <v>0</v>
      </c>
      <c r="AA519" s="1" t="s">
        <v>4710</v>
      </c>
      <c r="AB519" s="6" t="str">
        <f>IFERROR(LEFT(Merge1[[#This Row],[2022-10-24.Vol.]],LEN(Merge1[[#This Row],[2022-10-24.Vol.]])-1)*10^(LOOKUP(RIGHT(Merge1[[#This Row],[2022-10-24.Vol.]]),"KMBT")*3),Merge1[[#This Row],[2022-10-24.Vol.]])</f>
        <v>2K</v>
      </c>
      <c r="AC519">
        <v>0</v>
      </c>
      <c r="AD519" s="1" t="s">
        <v>22</v>
      </c>
      <c r="AE519" s="1" t="s">
        <v>22</v>
      </c>
      <c r="AF519" s="1" t="s">
        <v>96</v>
      </c>
      <c r="AG519">
        <v>47.1</v>
      </c>
      <c r="AH519">
        <v>0</v>
      </c>
      <c r="AI519" s="1" t="s">
        <v>28</v>
      </c>
      <c r="AJ519">
        <v>0.14000000000000001</v>
      </c>
      <c r="AK519" s="1" t="s">
        <v>4711</v>
      </c>
      <c r="AL519">
        <v>-4.0399999999999998E-2</v>
      </c>
      <c r="AM519">
        <v>-0.20080000000000001</v>
      </c>
      <c r="AN519">
        <v>0</v>
      </c>
      <c r="AO519">
        <v>0</v>
      </c>
      <c r="AP519" s="1" t="s">
        <v>4712</v>
      </c>
      <c r="AQ519" s="1" t="s">
        <v>4713</v>
      </c>
      <c r="AR519" s="1" t="s">
        <v>4714</v>
      </c>
      <c r="AS519" s="1" t="s">
        <v>4715</v>
      </c>
    </row>
    <row r="520" spans="1:45" hidden="1" x14ac:dyDescent="0.25">
      <c r="A520" s="1" t="s">
        <v>4723</v>
      </c>
      <c r="B520">
        <v>270.81</v>
      </c>
      <c r="C520" s="1" t="s">
        <v>94</v>
      </c>
      <c r="D520" s="1" t="s">
        <v>4018</v>
      </c>
      <c r="E520">
        <v>0</v>
      </c>
      <c r="F520" s="1" t="s">
        <v>22</v>
      </c>
      <c r="G520" s="1" t="s">
        <v>27</v>
      </c>
      <c r="H520" s="1" t="s">
        <v>96</v>
      </c>
      <c r="I520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20">
        <v>4.76</v>
      </c>
      <c r="K520">
        <v>0</v>
      </c>
      <c r="L520" s="1" t="s">
        <v>28</v>
      </c>
      <c r="M520">
        <v>0.14000000000000001</v>
      </c>
      <c r="N520" s="1" t="s">
        <v>2290</v>
      </c>
      <c r="O520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271</v>
      </c>
      <c r="P520">
        <v>-0.25879999999999997</v>
      </c>
      <c r="Q520">
        <v>-0.14940000000000001</v>
      </c>
      <c r="R520">
        <v>-0.14940000000000001</v>
      </c>
      <c r="S520">
        <v>0</v>
      </c>
      <c r="T520" s="1" t="s">
        <v>4724</v>
      </c>
      <c r="U520" s="1" t="s">
        <v>4725</v>
      </c>
      <c r="V520" s="1" t="s">
        <v>4726</v>
      </c>
      <c r="W520" s="1" t="s">
        <v>4727</v>
      </c>
      <c r="X520" s="1" t="s">
        <v>4723</v>
      </c>
      <c r="Y520">
        <v>270.81</v>
      </c>
      <c r="Z520" s="4">
        <v>0</v>
      </c>
      <c r="AA520" s="1" t="s">
        <v>4018</v>
      </c>
      <c r="AB520" s="6" t="str">
        <f>IFERROR(LEFT(Merge1[[#This Row],[2022-10-24.Vol.]],LEN(Merge1[[#This Row],[2022-10-24.Vol.]])-1)*10^(LOOKUP(RIGHT(Merge1[[#This Row],[2022-10-24.Vol.]]),"KMBT")*3),Merge1[[#This Row],[2022-10-24.Vol.]])</f>
        <v>1</v>
      </c>
      <c r="AC520">
        <v>0</v>
      </c>
      <c r="AD520" s="1" t="s">
        <v>22</v>
      </c>
      <c r="AE520" s="1" t="s">
        <v>27</v>
      </c>
      <c r="AF520" s="1" t="s">
        <v>96</v>
      </c>
      <c r="AG520">
        <v>4.76</v>
      </c>
      <c r="AH520">
        <v>0</v>
      </c>
      <c r="AI520" s="1" t="s">
        <v>28</v>
      </c>
      <c r="AJ520">
        <v>0.14000000000000001</v>
      </c>
      <c r="AK520" s="1" t="s">
        <v>2290</v>
      </c>
      <c r="AL520">
        <v>-0.25879999999999997</v>
      </c>
      <c r="AM520">
        <v>-0.14940000000000001</v>
      </c>
      <c r="AN520">
        <v>-0.14940000000000001</v>
      </c>
      <c r="AO520">
        <v>0</v>
      </c>
      <c r="AP520" s="1" t="s">
        <v>4724</v>
      </c>
      <c r="AQ520" s="1" t="s">
        <v>4725</v>
      </c>
      <c r="AR520" s="1" t="s">
        <v>4726</v>
      </c>
      <c r="AS520" s="1" t="s">
        <v>4727</v>
      </c>
    </row>
    <row r="521" spans="1:45" hidden="1" x14ac:dyDescent="0.25">
      <c r="A521" s="1" t="s">
        <v>5942</v>
      </c>
      <c r="B521">
        <v>1.18</v>
      </c>
      <c r="C521" s="1" t="s">
        <v>94</v>
      </c>
      <c r="D521" s="1" t="s">
        <v>1889</v>
      </c>
      <c r="E521">
        <v>0</v>
      </c>
      <c r="F521" s="1" t="s">
        <v>38</v>
      </c>
      <c r="G521" s="1" t="s">
        <v>37</v>
      </c>
      <c r="H521" s="1" t="s">
        <v>96</v>
      </c>
      <c r="I521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521">
        <v>82.23</v>
      </c>
      <c r="K521">
        <v>0</v>
      </c>
      <c r="L521" s="1" t="s">
        <v>28</v>
      </c>
      <c r="M521">
        <v>0.02</v>
      </c>
      <c r="N521" s="1" t="s">
        <v>2522</v>
      </c>
      <c r="O521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4</v>
      </c>
      <c r="P521">
        <v>-2.4799999999999999E-2</v>
      </c>
      <c r="Q521">
        <v>0.12379999999999999</v>
      </c>
      <c r="R521">
        <v>0.15690000000000001</v>
      </c>
      <c r="S521">
        <v>1.72E-2</v>
      </c>
      <c r="T521" s="1" t="s">
        <v>5943</v>
      </c>
      <c r="U521" s="1" t="s">
        <v>5944</v>
      </c>
      <c r="V521" s="1" t="s">
        <v>5945</v>
      </c>
      <c r="W521" s="1" t="s">
        <v>5946</v>
      </c>
      <c r="X521" s="1" t="s">
        <v>5942</v>
      </c>
      <c r="Y521">
        <v>1.18</v>
      </c>
      <c r="Z521" s="4">
        <v>0</v>
      </c>
      <c r="AA521" s="1" t="s">
        <v>4851</v>
      </c>
      <c r="AB521" s="6" t="str">
        <f>IFERROR(LEFT(Merge1[[#This Row],[2022-10-24.Vol.]],LEN(Merge1[[#This Row],[2022-10-24.Vol.]])-1)*10^(LOOKUP(RIGHT(Merge1[[#This Row],[2022-10-24.Vol.]]),"KMBT")*3),Merge1[[#This Row],[2022-10-24.Vol.]])</f>
        <v>17</v>
      </c>
      <c r="AC521">
        <v>0</v>
      </c>
      <c r="AD521" s="1" t="s">
        <v>38</v>
      </c>
      <c r="AE521" s="1" t="s">
        <v>37</v>
      </c>
      <c r="AF521" s="1" t="s">
        <v>96</v>
      </c>
      <c r="AG521">
        <v>82.23</v>
      </c>
      <c r="AH521">
        <v>0</v>
      </c>
      <c r="AI521" s="1" t="s">
        <v>28</v>
      </c>
      <c r="AJ521">
        <v>0.13</v>
      </c>
      <c r="AK521" s="1" t="s">
        <v>4614</v>
      </c>
      <c r="AL521">
        <v>-1.67E-2</v>
      </c>
      <c r="AM521">
        <v>0.12379999999999999</v>
      </c>
      <c r="AN521">
        <v>0.15690000000000001</v>
      </c>
      <c r="AO521">
        <v>1.72E-2</v>
      </c>
      <c r="AP521" s="1" t="s">
        <v>8217</v>
      </c>
      <c r="AQ521" s="1" t="s">
        <v>8218</v>
      </c>
      <c r="AR521" s="1" t="s">
        <v>8219</v>
      </c>
      <c r="AS521" s="1" t="s">
        <v>8220</v>
      </c>
    </row>
    <row r="522" spans="1:45" hidden="1" x14ac:dyDescent="0.25">
      <c r="A522" s="1" t="s">
        <v>4781</v>
      </c>
      <c r="B522">
        <v>2769.06</v>
      </c>
      <c r="C522" s="1" t="s">
        <v>94</v>
      </c>
      <c r="D522" s="1" t="s">
        <v>4782</v>
      </c>
      <c r="E522">
        <v>0</v>
      </c>
      <c r="F522" s="1" t="s">
        <v>22</v>
      </c>
      <c r="G522" s="1" t="s">
        <v>27</v>
      </c>
      <c r="H522" s="1" t="s">
        <v>96</v>
      </c>
      <c r="I52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22">
        <v>10.18</v>
      </c>
      <c r="K522">
        <v>0</v>
      </c>
      <c r="L522" s="1" t="s">
        <v>28</v>
      </c>
      <c r="M522">
        <v>0.12</v>
      </c>
      <c r="N522" s="1" t="s">
        <v>4783</v>
      </c>
      <c r="O522" s="1">
        <f>IFERROR(LEFT(Merge1[[#This Row],[Volumen*Precio4 – 750M]],LEN(Merge1[[#This Row],[Volumen*Precio4 – 750M]])-1)*10^(SEARCH(RIGHT(Merge1[[#This Row],[Volumen*Precio4 – 750M]]),"kmbt")*3),Merge1[[#This Row],[Volumen*Precio4 – 750M]])</f>
        <v>611962</v>
      </c>
      <c r="P522">
        <v>-0.33229999999999998</v>
      </c>
      <c r="Q522">
        <v>-0.33229999999999998</v>
      </c>
      <c r="R522">
        <v>0</v>
      </c>
      <c r="S522">
        <v>0</v>
      </c>
      <c r="T522" s="1" t="s">
        <v>4784</v>
      </c>
      <c r="U522" s="1" t="s">
        <v>4785</v>
      </c>
      <c r="V522" s="1" t="s">
        <v>4786</v>
      </c>
      <c r="W522" s="1" t="s">
        <v>4787</v>
      </c>
      <c r="X522" s="1" t="s">
        <v>4781</v>
      </c>
      <c r="Y522">
        <v>2769.06</v>
      </c>
      <c r="Z522" s="4">
        <v>0</v>
      </c>
      <c r="AA522" s="1" t="s">
        <v>4782</v>
      </c>
      <c r="AB522" s="6" t="str">
        <f>IFERROR(LEFT(Merge1[[#This Row],[2022-10-24.Vol.]],LEN(Merge1[[#This Row],[2022-10-24.Vol.]])-1)*10^(LOOKUP(RIGHT(Merge1[[#This Row],[2022-10-24.Vol.]]),"KMBT")*3),Merge1[[#This Row],[2022-10-24.Vol.]])</f>
        <v>221</v>
      </c>
      <c r="AC522">
        <v>0</v>
      </c>
      <c r="AD522" s="1" t="s">
        <v>22</v>
      </c>
      <c r="AE522" s="1" t="s">
        <v>27</v>
      </c>
      <c r="AF522" s="1" t="s">
        <v>96</v>
      </c>
      <c r="AG522">
        <v>10.18</v>
      </c>
      <c r="AH522">
        <v>0</v>
      </c>
      <c r="AI522" s="1" t="s">
        <v>28</v>
      </c>
      <c r="AJ522">
        <v>0.12</v>
      </c>
      <c r="AK522" s="1" t="s">
        <v>4783</v>
      </c>
      <c r="AL522">
        <v>-0.33229999999999998</v>
      </c>
      <c r="AM522">
        <v>-0.33229999999999998</v>
      </c>
      <c r="AN522">
        <v>0</v>
      </c>
      <c r="AO522">
        <v>0</v>
      </c>
      <c r="AP522" s="1" t="s">
        <v>4784</v>
      </c>
      <c r="AQ522" s="1" t="s">
        <v>4785</v>
      </c>
      <c r="AR522" s="1" t="s">
        <v>4786</v>
      </c>
      <c r="AS522" s="1" t="s">
        <v>4787</v>
      </c>
    </row>
    <row r="523" spans="1:45" hidden="1" x14ac:dyDescent="0.25">
      <c r="A523" s="1" t="s">
        <v>4808</v>
      </c>
      <c r="B523">
        <v>551.13</v>
      </c>
      <c r="C523" s="1" t="s">
        <v>94</v>
      </c>
      <c r="D523" s="1" t="s">
        <v>4809</v>
      </c>
      <c r="E523">
        <v>0</v>
      </c>
      <c r="F523" s="1" t="s">
        <v>22</v>
      </c>
      <c r="G523" s="1" t="s">
        <v>22</v>
      </c>
      <c r="H523" s="1" t="s">
        <v>22</v>
      </c>
      <c r="I523" s="1" t="str">
        <f>_xlfn.CONCAT(Merge1[[#This Row],[Rating técnicoVender]],",",Merge1[[#This Row],[Valoración de medias móvilesStrong Sell]],",",Merge1[[#This Row],[Valoración de los osciladoresNeutro]])</f>
        <v>Sell,Sell,Sell</v>
      </c>
      <c r="J523">
        <v>50.53</v>
      </c>
      <c r="K523">
        <v>0</v>
      </c>
      <c r="L523" s="1" t="s">
        <v>28</v>
      </c>
      <c r="M523">
        <v>0.12</v>
      </c>
      <c r="N523" s="1" t="s">
        <v>4810</v>
      </c>
      <c r="O523" s="1">
        <f>IFERROR(LEFT(Merge1[[#This Row],[Volumen*Precio4 – 750M]],LEN(Merge1[[#This Row],[Volumen*Precio4 – 750M]])-1)*10^(SEARCH(RIGHT(Merge1[[#This Row],[Volumen*Precio4 – 750M]]),"kmbt")*3),Merge1[[#This Row],[Volumen*Precio4 – 750M]])</f>
        <v>1263000</v>
      </c>
      <c r="P523">
        <v>5.4000000000000003E-3</v>
      </c>
      <c r="Q523">
        <v>5.74E-2</v>
      </c>
      <c r="R523">
        <v>0</v>
      </c>
      <c r="S523">
        <v>0</v>
      </c>
      <c r="T523" s="1" t="s">
        <v>28</v>
      </c>
      <c r="U523" s="1" t="s">
        <v>28</v>
      </c>
      <c r="V523" s="1" t="s">
        <v>28</v>
      </c>
      <c r="W523" s="1" t="s">
        <v>28</v>
      </c>
      <c r="X523" s="1" t="s">
        <v>4808</v>
      </c>
      <c r="Y523">
        <v>551.13</v>
      </c>
      <c r="Z523" s="4">
        <v>0</v>
      </c>
      <c r="AA523" s="1" t="s">
        <v>4809</v>
      </c>
      <c r="AB523" s="6" t="str">
        <f>IFERROR(LEFT(Merge1[[#This Row],[2022-10-24.Vol.]],LEN(Merge1[[#This Row],[2022-10-24.Vol.]])-1)*10^(LOOKUP(RIGHT(Merge1[[#This Row],[2022-10-24.Vol.]]),"KMBT")*3),Merge1[[#This Row],[2022-10-24.Vol.]])</f>
        <v>2.291K</v>
      </c>
      <c r="AC523">
        <v>0</v>
      </c>
      <c r="AD523" s="1" t="s">
        <v>22</v>
      </c>
      <c r="AE523" s="1" t="s">
        <v>22</v>
      </c>
      <c r="AF523" s="1" t="s">
        <v>22</v>
      </c>
      <c r="AG523">
        <v>50.53</v>
      </c>
      <c r="AH523">
        <v>0</v>
      </c>
      <c r="AI523" s="1" t="s">
        <v>28</v>
      </c>
      <c r="AJ523">
        <v>0.12</v>
      </c>
      <c r="AK523" s="1" t="s">
        <v>4810</v>
      </c>
      <c r="AL523">
        <v>5.4000000000000003E-3</v>
      </c>
      <c r="AM523">
        <v>5.74E-2</v>
      </c>
      <c r="AN523">
        <v>0</v>
      </c>
      <c r="AO523">
        <v>0</v>
      </c>
      <c r="AP523" s="1" t="s">
        <v>28</v>
      </c>
      <c r="AQ523" s="1" t="s">
        <v>28</v>
      </c>
      <c r="AR523" s="1" t="s">
        <v>28</v>
      </c>
      <c r="AS523" s="1" t="s">
        <v>28</v>
      </c>
    </row>
    <row r="524" spans="1:45" hidden="1" x14ac:dyDescent="0.25">
      <c r="A524" s="1" t="s">
        <v>5867</v>
      </c>
      <c r="B524">
        <v>660</v>
      </c>
      <c r="C524" s="1" t="s">
        <v>94</v>
      </c>
      <c r="D524" s="1" t="s">
        <v>471</v>
      </c>
      <c r="E524">
        <v>0</v>
      </c>
      <c r="F524" s="1" t="s">
        <v>22</v>
      </c>
      <c r="G524" s="1" t="s">
        <v>22</v>
      </c>
      <c r="H524" s="1" t="s">
        <v>96</v>
      </c>
      <c r="I524" s="1" t="str">
        <f>_xlfn.CONCAT(Merge1[[#This Row],[Rating técnicoVender]],",",Merge1[[#This Row],[Valoración de medias móvilesStrong Sell]],",",Merge1[[#This Row],[Valoración de los osciladoresNeutro]])</f>
        <v>Sell,Sell,Neutro</v>
      </c>
      <c r="J524">
        <v>42.71</v>
      </c>
      <c r="K524">
        <v>0</v>
      </c>
      <c r="L524" s="1" t="s">
        <v>28</v>
      </c>
      <c r="M524">
        <v>0.02</v>
      </c>
      <c r="N524" s="1" t="s">
        <v>5868</v>
      </c>
      <c r="O524" s="1">
        <f>IFERROR(LEFT(Merge1[[#This Row],[Volumen*Precio4 – 750M]],LEN(Merge1[[#This Row],[Volumen*Precio4 – 750M]])-1)*10^(SEARCH(RIGHT(Merge1[[#This Row],[Volumen*Precio4 – 750M]]),"kmbt")*3),Merge1[[#This Row],[Volumen*Precio4 – 750M]])</f>
        <v>5940</v>
      </c>
      <c r="P524">
        <v>-0.34329999999999999</v>
      </c>
      <c r="Q524">
        <v>-0.32650000000000001</v>
      </c>
      <c r="R524">
        <v>-0.21099999999999999</v>
      </c>
      <c r="S524">
        <v>-7.0400000000000004E-2</v>
      </c>
      <c r="T524" s="1" t="s">
        <v>5869</v>
      </c>
      <c r="U524" s="1" t="s">
        <v>5870</v>
      </c>
      <c r="V524" s="1" t="s">
        <v>5871</v>
      </c>
      <c r="W524" s="1" t="s">
        <v>5872</v>
      </c>
      <c r="X524" s="1" t="s">
        <v>5867</v>
      </c>
      <c r="Y524">
        <v>660</v>
      </c>
      <c r="Z524" s="4">
        <v>0</v>
      </c>
      <c r="AA524" s="1" t="s">
        <v>981</v>
      </c>
      <c r="AB524" s="6" t="str">
        <f>IFERROR(LEFT(Merge1[[#This Row],[2022-10-24.Vol.]],LEN(Merge1[[#This Row],[2022-10-24.Vol.]])-1)*10^(LOOKUP(RIGHT(Merge1[[#This Row],[2022-10-24.Vol.]]),"KMBT")*3),Merge1[[#This Row],[2022-10-24.Vol.]])</f>
        <v>50</v>
      </c>
      <c r="AC524">
        <v>0</v>
      </c>
      <c r="AD524" s="1" t="s">
        <v>22</v>
      </c>
      <c r="AE524" s="1" t="s">
        <v>22</v>
      </c>
      <c r="AF524" s="1" t="s">
        <v>96</v>
      </c>
      <c r="AG524">
        <v>42.71</v>
      </c>
      <c r="AH524">
        <v>0</v>
      </c>
      <c r="AI524" s="1" t="s">
        <v>28</v>
      </c>
      <c r="AJ524">
        <v>0.12</v>
      </c>
      <c r="AK524" s="1" t="s">
        <v>8242</v>
      </c>
      <c r="AL524">
        <v>-0.33329999999999999</v>
      </c>
      <c r="AM524">
        <v>-0.32650000000000001</v>
      </c>
      <c r="AN524">
        <v>-0.21099999999999999</v>
      </c>
      <c r="AO524">
        <v>-7.0400000000000004E-2</v>
      </c>
      <c r="AP524" s="1" t="s">
        <v>8243</v>
      </c>
      <c r="AQ524" s="1" t="s">
        <v>8244</v>
      </c>
      <c r="AR524" s="1" t="s">
        <v>8245</v>
      </c>
      <c r="AS524" s="1" t="s">
        <v>8246</v>
      </c>
    </row>
    <row r="525" spans="1:45" hidden="1" x14ac:dyDescent="0.25">
      <c r="A525" s="1" t="s">
        <v>4716</v>
      </c>
      <c r="B525">
        <v>2154</v>
      </c>
      <c r="C525" s="1" t="s">
        <v>4717</v>
      </c>
      <c r="D525" s="1" t="s">
        <v>3567</v>
      </c>
      <c r="E525">
        <v>0</v>
      </c>
      <c r="F525" s="1" t="s">
        <v>38</v>
      </c>
      <c r="G525" s="1" t="s">
        <v>37</v>
      </c>
      <c r="H525" s="1" t="s">
        <v>22</v>
      </c>
      <c r="I525" s="1" t="str">
        <f>_xlfn.CONCAT(Merge1[[#This Row],[Rating técnicoVender]],",",Merge1[[#This Row],[Valoración de medias móvilesStrong Sell]],",",Merge1[[#This Row],[Valoración de los osciladoresNeutro]])</f>
        <v>Buy,Strong Buy,Sell</v>
      </c>
      <c r="J525">
        <v>62.92</v>
      </c>
      <c r="K525">
        <v>0</v>
      </c>
      <c r="L525" s="1" t="s">
        <v>28</v>
      </c>
      <c r="M525">
        <v>0.14000000000000001</v>
      </c>
      <c r="N525" s="1" t="s">
        <v>4718</v>
      </c>
      <c r="O525" s="1">
        <f>IFERROR(LEFT(Merge1[[#This Row],[Volumen*Precio4 – 750M]],LEN(Merge1[[#This Row],[Volumen*Precio4 – 750M]])-1)*10^(SEARCH(RIGHT(Merge1[[#This Row],[Volumen*Precio4 – 750M]]),"kmbt")*3),Merge1[[#This Row],[Volumen*Precio4 – 750M]])</f>
        <v>219708</v>
      </c>
      <c r="P525">
        <v>0.59860000000000002</v>
      </c>
      <c r="Q525">
        <v>0.24510000000000001</v>
      </c>
      <c r="R525">
        <v>-2.9000000000000001E-2</v>
      </c>
      <c r="S525">
        <v>0.10150000000000001</v>
      </c>
      <c r="T525" s="1" t="s">
        <v>4719</v>
      </c>
      <c r="U525" s="1" t="s">
        <v>4720</v>
      </c>
      <c r="V525" s="1" t="s">
        <v>4721</v>
      </c>
      <c r="W525" s="1" t="s">
        <v>4722</v>
      </c>
      <c r="X525" s="1" t="s">
        <v>4716</v>
      </c>
      <c r="Y525">
        <v>2154</v>
      </c>
      <c r="Z525" s="4">
        <v>0</v>
      </c>
      <c r="AA525" s="1" t="s">
        <v>1811</v>
      </c>
      <c r="AB525" s="6" t="str">
        <f>IFERROR(LEFT(Merge1[[#This Row],[2022-10-24.Vol.]],LEN(Merge1[[#This Row],[2022-10-24.Vol.]])-1)*10^(LOOKUP(RIGHT(Merge1[[#This Row],[2022-10-24.Vol.]]),"KMBT")*3),Merge1[[#This Row],[2022-10-24.Vol.]])</f>
        <v>2</v>
      </c>
      <c r="AC525">
        <v>0</v>
      </c>
      <c r="AD525" s="1" t="s">
        <v>37</v>
      </c>
      <c r="AE525" s="1" t="s">
        <v>37</v>
      </c>
      <c r="AF525" s="1" t="s">
        <v>38</v>
      </c>
      <c r="AG525">
        <v>62.92</v>
      </c>
      <c r="AH525">
        <v>0</v>
      </c>
      <c r="AI525" s="1" t="s">
        <v>28</v>
      </c>
      <c r="AJ525">
        <v>0</v>
      </c>
      <c r="AK525" s="1" t="s">
        <v>8891</v>
      </c>
      <c r="AL525">
        <v>0.58540000000000003</v>
      </c>
      <c r="AM525">
        <v>0.24510000000000001</v>
      </c>
      <c r="AN525">
        <v>-2.9000000000000001E-2</v>
      </c>
      <c r="AO525">
        <v>0.10150000000000001</v>
      </c>
      <c r="AP525" s="1" t="s">
        <v>8892</v>
      </c>
      <c r="AQ525" s="1" t="s">
        <v>8893</v>
      </c>
      <c r="AR525" s="1" t="s">
        <v>8894</v>
      </c>
      <c r="AS525" s="1" t="s">
        <v>8895</v>
      </c>
    </row>
    <row r="526" spans="1:45" hidden="1" x14ac:dyDescent="0.25">
      <c r="A526" s="1" t="s">
        <v>4843</v>
      </c>
      <c r="B526">
        <v>385</v>
      </c>
      <c r="C526" s="1" t="s">
        <v>94</v>
      </c>
      <c r="D526" s="1" t="s">
        <v>1811</v>
      </c>
      <c r="E526">
        <v>0</v>
      </c>
      <c r="F526" s="1" t="s">
        <v>22</v>
      </c>
      <c r="G526" s="1" t="s">
        <v>27</v>
      </c>
      <c r="H526" s="1" t="s">
        <v>96</v>
      </c>
      <c r="I52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26">
        <v>36.42</v>
      </c>
      <c r="K526">
        <v>0</v>
      </c>
      <c r="L526" s="1" t="s">
        <v>28</v>
      </c>
      <c r="M526">
        <v>0.11</v>
      </c>
      <c r="N526" s="1" t="s">
        <v>4844</v>
      </c>
      <c r="O526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770</v>
      </c>
      <c r="P526">
        <v>-0.66379999999999995</v>
      </c>
      <c r="Q526">
        <v>-2.5899999999999999E-2</v>
      </c>
      <c r="R526">
        <v>-0.14050000000000001</v>
      </c>
      <c r="S526">
        <v>0</v>
      </c>
      <c r="T526" s="1" t="s">
        <v>4845</v>
      </c>
      <c r="U526" s="1" t="s">
        <v>4846</v>
      </c>
      <c r="V526" s="1" t="s">
        <v>4847</v>
      </c>
      <c r="W526" s="1" t="s">
        <v>4848</v>
      </c>
      <c r="X526" s="1" t="s">
        <v>4843</v>
      </c>
      <c r="Y526">
        <v>385</v>
      </c>
      <c r="Z526" s="4">
        <v>0</v>
      </c>
      <c r="AA526" s="1" t="s">
        <v>1811</v>
      </c>
      <c r="AB526" s="6" t="str">
        <f>IFERROR(LEFT(Merge1[[#This Row],[2022-10-24.Vol.]],LEN(Merge1[[#This Row],[2022-10-24.Vol.]])-1)*10^(LOOKUP(RIGHT(Merge1[[#This Row],[2022-10-24.Vol.]]),"KMBT")*3),Merge1[[#This Row],[2022-10-24.Vol.]])</f>
        <v>2</v>
      </c>
      <c r="AC526">
        <v>0</v>
      </c>
      <c r="AD526" s="1" t="s">
        <v>22</v>
      </c>
      <c r="AE526" s="1" t="s">
        <v>27</v>
      </c>
      <c r="AF526" s="1" t="s">
        <v>96</v>
      </c>
      <c r="AG526">
        <v>36.42</v>
      </c>
      <c r="AH526">
        <v>0</v>
      </c>
      <c r="AI526" s="1" t="s">
        <v>28</v>
      </c>
      <c r="AJ526">
        <v>0.11</v>
      </c>
      <c r="AK526" s="1" t="s">
        <v>4844</v>
      </c>
      <c r="AL526">
        <v>-0.67230000000000001</v>
      </c>
      <c r="AM526">
        <v>-2.5899999999999999E-2</v>
      </c>
      <c r="AN526">
        <v>-0.14050000000000001</v>
      </c>
      <c r="AO526">
        <v>0</v>
      </c>
      <c r="AP526" s="1" t="s">
        <v>4845</v>
      </c>
      <c r="AQ526" s="1" t="s">
        <v>4846</v>
      </c>
      <c r="AR526" s="1" t="s">
        <v>4847</v>
      </c>
      <c r="AS526" s="1" t="s">
        <v>4848</v>
      </c>
    </row>
    <row r="527" spans="1:45" hidden="1" x14ac:dyDescent="0.25">
      <c r="A527" s="1" t="s">
        <v>4921</v>
      </c>
      <c r="B527">
        <v>416</v>
      </c>
      <c r="C527" s="1" t="s">
        <v>94</v>
      </c>
      <c r="D527" s="1" t="s">
        <v>4922</v>
      </c>
      <c r="E527">
        <v>0</v>
      </c>
      <c r="F527" s="1" t="s">
        <v>22</v>
      </c>
      <c r="G527" s="1" t="s">
        <v>22</v>
      </c>
      <c r="H527" s="1" t="s">
        <v>96</v>
      </c>
      <c r="I527" s="1" t="str">
        <f>_xlfn.CONCAT(Merge1[[#This Row],[Rating técnicoVender]],",",Merge1[[#This Row],[Valoración de medias móvilesStrong Sell]],",",Merge1[[#This Row],[Valoración de los osciladoresNeutro]])</f>
        <v>Sell,Sell,Neutro</v>
      </c>
      <c r="J527">
        <v>46.06</v>
      </c>
      <c r="K527">
        <v>0</v>
      </c>
      <c r="L527" s="1" t="s">
        <v>28</v>
      </c>
      <c r="M527">
        <v>0.1</v>
      </c>
      <c r="N527" s="1" t="s">
        <v>4923</v>
      </c>
      <c r="O527" s="1">
        <f>IFERROR(LEFT(Merge1[[#This Row],[Volumen*Precio4 – 750M]],LEN(Merge1[[#This Row],[Volumen*Precio4 – 750M]])-1)*10^(SEARCH(RIGHT(Merge1[[#This Row],[Volumen*Precio4 – 750M]]),"kmbt")*3),Merge1[[#This Row],[Volumen*Precio4 – 750M]])</f>
        <v>64480.000000000007</v>
      </c>
      <c r="P527">
        <v>-0.1333</v>
      </c>
      <c r="Q527">
        <v>0</v>
      </c>
      <c r="R527">
        <v>0</v>
      </c>
      <c r="S527">
        <v>0</v>
      </c>
      <c r="T527" s="1" t="s">
        <v>4924</v>
      </c>
      <c r="U527" s="1" t="s">
        <v>4925</v>
      </c>
      <c r="V527" s="1" t="s">
        <v>4926</v>
      </c>
      <c r="W527" s="1" t="s">
        <v>4927</v>
      </c>
      <c r="X527" s="1" t="s">
        <v>4921</v>
      </c>
      <c r="Y527">
        <v>416</v>
      </c>
      <c r="Z527" s="4">
        <v>0</v>
      </c>
      <c r="AA527" s="1" t="s">
        <v>4922</v>
      </c>
      <c r="AB527" s="6" t="str">
        <f>IFERROR(LEFT(Merge1[[#This Row],[2022-10-24.Vol.]],LEN(Merge1[[#This Row],[2022-10-24.Vol.]])-1)*10^(LOOKUP(RIGHT(Merge1[[#This Row],[2022-10-24.Vol.]]),"KMBT")*3),Merge1[[#This Row],[2022-10-24.Vol.]])</f>
        <v>155</v>
      </c>
      <c r="AC527">
        <v>0</v>
      </c>
      <c r="AD527" s="1" t="s">
        <v>22</v>
      </c>
      <c r="AE527" s="1" t="s">
        <v>22</v>
      </c>
      <c r="AF527" s="1" t="s">
        <v>96</v>
      </c>
      <c r="AG527">
        <v>46.06</v>
      </c>
      <c r="AH527">
        <v>0</v>
      </c>
      <c r="AI527" s="1" t="s">
        <v>28</v>
      </c>
      <c r="AJ527">
        <v>0.1</v>
      </c>
      <c r="AK527" s="1" t="s">
        <v>4923</v>
      </c>
      <c r="AL527">
        <v>-0.1333</v>
      </c>
      <c r="AM527">
        <v>0</v>
      </c>
      <c r="AN527">
        <v>0</v>
      </c>
      <c r="AO527">
        <v>0</v>
      </c>
      <c r="AP527" s="1" t="s">
        <v>4924</v>
      </c>
      <c r="AQ527" s="1" t="s">
        <v>4925</v>
      </c>
      <c r="AR527" s="1" t="s">
        <v>4926</v>
      </c>
      <c r="AS527" s="1" t="s">
        <v>4927</v>
      </c>
    </row>
    <row r="528" spans="1:45" hidden="1" x14ac:dyDescent="0.25">
      <c r="A528" s="1" t="s">
        <v>4795</v>
      </c>
      <c r="B528">
        <v>109</v>
      </c>
      <c r="C528" s="1" t="s">
        <v>94</v>
      </c>
      <c r="D528" s="1" t="s">
        <v>2417</v>
      </c>
      <c r="E528">
        <v>0</v>
      </c>
      <c r="F528" s="1" t="s">
        <v>22</v>
      </c>
      <c r="G528" s="1" t="s">
        <v>27</v>
      </c>
      <c r="H528" s="1" t="s">
        <v>96</v>
      </c>
      <c r="I52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28">
        <v>22.79</v>
      </c>
      <c r="K528">
        <v>0</v>
      </c>
      <c r="L528" s="1" t="s">
        <v>28</v>
      </c>
      <c r="M528">
        <v>0.12</v>
      </c>
      <c r="N528" s="1" t="s">
        <v>4796</v>
      </c>
      <c r="O528" s="1">
        <f>IFERROR(LEFT(Merge1[[#This Row],[Volumen*Precio4 – 750M]],LEN(Merge1[[#This Row],[Volumen*Precio4 – 750M]])-1)*10^(SEARCH(RIGHT(Merge1[[#This Row],[Volumen*Precio4 – 750M]]),"kmbt")*3),Merge1[[#This Row],[Volumen*Precio4 – 750M]])</f>
        <v>2834</v>
      </c>
      <c r="P528">
        <v>-0.1615</v>
      </c>
      <c r="Q528">
        <v>-0.155</v>
      </c>
      <c r="R528">
        <v>-3.5799999999999998E-2</v>
      </c>
      <c r="S528">
        <v>-5.2200000000000003E-2</v>
      </c>
      <c r="T528" s="1" t="s">
        <v>4797</v>
      </c>
      <c r="U528" s="1" t="s">
        <v>4798</v>
      </c>
      <c r="V528" s="1" t="s">
        <v>4799</v>
      </c>
      <c r="W528" s="1" t="s">
        <v>4800</v>
      </c>
      <c r="X528" s="1" t="s">
        <v>4795</v>
      </c>
      <c r="Y528">
        <v>109</v>
      </c>
      <c r="Z528" s="4">
        <v>0</v>
      </c>
      <c r="AA528" s="1" t="s">
        <v>4018</v>
      </c>
      <c r="AB528" s="6" t="str">
        <f>IFERROR(LEFT(Merge1[[#This Row],[2022-10-24.Vol.]],LEN(Merge1[[#This Row],[2022-10-24.Vol.]])-1)*10^(LOOKUP(RIGHT(Merge1[[#This Row],[2022-10-24.Vol.]]),"KMBT")*3),Merge1[[#This Row],[2022-10-24.Vol.]])</f>
        <v>1</v>
      </c>
      <c r="AC528">
        <v>0</v>
      </c>
      <c r="AD528" s="1" t="s">
        <v>22</v>
      </c>
      <c r="AE528" s="1" t="s">
        <v>27</v>
      </c>
      <c r="AF528" s="1" t="s">
        <v>96</v>
      </c>
      <c r="AG528">
        <v>22.79</v>
      </c>
      <c r="AH528">
        <v>0</v>
      </c>
      <c r="AI528" s="1" t="s">
        <v>28</v>
      </c>
      <c r="AJ528">
        <v>0</v>
      </c>
      <c r="AK528" s="1" t="s">
        <v>2806</v>
      </c>
      <c r="AL528">
        <v>-0.1615</v>
      </c>
      <c r="AM528">
        <v>-0.155</v>
      </c>
      <c r="AN528">
        <v>-3.5799999999999998E-2</v>
      </c>
      <c r="AO528">
        <v>-5.2200000000000003E-2</v>
      </c>
      <c r="AP528" s="1" t="s">
        <v>8841</v>
      </c>
      <c r="AQ528" s="1" t="s">
        <v>8842</v>
      </c>
      <c r="AR528" s="1" t="s">
        <v>8843</v>
      </c>
      <c r="AS528" s="1" t="s">
        <v>8844</v>
      </c>
    </row>
    <row r="529" spans="1:45" hidden="1" x14ac:dyDescent="0.25">
      <c r="A529" s="1" t="s">
        <v>4982</v>
      </c>
      <c r="B529">
        <v>69.3</v>
      </c>
      <c r="C529" s="1" t="s">
        <v>94</v>
      </c>
      <c r="D529" s="1" t="s">
        <v>1889</v>
      </c>
      <c r="E529">
        <v>0</v>
      </c>
      <c r="F529" s="1" t="s">
        <v>38</v>
      </c>
      <c r="G529" s="1" t="s">
        <v>37</v>
      </c>
      <c r="H529" s="1" t="s">
        <v>96</v>
      </c>
      <c r="I529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529">
        <v>83.05</v>
      </c>
      <c r="K529">
        <v>0</v>
      </c>
      <c r="L529" s="1" t="s">
        <v>28</v>
      </c>
      <c r="M529">
        <v>0.09</v>
      </c>
      <c r="N529" s="1" t="s">
        <v>4983</v>
      </c>
      <c r="O529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208</v>
      </c>
      <c r="P529">
        <v>0.313</v>
      </c>
      <c r="Q529">
        <v>0.155</v>
      </c>
      <c r="R529">
        <v>0.05</v>
      </c>
      <c r="S529">
        <v>0</v>
      </c>
      <c r="T529" s="1" t="s">
        <v>4984</v>
      </c>
      <c r="U529" s="1" t="s">
        <v>4985</v>
      </c>
      <c r="V529" s="1" t="s">
        <v>4986</v>
      </c>
      <c r="W529" s="1" t="s">
        <v>4987</v>
      </c>
      <c r="X529" s="1" t="s">
        <v>4982</v>
      </c>
      <c r="Y529">
        <v>69.3</v>
      </c>
      <c r="Z529" s="4">
        <v>0</v>
      </c>
      <c r="AA529" s="1" t="s">
        <v>1889</v>
      </c>
      <c r="AB529" s="6" t="str">
        <f>IFERROR(LEFT(Merge1[[#This Row],[2022-10-24.Vol.]],LEN(Merge1[[#This Row],[2022-10-24.Vol.]])-1)*10^(LOOKUP(RIGHT(Merge1[[#This Row],[2022-10-24.Vol.]]),"KMBT")*3),Merge1[[#This Row],[2022-10-24.Vol.]])</f>
        <v>3</v>
      </c>
      <c r="AC529">
        <v>0</v>
      </c>
      <c r="AD529" s="1" t="s">
        <v>38</v>
      </c>
      <c r="AE529" s="1" t="s">
        <v>37</v>
      </c>
      <c r="AF529" s="1" t="s">
        <v>96</v>
      </c>
      <c r="AG529">
        <v>83.05</v>
      </c>
      <c r="AH529">
        <v>0</v>
      </c>
      <c r="AI529" s="1" t="s">
        <v>28</v>
      </c>
      <c r="AJ529">
        <v>0.09</v>
      </c>
      <c r="AK529" s="1" t="s">
        <v>4983</v>
      </c>
      <c r="AL529">
        <v>0.313</v>
      </c>
      <c r="AM529">
        <v>0.155</v>
      </c>
      <c r="AN529">
        <v>0.05</v>
      </c>
      <c r="AO529">
        <v>0</v>
      </c>
      <c r="AP529" s="1" t="s">
        <v>4984</v>
      </c>
      <c r="AQ529" s="1" t="s">
        <v>4985</v>
      </c>
      <c r="AR529" s="1" t="s">
        <v>4986</v>
      </c>
      <c r="AS529" s="1" t="s">
        <v>4987</v>
      </c>
    </row>
    <row r="530" spans="1:45" hidden="1" x14ac:dyDescent="0.25">
      <c r="A530" s="1" t="s">
        <v>5010</v>
      </c>
      <c r="B530">
        <v>140</v>
      </c>
      <c r="C530" s="1" t="s">
        <v>94</v>
      </c>
      <c r="D530" s="1" t="s">
        <v>4018</v>
      </c>
      <c r="E530">
        <v>0</v>
      </c>
      <c r="F530" s="1" t="s">
        <v>96</v>
      </c>
      <c r="G530" s="1" t="s">
        <v>22</v>
      </c>
      <c r="H530" s="1" t="s">
        <v>96</v>
      </c>
      <c r="I530" s="1" t="str">
        <f>_xlfn.CONCAT(Merge1[[#This Row],[Rating técnicoVender]],",",Merge1[[#This Row],[Valoración de medias móvilesStrong Sell]],",",Merge1[[#This Row],[Valoración de los osciladoresNeutro]])</f>
        <v>Neutro,Sell,Neutro</v>
      </c>
      <c r="J530">
        <v>48.61</v>
      </c>
      <c r="K530">
        <v>0</v>
      </c>
      <c r="L530" s="1" t="s">
        <v>28</v>
      </c>
      <c r="M530">
        <v>0.09</v>
      </c>
      <c r="N530" s="1" t="s">
        <v>3582</v>
      </c>
      <c r="O530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140</v>
      </c>
      <c r="P530">
        <v>-0.76190000000000002</v>
      </c>
      <c r="Q530">
        <v>-0.69569999999999999</v>
      </c>
      <c r="R530">
        <v>-0.17649999999999999</v>
      </c>
      <c r="S530">
        <v>0</v>
      </c>
      <c r="T530" s="1" t="s">
        <v>5011</v>
      </c>
      <c r="U530" s="1" t="s">
        <v>5012</v>
      </c>
      <c r="V530" s="1" t="s">
        <v>5013</v>
      </c>
      <c r="W530" s="1" t="s">
        <v>5014</v>
      </c>
      <c r="X530" s="1" t="s">
        <v>5010</v>
      </c>
      <c r="Y530">
        <v>140</v>
      </c>
      <c r="Z530" s="4">
        <v>0</v>
      </c>
      <c r="AA530" s="1" t="s">
        <v>4018</v>
      </c>
      <c r="AB530" s="6" t="str">
        <f>IFERROR(LEFT(Merge1[[#This Row],[2022-10-24.Vol.]],LEN(Merge1[[#This Row],[2022-10-24.Vol.]])-1)*10^(LOOKUP(RIGHT(Merge1[[#This Row],[2022-10-24.Vol.]]),"KMBT")*3),Merge1[[#This Row],[2022-10-24.Vol.]])</f>
        <v>1</v>
      </c>
      <c r="AC530">
        <v>0</v>
      </c>
      <c r="AD530" s="1" t="s">
        <v>96</v>
      </c>
      <c r="AE530" s="1" t="s">
        <v>22</v>
      </c>
      <c r="AF530" s="1" t="s">
        <v>96</v>
      </c>
      <c r="AG530">
        <v>48.61</v>
      </c>
      <c r="AH530">
        <v>0</v>
      </c>
      <c r="AI530" s="1" t="s">
        <v>28</v>
      </c>
      <c r="AJ530">
        <v>0.09</v>
      </c>
      <c r="AK530" s="1" t="s">
        <v>3582</v>
      </c>
      <c r="AL530">
        <v>-0.76190000000000002</v>
      </c>
      <c r="AM530">
        <v>-0.66820000000000002</v>
      </c>
      <c r="AN530">
        <v>-0.17649999999999999</v>
      </c>
      <c r="AO530">
        <v>0</v>
      </c>
      <c r="AP530" s="1" t="s">
        <v>5011</v>
      </c>
      <c r="AQ530" s="1" t="s">
        <v>5012</v>
      </c>
      <c r="AR530" s="1" t="s">
        <v>5013</v>
      </c>
      <c r="AS530" s="1" t="s">
        <v>5014</v>
      </c>
    </row>
    <row r="531" spans="1:45" hidden="1" x14ac:dyDescent="0.25">
      <c r="A531" s="1" t="s">
        <v>5054</v>
      </c>
      <c r="B531">
        <v>3605</v>
      </c>
      <c r="C531" s="1" t="s">
        <v>94</v>
      </c>
      <c r="D531" s="1" t="s">
        <v>1811</v>
      </c>
      <c r="E531">
        <v>0</v>
      </c>
      <c r="F531" s="1" t="s">
        <v>22</v>
      </c>
      <c r="G531" s="1" t="s">
        <v>27</v>
      </c>
      <c r="H531" s="1" t="s">
        <v>96</v>
      </c>
      <c r="I531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31">
        <v>40.19</v>
      </c>
      <c r="K531">
        <v>0</v>
      </c>
      <c r="L531" s="1" t="s">
        <v>28</v>
      </c>
      <c r="M531">
        <v>0.08</v>
      </c>
      <c r="N531" s="1" t="s">
        <v>5055</v>
      </c>
      <c r="O531" s="1">
        <f>IFERROR(LEFT(Merge1[[#This Row],[Volumen*Precio4 – 750M]],LEN(Merge1[[#This Row],[Volumen*Precio4 – 750M]])-1)*10^(SEARCH(RIGHT(Merge1[[#This Row],[Volumen*Precio4 – 750M]]),"kmbt")*3),Merge1[[#This Row],[Volumen*Precio4 – 750M]])</f>
        <v>7210</v>
      </c>
      <c r="P531">
        <v>-0.1023</v>
      </c>
      <c r="Q531">
        <v>-0.25440000000000002</v>
      </c>
      <c r="R531">
        <v>-0.25440000000000002</v>
      </c>
      <c r="S531">
        <v>-0.25440000000000002</v>
      </c>
      <c r="T531" s="1" t="s">
        <v>5056</v>
      </c>
      <c r="U531" s="1" t="s">
        <v>5057</v>
      </c>
      <c r="V531" s="1" t="s">
        <v>5058</v>
      </c>
      <c r="W531" s="1" t="s">
        <v>5059</v>
      </c>
      <c r="X531" s="1" t="s">
        <v>5054</v>
      </c>
      <c r="Y531">
        <v>3605</v>
      </c>
      <c r="Z531" s="4">
        <v>0</v>
      </c>
      <c r="AA531" s="1" t="s">
        <v>1811</v>
      </c>
      <c r="AB531" s="6" t="str">
        <f>IFERROR(LEFT(Merge1[[#This Row],[2022-10-24.Vol.]],LEN(Merge1[[#This Row],[2022-10-24.Vol.]])-1)*10^(LOOKUP(RIGHT(Merge1[[#This Row],[2022-10-24.Vol.]]),"KMBT")*3),Merge1[[#This Row],[2022-10-24.Vol.]])</f>
        <v>2</v>
      </c>
      <c r="AC531">
        <v>0</v>
      </c>
      <c r="AD531" s="1" t="s">
        <v>22</v>
      </c>
      <c r="AE531" s="1" t="s">
        <v>27</v>
      </c>
      <c r="AF531" s="1" t="s">
        <v>96</v>
      </c>
      <c r="AG531">
        <v>40.19</v>
      </c>
      <c r="AH531">
        <v>0</v>
      </c>
      <c r="AI531" s="1" t="s">
        <v>28</v>
      </c>
      <c r="AJ531">
        <v>0.08</v>
      </c>
      <c r="AK531" s="1" t="s">
        <v>5055</v>
      </c>
      <c r="AL531">
        <v>-0.1023</v>
      </c>
      <c r="AM531">
        <v>-0.25440000000000002</v>
      </c>
      <c r="AN531">
        <v>-0.25440000000000002</v>
      </c>
      <c r="AO531">
        <v>-0.25440000000000002</v>
      </c>
      <c r="AP531" s="1" t="s">
        <v>5056</v>
      </c>
      <c r="AQ531" s="1" t="s">
        <v>5057</v>
      </c>
      <c r="AR531" s="1" t="s">
        <v>5058</v>
      </c>
      <c r="AS531" s="1" t="s">
        <v>5059</v>
      </c>
    </row>
    <row r="532" spans="1:45" hidden="1" x14ac:dyDescent="0.25">
      <c r="A532" s="1" t="s">
        <v>5068</v>
      </c>
      <c r="B532">
        <v>711.11</v>
      </c>
      <c r="C532" s="1" t="s">
        <v>94</v>
      </c>
      <c r="D532" s="1" t="s">
        <v>1889</v>
      </c>
      <c r="E532">
        <v>0</v>
      </c>
      <c r="F532" s="1" t="s">
        <v>22</v>
      </c>
      <c r="G532" s="1" t="s">
        <v>27</v>
      </c>
      <c r="H532" s="1" t="s">
        <v>96</v>
      </c>
      <c r="I53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32">
        <v>20.100000000000001</v>
      </c>
      <c r="K532">
        <v>0</v>
      </c>
      <c r="L532" s="1" t="s">
        <v>28</v>
      </c>
      <c r="M532">
        <v>0.08</v>
      </c>
      <c r="N532" s="1" t="s">
        <v>5069</v>
      </c>
      <c r="O532" s="1">
        <f>IFERROR(LEFT(Merge1[[#This Row],[Volumen*Precio4 – 750M]],LEN(Merge1[[#This Row],[Volumen*Precio4 – 750M]])-1)*10^(SEARCH(RIGHT(Merge1[[#This Row],[Volumen*Precio4 – 750M]]),"kmbt")*3),Merge1[[#This Row],[Volumen*Precio4 – 750M]])</f>
        <v>2133</v>
      </c>
      <c r="P532">
        <v>-0.67530000000000001</v>
      </c>
      <c r="Q532">
        <v>-0.27810000000000001</v>
      </c>
      <c r="R532">
        <v>-0.19689999999999999</v>
      </c>
      <c r="S532">
        <v>-6.5600000000000006E-2</v>
      </c>
      <c r="T532" s="1" t="s">
        <v>5070</v>
      </c>
      <c r="U532" s="1" t="s">
        <v>5071</v>
      </c>
      <c r="V532" s="1" t="s">
        <v>5072</v>
      </c>
      <c r="W532" s="1" t="s">
        <v>5073</v>
      </c>
      <c r="X532" s="1" t="s">
        <v>5068</v>
      </c>
      <c r="Y532">
        <v>711.11</v>
      </c>
      <c r="Z532" s="4">
        <v>0</v>
      </c>
      <c r="AA532" s="1" t="s">
        <v>1889</v>
      </c>
      <c r="AB532" s="6" t="str">
        <f>IFERROR(LEFT(Merge1[[#This Row],[2022-10-24.Vol.]],LEN(Merge1[[#This Row],[2022-10-24.Vol.]])-1)*10^(LOOKUP(RIGHT(Merge1[[#This Row],[2022-10-24.Vol.]]),"KMBT")*3),Merge1[[#This Row],[2022-10-24.Vol.]])</f>
        <v>3</v>
      </c>
      <c r="AC532">
        <v>0</v>
      </c>
      <c r="AD532" s="1" t="s">
        <v>22</v>
      </c>
      <c r="AE532" s="1" t="s">
        <v>27</v>
      </c>
      <c r="AF532" s="1" t="s">
        <v>96</v>
      </c>
      <c r="AG532">
        <v>20.100000000000001</v>
      </c>
      <c r="AH532">
        <v>0</v>
      </c>
      <c r="AI532" s="1" t="s">
        <v>28</v>
      </c>
      <c r="AJ532">
        <v>0.08</v>
      </c>
      <c r="AK532" s="1" t="s">
        <v>5069</v>
      </c>
      <c r="AL532">
        <v>-0.67530000000000001</v>
      </c>
      <c r="AM532">
        <v>-0.27810000000000001</v>
      </c>
      <c r="AN532">
        <v>-0.19689999999999999</v>
      </c>
      <c r="AO532">
        <v>-6.5600000000000006E-2</v>
      </c>
      <c r="AP532" s="1" t="s">
        <v>5070</v>
      </c>
      <c r="AQ532" s="1" t="s">
        <v>5071</v>
      </c>
      <c r="AR532" s="1" t="s">
        <v>5072</v>
      </c>
      <c r="AS532" s="1" t="s">
        <v>5073</v>
      </c>
    </row>
    <row r="533" spans="1:45" hidden="1" x14ac:dyDescent="0.25">
      <c r="A533" s="1" t="s">
        <v>5101</v>
      </c>
      <c r="B533">
        <v>2532</v>
      </c>
      <c r="C533" s="1" t="s">
        <v>94</v>
      </c>
      <c r="D533" s="1" t="s">
        <v>5102</v>
      </c>
      <c r="E533">
        <v>0</v>
      </c>
      <c r="F533" s="1" t="s">
        <v>38</v>
      </c>
      <c r="G533" s="1" t="s">
        <v>37</v>
      </c>
      <c r="H533" s="1" t="s">
        <v>38</v>
      </c>
      <c r="I533" s="1" t="str">
        <f>_xlfn.CONCAT(Merge1[[#This Row],[Rating técnicoVender]],",",Merge1[[#This Row],[Valoración de medias móvilesStrong Sell]],",",Merge1[[#This Row],[Valoración de los osciladoresNeutro]])</f>
        <v>Buy,Strong Buy,Buy</v>
      </c>
      <c r="J533">
        <v>55.08</v>
      </c>
      <c r="K533">
        <v>0</v>
      </c>
      <c r="L533" s="1" t="s">
        <v>28</v>
      </c>
      <c r="M533">
        <v>0.08</v>
      </c>
      <c r="N533" s="1" t="s">
        <v>5103</v>
      </c>
      <c r="O533" s="1">
        <f>IFERROR(LEFT(Merge1[[#This Row],[Volumen*Precio4 – 750M]],LEN(Merge1[[#This Row],[Volumen*Precio4 – 750M]])-1)*10^(SEARCH(RIGHT(Merge1[[#This Row],[Volumen*Precio4 – 750M]]),"kmbt")*3),Merge1[[#This Row],[Volumen*Precio4 – 750M]])</f>
        <v>1760000</v>
      </c>
      <c r="P533">
        <v>7.17E-2</v>
      </c>
      <c r="Q533">
        <v>4.0800000000000003E-2</v>
      </c>
      <c r="R533">
        <v>0.13189999999999999</v>
      </c>
      <c r="S533">
        <v>0</v>
      </c>
      <c r="T533" s="1" t="s">
        <v>5104</v>
      </c>
      <c r="U533" s="1" t="s">
        <v>5105</v>
      </c>
      <c r="V533" s="1" t="s">
        <v>5106</v>
      </c>
      <c r="W533" s="1" t="s">
        <v>5107</v>
      </c>
      <c r="X533" s="1" t="s">
        <v>5101</v>
      </c>
      <c r="Y533">
        <v>2532</v>
      </c>
      <c r="Z533" s="4">
        <v>0</v>
      </c>
      <c r="AA533" s="1" t="s">
        <v>5102</v>
      </c>
      <c r="AB533" s="6" t="str">
        <f>IFERROR(LEFT(Merge1[[#This Row],[2022-10-24.Vol.]],LEN(Merge1[[#This Row],[2022-10-24.Vol.]])-1)*10^(LOOKUP(RIGHT(Merge1[[#This Row],[2022-10-24.Vol.]]),"KMBT")*3),Merge1[[#This Row],[2022-10-24.Vol.]])</f>
        <v>695</v>
      </c>
      <c r="AC533">
        <v>0</v>
      </c>
      <c r="AD533" s="1" t="s">
        <v>38</v>
      </c>
      <c r="AE533" s="1" t="s">
        <v>37</v>
      </c>
      <c r="AF533" s="1" t="s">
        <v>38</v>
      </c>
      <c r="AG533">
        <v>55.08</v>
      </c>
      <c r="AH533">
        <v>0</v>
      </c>
      <c r="AI533" s="1" t="s">
        <v>28</v>
      </c>
      <c r="AJ533">
        <v>0.08</v>
      </c>
      <c r="AK533" s="1" t="s">
        <v>5103</v>
      </c>
      <c r="AL533">
        <v>1.34E-2</v>
      </c>
      <c r="AM533">
        <v>-2.35E-2</v>
      </c>
      <c r="AN533">
        <v>0.13189999999999999</v>
      </c>
      <c r="AO533">
        <v>0</v>
      </c>
      <c r="AP533" s="1" t="s">
        <v>5104</v>
      </c>
      <c r="AQ533" s="1" t="s">
        <v>5105</v>
      </c>
      <c r="AR533" s="1" t="s">
        <v>5106</v>
      </c>
      <c r="AS533" s="1" t="s">
        <v>5107</v>
      </c>
    </row>
    <row r="534" spans="1:45" hidden="1" x14ac:dyDescent="0.25">
      <c r="A534" s="1" t="s">
        <v>5141</v>
      </c>
      <c r="B534">
        <v>140</v>
      </c>
      <c r="C534" s="1" t="s">
        <v>94</v>
      </c>
      <c r="D534" s="1" t="s">
        <v>3504</v>
      </c>
      <c r="E534">
        <v>0</v>
      </c>
      <c r="F534" s="1" t="s">
        <v>22</v>
      </c>
      <c r="G534" s="1" t="s">
        <v>27</v>
      </c>
      <c r="H534" s="1" t="s">
        <v>96</v>
      </c>
      <c r="I53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34">
        <v>18.940000000000001</v>
      </c>
      <c r="K534">
        <v>0</v>
      </c>
      <c r="L534" s="1" t="s">
        <v>28</v>
      </c>
      <c r="M534">
        <v>7.0000000000000007E-2</v>
      </c>
      <c r="N534" s="1" t="s">
        <v>5142</v>
      </c>
      <c r="O534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980</v>
      </c>
      <c r="P534">
        <v>-0.44</v>
      </c>
      <c r="Q534">
        <v>-0.38600000000000001</v>
      </c>
      <c r="R534">
        <v>-0.3488</v>
      </c>
      <c r="S534">
        <v>-0.20449999999999999</v>
      </c>
      <c r="T534" s="1" t="s">
        <v>5143</v>
      </c>
      <c r="U534" s="1" t="s">
        <v>5144</v>
      </c>
      <c r="V534" s="1" t="s">
        <v>5145</v>
      </c>
      <c r="W534" s="1" t="s">
        <v>5146</v>
      </c>
      <c r="X534" s="1" t="s">
        <v>5141</v>
      </c>
      <c r="Y534">
        <v>140</v>
      </c>
      <c r="Z534" s="4">
        <v>0</v>
      </c>
      <c r="AA534" s="1" t="s">
        <v>3504</v>
      </c>
      <c r="AB534" s="6" t="str">
        <f>IFERROR(LEFT(Merge1[[#This Row],[2022-10-24.Vol.]],LEN(Merge1[[#This Row],[2022-10-24.Vol.]])-1)*10^(LOOKUP(RIGHT(Merge1[[#This Row],[2022-10-24.Vol.]]),"KMBT")*3),Merge1[[#This Row],[2022-10-24.Vol.]])</f>
        <v>7</v>
      </c>
      <c r="AC534">
        <v>0</v>
      </c>
      <c r="AD534" s="1" t="s">
        <v>22</v>
      </c>
      <c r="AE534" s="1" t="s">
        <v>27</v>
      </c>
      <c r="AF534" s="1" t="s">
        <v>96</v>
      </c>
      <c r="AG534">
        <v>18.940000000000001</v>
      </c>
      <c r="AH534">
        <v>0</v>
      </c>
      <c r="AI534" s="1" t="s">
        <v>28</v>
      </c>
      <c r="AJ534">
        <v>7.0000000000000007E-2</v>
      </c>
      <c r="AK534" s="1" t="s">
        <v>5142</v>
      </c>
      <c r="AL534">
        <v>-0.44</v>
      </c>
      <c r="AM534">
        <v>-0.38600000000000001</v>
      </c>
      <c r="AN534">
        <v>-0.3488</v>
      </c>
      <c r="AO534">
        <v>-0.20449999999999999</v>
      </c>
      <c r="AP534" s="1" t="s">
        <v>5143</v>
      </c>
      <c r="AQ534" s="1" t="s">
        <v>5144</v>
      </c>
      <c r="AR534" s="1" t="s">
        <v>5145</v>
      </c>
      <c r="AS534" s="1" t="s">
        <v>5146</v>
      </c>
    </row>
    <row r="535" spans="1:45" hidden="1" x14ac:dyDescent="0.25">
      <c r="A535" s="1" t="s">
        <v>5027</v>
      </c>
      <c r="B535">
        <v>89.2</v>
      </c>
      <c r="C535" s="1" t="s">
        <v>94</v>
      </c>
      <c r="D535" s="1" t="s">
        <v>1182</v>
      </c>
      <c r="E535">
        <v>0</v>
      </c>
      <c r="F535" s="1" t="s">
        <v>22</v>
      </c>
      <c r="G535" s="1" t="s">
        <v>27</v>
      </c>
      <c r="H535" s="1" t="s">
        <v>96</v>
      </c>
      <c r="I53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35">
        <v>37.340000000000003</v>
      </c>
      <c r="K535">
        <v>1.2500000000000001E-2</v>
      </c>
      <c r="L535" s="1" t="s">
        <v>28</v>
      </c>
      <c r="M535">
        <v>0.08</v>
      </c>
      <c r="N535" s="1" t="s">
        <v>5028</v>
      </c>
      <c r="O535" s="1">
        <f>IFERROR(LEFT(Merge1[[#This Row],[Volumen*Precio4 – 750M]],LEN(Merge1[[#This Row],[Volumen*Precio4 – 750M]])-1)*10^(SEARCH(RIGHT(Merge1[[#This Row],[Volumen*Precio4 – 750M]]),"kmbt")*3),Merge1[[#This Row],[Volumen*Precio4 – 750M]])</f>
        <v>13915</v>
      </c>
      <c r="P535">
        <v>-8.0399999999999999E-2</v>
      </c>
      <c r="Q535">
        <v>7.9000000000000008E-3</v>
      </c>
      <c r="R535">
        <v>0.11219999999999999</v>
      </c>
      <c r="S535">
        <v>-2.9399999999999999E-2</v>
      </c>
      <c r="T535" s="1" t="s">
        <v>5029</v>
      </c>
      <c r="U535" s="1" t="s">
        <v>5030</v>
      </c>
      <c r="V535" s="1" t="s">
        <v>5031</v>
      </c>
      <c r="W535" s="1" t="s">
        <v>5032</v>
      </c>
      <c r="X535" s="1" t="s">
        <v>5027</v>
      </c>
      <c r="Y535">
        <v>89.2</v>
      </c>
      <c r="Z535" s="4">
        <v>0</v>
      </c>
      <c r="AA535" s="1" t="s">
        <v>2522</v>
      </c>
      <c r="AB535" s="6" t="str">
        <f>IFERROR(LEFT(Merge1[[#This Row],[2022-10-24.Vol.]],LEN(Merge1[[#This Row],[2022-10-24.Vol.]])-1)*10^(LOOKUP(RIGHT(Merge1[[#This Row],[2022-10-24.Vol.]]),"KMBT")*3),Merge1[[#This Row],[2022-10-24.Vol.]])</f>
        <v>4</v>
      </c>
      <c r="AC535">
        <v>0</v>
      </c>
      <c r="AD535" s="1" t="s">
        <v>22</v>
      </c>
      <c r="AE535" s="1" t="s">
        <v>27</v>
      </c>
      <c r="AF535" s="1" t="s">
        <v>96</v>
      </c>
      <c r="AG535">
        <v>37.340000000000003</v>
      </c>
      <c r="AH535">
        <v>1.2500000000000001E-2</v>
      </c>
      <c r="AI535" s="1" t="s">
        <v>28</v>
      </c>
      <c r="AJ535">
        <v>0</v>
      </c>
      <c r="AK535" s="1" t="s">
        <v>8901</v>
      </c>
      <c r="AL535">
        <v>-8.0399999999999999E-2</v>
      </c>
      <c r="AM535">
        <v>7.9000000000000008E-3</v>
      </c>
      <c r="AN535">
        <v>0.11219999999999999</v>
      </c>
      <c r="AO535">
        <v>-2.9399999999999999E-2</v>
      </c>
      <c r="AP535" s="1" t="s">
        <v>8902</v>
      </c>
      <c r="AQ535" s="1" t="s">
        <v>8903</v>
      </c>
      <c r="AR535" s="1" t="s">
        <v>8904</v>
      </c>
      <c r="AS535" s="1" t="s">
        <v>8905</v>
      </c>
    </row>
    <row r="536" spans="1:45" hidden="1" x14ac:dyDescent="0.25">
      <c r="A536" s="1" t="s">
        <v>5147</v>
      </c>
      <c r="B536">
        <v>605.74</v>
      </c>
      <c r="C536" s="1" t="s">
        <v>94</v>
      </c>
      <c r="D536" s="1" t="s">
        <v>2529</v>
      </c>
      <c r="E536">
        <v>0</v>
      </c>
      <c r="F536" s="1" t="s">
        <v>22</v>
      </c>
      <c r="G536" s="1" t="s">
        <v>27</v>
      </c>
      <c r="H536" s="1" t="s">
        <v>96</v>
      </c>
      <c r="I53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36">
        <v>41.34</v>
      </c>
      <c r="K536">
        <v>0</v>
      </c>
      <c r="L536" s="1" t="s">
        <v>28</v>
      </c>
      <c r="M536">
        <v>7.0000000000000007E-2</v>
      </c>
      <c r="N536" s="1" t="s">
        <v>5148</v>
      </c>
      <c r="O536" s="1">
        <f>IFERROR(LEFT(Merge1[[#This Row],[Volumen*Precio4 – 750M]],LEN(Merge1[[#This Row],[Volumen*Precio4 – 750M]])-1)*10^(SEARCH(RIGHT(Merge1[[#This Row],[Volumen*Precio4 – 750M]]),"kmbt")*3),Merge1[[#This Row],[Volumen*Precio4 – 750M]])</f>
        <v>131446</v>
      </c>
      <c r="P536">
        <v>4.8899999999999999E-2</v>
      </c>
      <c r="Q536">
        <v>-0.23810000000000001</v>
      </c>
      <c r="R536">
        <v>9.5399999999999999E-2</v>
      </c>
      <c r="S536">
        <v>-7.9600000000000004E-2</v>
      </c>
      <c r="T536" s="1" t="s">
        <v>5149</v>
      </c>
      <c r="U536" s="1" t="s">
        <v>5150</v>
      </c>
      <c r="V536" s="1" t="s">
        <v>5151</v>
      </c>
      <c r="W536" s="1" t="s">
        <v>5152</v>
      </c>
      <c r="X536" s="1" t="s">
        <v>5147</v>
      </c>
      <c r="Y536">
        <v>605.74</v>
      </c>
      <c r="Z536" s="4">
        <v>0</v>
      </c>
      <c r="AA536" s="1" t="s">
        <v>2529</v>
      </c>
      <c r="AB536" s="6" t="str">
        <f>IFERROR(LEFT(Merge1[[#This Row],[2022-10-24.Vol.]],LEN(Merge1[[#This Row],[2022-10-24.Vol.]])-1)*10^(LOOKUP(RIGHT(Merge1[[#This Row],[2022-10-24.Vol.]]),"KMBT")*3),Merge1[[#This Row],[2022-10-24.Vol.]])</f>
        <v>217</v>
      </c>
      <c r="AC536">
        <v>0</v>
      </c>
      <c r="AD536" s="1" t="s">
        <v>22</v>
      </c>
      <c r="AE536" s="1" t="s">
        <v>27</v>
      </c>
      <c r="AF536" s="1" t="s">
        <v>96</v>
      </c>
      <c r="AG536">
        <v>41.34</v>
      </c>
      <c r="AH536">
        <v>0</v>
      </c>
      <c r="AI536" s="1" t="s">
        <v>28</v>
      </c>
      <c r="AJ536">
        <v>7.0000000000000007E-2</v>
      </c>
      <c r="AK536" s="1" t="s">
        <v>5148</v>
      </c>
      <c r="AL536">
        <v>4.8899999999999999E-2</v>
      </c>
      <c r="AM536">
        <v>-0.23810000000000001</v>
      </c>
      <c r="AN536">
        <v>9.5399999999999999E-2</v>
      </c>
      <c r="AO536">
        <v>-7.9600000000000004E-2</v>
      </c>
      <c r="AP536" s="1" t="s">
        <v>5149</v>
      </c>
      <c r="AQ536" s="1" t="s">
        <v>5150</v>
      </c>
      <c r="AR536" s="1" t="s">
        <v>5151</v>
      </c>
      <c r="AS536" s="1" t="s">
        <v>5152</v>
      </c>
    </row>
    <row r="537" spans="1:45" hidden="1" x14ac:dyDescent="0.25">
      <c r="A537" s="1" t="s">
        <v>5153</v>
      </c>
      <c r="B537">
        <v>500</v>
      </c>
      <c r="C537" s="1" t="s">
        <v>94</v>
      </c>
      <c r="D537" s="1" t="s">
        <v>3504</v>
      </c>
      <c r="E537">
        <v>0</v>
      </c>
      <c r="F537" s="1" t="s">
        <v>22</v>
      </c>
      <c r="G537" s="1" t="s">
        <v>27</v>
      </c>
      <c r="H537" s="1" t="s">
        <v>96</v>
      </c>
      <c r="I537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37">
        <v>28.69</v>
      </c>
      <c r="K537">
        <v>2.9700000000000001E-2</v>
      </c>
      <c r="L537" s="1" t="s">
        <v>28</v>
      </c>
      <c r="M537">
        <v>7.0000000000000007E-2</v>
      </c>
      <c r="N537" s="1" t="s">
        <v>5154</v>
      </c>
      <c r="O537" s="1">
        <f>IFERROR(LEFT(Merge1[[#This Row],[Volumen*Precio4 – 750M]],LEN(Merge1[[#This Row],[Volumen*Precio4 – 750M]])-1)*10^(SEARCH(RIGHT(Merge1[[#This Row],[Volumen*Precio4 – 750M]]),"kmbt")*3),Merge1[[#This Row],[Volumen*Precio4 – 750M]])</f>
        <v>3500</v>
      </c>
      <c r="P537">
        <v>-0.26750000000000002</v>
      </c>
      <c r="Q537">
        <v>-0.29580000000000001</v>
      </c>
      <c r="R537">
        <v>-0.24129999999999999</v>
      </c>
      <c r="S537">
        <v>-0.14860000000000001</v>
      </c>
      <c r="T537" s="1" t="s">
        <v>5155</v>
      </c>
      <c r="U537" s="1" t="s">
        <v>5156</v>
      </c>
      <c r="V537" s="1" t="s">
        <v>5157</v>
      </c>
      <c r="W537" s="1" t="s">
        <v>5158</v>
      </c>
      <c r="X537" s="1" t="s">
        <v>5153</v>
      </c>
      <c r="Y537">
        <v>500</v>
      </c>
      <c r="Z537" s="4">
        <v>0</v>
      </c>
      <c r="AA537" s="1" t="s">
        <v>3504</v>
      </c>
      <c r="AB537" s="6" t="str">
        <f>IFERROR(LEFT(Merge1[[#This Row],[2022-10-24.Vol.]],LEN(Merge1[[#This Row],[2022-10-24.Vol.]])-1)*10^(LOOKUP(RIGHT(Merge1[[#This Row],[2022-10-24.Vol.]]),"KMBT")*3),Merge1[[#This Row],[2022-10-24.Vol.]])</f>
        <v>7</v>
      </c>
      <c r="AC537">
        <v>0</v>
      </c>
      <c r="AD537" s="1" t="s">
        <v>22</v>
      </c>
      <c r="AE537" s="1" t="s">
        <v>27</v>
      </c>
      <c r="AF537" s="1" t="s">
        <v>96</v>
      </c>
      <c r="AG537">
        <v>28.69</v>
      </c>
      <c r="AH537">
        <v>2.9700000000000001E-2</v>
      </c>
      <c r="AI537" s="1" t="s">
        <v>28</v>
      </c>
      <c r="AJ537">
        <v>7.0000000000000007E-2</v>
      </c>
      <c r="AK537" s="1" t="s">
        <v>5154</v>
      </c>
      <c r="AL537">
        <v>-0.26750000000000002</v>
      </c>
      <c r="AM537">
        <v>-0.29580000000000001</v>
      </c>
      <c r="AN537">
        <v>-0.18029999999999999</v>
      </c>
      <c r="AO537">
        <v>-0.14860000000000001</v>
      </c>
      <c r="AP537" s="1" t="s">
        <v>5155</v>
      </c>
      <c r="AQ537" s="1" t="s">
        <v>5156</v>
      </c>
      <c r="AR537" s="1" t="s">
        <v>5157</v>
      </c>
      <c r="AS537" s="1" t="s">
        <v>5158</v>
      </c>
    </row>
    <row r="538" spans="1:45" hidden="1" x14ac:dyDescent="0.25">
      <c r="A538" s="1" t="s">
        <v>5186</v>
      </c>
      <c r="B538">
        <v>2234.1</v>
      </c>
      <c r="C538" s="1" t="s">
        <v>94</v>
      </c>
      <c r="D538" s="1" t="s">
        <v>2522</v>
      </c>
      <c r="E538">
        <v>0</v>
      </c>
      <c r="F538" s="1" t="s">
        <v>22</v>
      </c>
      <c r="G538" s="1" t="s">
        <v>27</v>
      </c>
      <c r="H538" s="1" t="s">
        <v>96</v>
      </c>
      <c r="I53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38">
        <v>19.09</v>
      </c>
      <c r="K538">
        <v>0</v>
      </c>
      <c r="L538" s="1" t="s">
        <v>28</v>
      </c>
      <c r="M538">
        <v>7.0000000000000007E-2</v>
      </c>
      <c r="N538" s="1" t="s">
        <v>5187</v>
      </c>
      <c r="O538" s="1">
        <f>IFERROR(LEFT(Merge1[[#This Row],[Volumen*Precio4 – 750M]],LEN(Merge1[[#This Row],[Volumen*Precio4 – 750M]])-1)*10^(SEARCH(RIGHT(Merge1[[#This Row],[Volumen*Precio4 – 750M]]),"kmbt")*3),Merge1[[#This Row],[Volumen*Precio4 – 750M]])</f>
        <v>8936</v>
      </c>
      <c r="P538">
        <v>-0.52059999999999995</v>
      </c>
      <c r="Q538">
        <v>-0.41749999999999998</v>
      </c>
      <c r="R538">
        <v>-0.39040000000000002</v>
      </c>
      <c r="S538">
        <v>-7.2999999999999995E-2</v>
      </c>
      <c r="T538" s="1" t="s">
        <v>5188</v>
      </c>
      <c r="U538" s="1" t="s">
        <v>5189</v>
      </c>
      <c r="V538" s="1" t="s">
        <v>5190</v>
      </c>
      <c r="W538" s="1" t="s">
        <v>5191</v>
      </c>
      <c r="X538" s="1" t="s">
        <v>5186</v>
      </c>
      <c r="Y538">
        <v>2234.1</v>
      </c>
      <c r="Z538" s="4">
        <v>0</v>
      </c>
      <c r="AA538" s="1" t="s">
        <v>2522</v>
      </c>
      <c r="AB538" s="6" t="str">
        <f>IFERROR(LEFT(Merge1[[#This Row],[2022-10-24.Vol.]],LEN(Merge1[[#This Row],[2022-10-24.Vol.]])-1)*10^(LOOKUP(RIGHT(Merge1[[#This Row],[2022-10-24.Vol.]]),"KMBT")*3),Merge1[[#This Row],[2022-10-24.Vol.]])</f>
        <v>4</v>
      </c>
      <c r="AC538">
        <v>0</v>
      </c>
      <c r="AD538" s="1" t="s">
        <v>22</v>
      </c>
      <c r="AE538" s="1" t="s">
        <v>27</v>
      </c>
      <c r="AF538" s="1" t="s">
        <v>96</v>
      </c>
      <c r="AG538">
        <v>19.09</v>
      </c>
      <c r="AH538">
        <v>0</v>
      </c>
      <c r="AI538" s="1" t="s">
        <v>28</v>
      </c>
      <c r="AJ538">
        <v>7.0000000000000007E-2</v>
      </c>
      <c r="AK538" s="1" t="s">
        <v>5187</v>
      </c>
      <c r="AL538">
        <v>-0.4254</v>
      </c>
      <c r="AM538">
        <v>-0.41749999999999998</v>
      </c>
      <c r="AN538">
        <v>-0.39040000000000002</v>
      </c>
      <c r="AO538">
        <v>-7.2999999999999995E-2</v>
      </c>
      <c r="AP538" s="1" t="s">
        <v>5188</v>
      </c>
      <c r="AQ538" s="1" t="s">
        <v>5189</v>
      </c>
      <c r="AR538" s="1" t="s">
        <v>5190</v>
      </c>
      <c r="AS538" s="1" t="s">
        <v>5191</v>
      </c>
    </row>
    <row r="539" spans="1:45" hidden="1" x14ac:dyDescent="0.25">
      <c r="A539" s="1" t="s">
        <v>5082</v>
      </c>
      <c r="B539">
        <v>5269</v>
      </c>
      <c r="C539" s="1" t="s">
        <v>5083</v>
      </c>
      <c r="D539" s="1" t="s">
        <v>5076</v>
      </c>
      <c r="E539">
        <v>0</v>
      </c>
      <c r="F539" s="1" t="s">
        <v>22</v>
      </c>
      <c r="G539" s="1" t="s">
        <v>27</v>
      </c>
      <c r="H539" s="1" t="s">
        <v>96</v>
      </c>
      <c r="I53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39">
        <v>35.44</v>
      </c>
      <c r="K539">
        <v>0</v>
      </c>
      <c r="L539" s="1" t="s">
        <v>28</v>
      </c>
      <c r="M539">
        <v>0.08</v>
      </c>
      <c r="N539" s="1" t="s">
        <v>5084</v>
      </c>
      <c r="O539" s="1">
        <f>IFERROR(LEFT(Merge1[[#This Row],[Volumen*Precio4 – 750M]],LEN(Merge1[[#This Row],[Volumen*Precio4 – 750M]])-1)*10^(SEARCH(RIGHT(Merge1[[#This Row],[Volumen*Precio4 – 750M]]),"kmbt")*3),Merge1[[#This Row],[Volumen*Precio4 – 750M]])</f>
        <v>347754</v>
      </c>
      <c r="P539">
        <v>-0.25679999999999997</v>
      </c>
      <c r="Q539">
        <v>-0.1837</v>
      </c>
      <c r="R539">
        <v>-0.1031</v>
      </c>
      <c r="S539">
        <v>-7.2700000000000001E-2</v>
      </c>
      <c r="T539" s="1" t="s">
        <v>5085</v>
      </c>
      <c r="U539" s="1" t="s">
        <v>5086</v>
      </c>
      <c r="V539" s="1" t="s">
        <v>5087</v>
      </c>
      <c r="W539" s="1" t="s">
        <v>5088</v>
      </c>
      <c r="X539" s="1" t="s">
        <v>5082</v>
      </c>
      <c r="Y539">
        <v>5269</v>
      </c>
      <c r="Z539" s="4">
        <v>0</v>
      </c>
      <c r="AA539" s="1" t="s">
        <v>2522</v>
      </c>
      <c r="AB539" s="6" t="str">
        <f>IFERROR(LEFT(Merge1[[#This Row],[2022-10-24.Vol.]],LEN(Merge1[[#This Row],[2022-10-24.Vol.]])-1)*10^(LOOKUP(RIGHT(Merge1[[#This Row],[2022-10-24.Vol.]]),"KMBT")*3),Merge1[[#This Row],[2022-10-24.Vol.]])</f>
        <v>4</v>
      </c>
      <c r="AC539">
        <v>0</v>
      </c>
      <c r="AD539" s="1" t="s">
        <v>22</v>
      </c>
      <c r="AE539" s="1" t="s">
        <v>27</v>
      </c>
      <c r="AF539" s="1" t="s">
        <v>96</v>
      </c>
      <c r="AG539">
        <v>35.44</v>
      </c>
      <c r="AH539">
        <v>0</v>
      </c>
      <c r="AI539" s="1" t="s">
        <v>28</v>
      </c>
      <c r="AJ539">
        <v>0.01</v>
      </c>
      <c r="AK539" s="1" t="s">
        <v>8719</v>
      </c>
      <c r="AL539">
        <v>-0.25679999999999997</v>
      </c>
      <c r="AM539">
        <v>-0.1837</v>
      </c>
      <c r="AN539">
        <v>-0.1031</v>
      </c>
      <c r="AO539">
        <v>-3.5299999999999998E-2</v>
      </c>
      <c r="AP539" s="1" t="s">
        <v>8720</v>
      </c>
      <c r="AQ539" s="1" t="s">
        <v>8721</v>
      </c>
      <c r="AR539" s="1" t="s">
        <v>8722</v>
      </c>
      <c r="AS539" s="1" t="s">
        <v>8723</v>
      </c>
    </row>
    <row r="540" spans="1:45" hidden="1" x14ac:dyDescent="0.25">
      <c r="A540" s="1" t="s">
        <v>5115</v>
      </c>
      <c r="B540">
        <v>3330</v>
      </c>
      <c r="C540" s="1" t="s">
        <v>94</v>
      </c>
      <c r="D540" s="1" t="s">
        <v>1811</v>
      </c>
      <c r="E540">
        <v>0</v>
      </c>
      <c r="F540" s="1" t="s">
        <v>22</v>
      </c>
      <c r="G540" s="1" t="s">
        <v>22</v>
      </c>
      <c r="H540" s="1" t="s">
        <v>96</v>
      </c>
      <c r="I540" s="1" t="str">
        <f>_xlfn.CONCAT(Merge1[[#This Row],[Rating técnicoVender]],",",Merge1[[#This Row],[Valoración de medias móvilesStrong Sell]],",",Merge1[[#This Row],[Valoración de los osciladoresNeutro]])</f>
        <v>Sell,Sell,Neutro</v>
      </c>
      <c r="J540">
        <v>33.74</v>
      </c>
      <c r="K540">
        <v>6.1999999999999998E-3</v>
      </c>
      <c r="L540" s="1" t="s">
        <v>28</v>
      </c>
      <c r="M540">
        <v>7.0000000000000007E-2</v>
      </c>
      <c r="N540" s="1" t="s">
        <v>5116</v>
      </c>
      <c r="O540" s="1">
        <f>IFERROR(LEFT(Merge1[[#This Row],[Volumen*Precio4 – 750M]],LEN(Merge1[[#This Row],[Volumen*Precio4 – 750M]])-1)*10^(SEARCH(RIGHT(Merge1[[#This Row],[Volumen*Precio4 – 750M]]),"kmbt")*3),Merge1[[#This Row],[Volumen*Precio4 – 750M]])</f>
        <v>6660</v>
      </c>
      <c r="P540">
        <v>-0.15629999999999999</v>
      </c>
      <c r="Q540">
        <v>-0.13300000000000001</v>
      </c>
      <c r="R540">
        <v>-0.1351</v>
      </c>
      <c r="S540">
        <v>-0.15629999999999999</v>
      </c>
      <c r="T540" s="1" t="s">
        <v>5117</v>
      </c>
      <c r="U540" s="1" t="s">
        <v>5118</v>
      </c>
      <c r="V540" s="1" t="s">
        <v>5119</v>
      </c>
      <c r="W540" s="1" t="s">
        <v>5120</v>
      </c>
      <c r="X540" s="1" t="s">
        <v>5115</v>
      </c>
      <c r="Y540">
        <v>3330</v>
      </c>
      <c r="Z540" s="4">
        <v>0</v>
      </c>
      <c r="AA540" s="1" t="s">
        <v>4018</v>
      </c>
      <c r="AB540" s="6" t="str">
        <f>IFERROR(LEFT(Merge1[[#This Row],[2022-10-24.Vol.]],LEN(Merge1[[#This Row],[2022-10-24.Vol.]])-1)*10^(LOOKUP(RIGHT(Merge1[[#This Row],[2022-10-24.Vol.]]),"KMBT")*3),Merge1[[#This Row],[2022-10-24.Vol.]])</f>
        <v>1</v>
      </c>
      <c r="AC540">
        <v>0</v>
      </c>
      <c r="AD540" s="1" t="s">
        <v>22</v>
      </c>
      <c r="AE540" s="1" t="s">
        <v>27</v>
      </c>
      <c r="AF540" s="1" t="s">
        <v>96</v>
      </c>
      <c r="AG540">
        <v>33.74</v>
      </c>
      <c r="AH540">
        <v>0</v>
      </c>
      <c r="AI540" s="1" t="s">
        <v>28</v>
      </c>
      <c r="AJ540">
        <v>0.04</v>
      </c>
      <c r="AK540" s="1" t="s">
        <v>8531</v>
      </c>
      <c r="AL540">
        <v>-0.15440000000000001</v>
      </c>
      <c r="AM540">
        <v>-0.13300000000000001</v>
      </c>
      <c r="AN540">
        <v>-0.1351</v>
      </c>
      <c r="AO540">
        <v>-0.15629999999999999</v>
      </c>
      <c r="AP540" s="1" t="s">
        <v>8532</v>
      </c>
      <c r="AQ540" s="1" t="s">
        <v>8533</v>
      </c>
      <c r="AR540" s="1" t="s">
        <v>8534</v>
      </c>
      <c r="AS540" s="1" t="s">
        <v>8535</v>
      </c>
    </row>
    <row r="541" spans="1:45" hidden="1" x14ac:dyDescent="0.25">
      <c r="A541" s="1" t="s">
        <v>5296</v>
      </c>
      <c r="B541">
        <v>1401.19</v>
      </c>
      <c r="C541" s="1" t="s">
        <v>94</v>
      </c>
      <c r="D541" s="1" t="s">
        <v>5297</v>
      </c>
      <c r="E541">
        <v>0</v>
      </c>
      <c r="F541" s="1" t="s">
        <v>38</v>
      </c>
      <c r="G541" s="1" t="s">
        <v>37</v>
      </c>
      <c r="H541" s="1" t="s">
        <v>38</v>
      </c>
      <c r="I541" s="1" t="str">
        <f>_xlfn.CONCAT(Merge1[[#This Row],[Rating técnicoVender]],",",Merge1[[#This Row],[Valoración de medias móvilesStrong Sell]],",",Merge1[[#This Row],[Valoración de los osciladoresNeutro]])</f>
        <v>Buy,Strong Buy,Buy</v>
      </c>
      <c r="J541">
        <v>77.459999999999994</v>
      </c>
      <c r="K541">
        <v>0</v>
      </c>
      <c r="L541" s="1" t="s">
        <v>28</v>
      </c>
      <c r="M541">
        <v>0.06</v>
      </c>
      <c r="N541" s="1" t="s">
        <v>5298</v>
      </c>
      <c r="O541" s="1">
        <f>IFERROR(LEFT(Merge1[[#This Row],[Volumen*Precio4 – 750M]],LEN(Merge1[[#This Row],[Volumen*Precio4 – 750M]])-1)*10^(SEARCH(RIGHT(Merge1[[#This Row],[Volumen*Precio4 – 750M]]),"kmbt")*3),Merge1[[#This Row],[Volumen*Precio4 – 750M]])</f>
        <v>619326</v>
      </c>
      <c r="P541">
        <v>0.33450000000000002</v>
      </c>
      <c r="Q541">
        <v>0.3206</v>
      </c>
      <c r="R541">
        <v>0.3206</v>
      </c>
      <c r="S541">
        <v>4.53E-2</v>
      </c>
      <c r="T541" s="1" t="s">
        <v>5299</v>
      </c>
      <c r="U541" s="1" t="s">
        <v>5300</v>
      </c>
      <c r="V541" s="1" t="s">
        <v>5301</v>
      </c>
      <c r="W541" s="1" t="s">
        <v>5302</v>
      </c>
      <c r="X541" s="1" t="s">
        <v>5296</v>
      </c>
      <c r="Y541">
        <v>1401.19</v>
      </c>
      <c r="Z541" s="4">
        <v>0</v>
      </c>
      <c r="AA541" s="1" t="s">
        <v>5297</v>
      </c>
      <c r="AB541" s="6" t="str">
        <f>IFERROR(LEFT(Merge1[[#This Row],[2022-10-24.Vol.]],LEN(Merge1[[#This Row],[2022-10-24.Vol.]])-1)*10^(LOOKUP(RIGHT(Merge1[[#This Row],[2022-10-24.Vol.]]),"KMBT")*3),Merge1[[#This Row],[2022-10-24.Vol.]])</f>
        <v>442</v>
      </c>
      <c r="AC541">
        <v>0</v>
      </c>
      <c r="AD541" s="1" t="s">
        <v>38</v>
      </c>
      <c r="AE541" s="1" t="s">
        <v>37</v>
      </c>
      <c r="AF541" s="1" t="s">
        <v>38</v>
      </c>
      <c r="AG541">
        <v>77.459999999999994</v>
      </c>
      <c r="AH541">
        <v>0</v>
      </c>
      <c r="AI541" s="1" t="s">
        <v>28</v>
      </c>
      <c r="AJ541">
        <v>0.06</v>
      </c>
      <c r="AK541" s="1" t="s">
        <v>5298</v>
      </c>
      <c r="AL541">
        <v>0.33450000000000002</v>
      </c>
      <c r="AM541">
        <v>0.3206</v>
      </c>
      <c r="AN541">
        <v>0.3206</v>
      </c>
      <c r="AO541">
        <v>4.53E-2</v>
      </c>
      <c r="AP541" s="1" t="s">
        <v>5299</v>
      </c>
      <c r="AQ541" s="1" t="s">
        <v>5300</v>
      </c>
      <c r="AR541" s="1" t="s">
        <v>5301</v>
      </c>
      <c r="AS541" s="1" t="s">
        <v>5302</v>
      </c>
    </row>
    <row r="542" spans="1:45" hidden="1" x14ac:dyDescent="0.25">
      <c r="A542" s="1" t="s">
        <v>5324</v>
      </c>
      <c r="B542">
        <v>179.5</v>
      </c>
      <c r="C542" s="1" t="s">
        <v>94</v>
      </c>
      <c r="D542" s="1" t="s">
        <v>1811</v>
      </c>
      <c r="E542">
        <v>0</v>
      </c>
      <c r="F542" s="1" t="s">
        <v>22</v>
      </c>
      <c r="G542" s="1" t="s">
        <v>22</v>
      </c>
      <c r="H542" s="1" t="s">
        <v>96</v>
      </c>
      <c r="I542" s="1" t="str">
        <f>_xlfn.CONCAT(Merge1[[#This Row],[Rating técnicoVender]],",",Merge1[[#This Row],[Valoración de medias móvilesStrong Sell]],",",Merge1[[#This Row],[Valoración de los osciladoresNeutro]])</f>
        <v>Sell,Sell,Neutro</v>
      </c>
      <c r="J542">
        <v>40.729999999999997</v>
      </c>
      <c r="K542">
        <v>0</v>
      </c>
      <c r="L542" s="1" t="s">
        <v>28</v>
      </c>
      <c r="M542">
        <v>0.05</v>
      </c>
      <c r="N542" s="1" t="s">
        <v>880</v>
      </c>
      <c r="O542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359</v>
      </c>
      <c r="P542">
        <v>1.3100000000000001E-2</v>
      </c>
      <c r="Q542">
        <v>7.1599999999999997E-2</v>
      </c>
      <c r="R542">
        <v>0</v>
      </c>
      <c r="S542">
        <v>0</v>
      </c>
      <c r="T542" s="1" t="s">
        <v>5325</v>
      </c>
      <c r="U542" s="1" t="s">
        <v>5326</v>
      </c>
      <c r="V542" s="1" t="s">
        <v>5327</v>
      </c>
      <c r="W542" s="1" t="s">
        <v>5328</v>
      </c>
      <c r="X542" s="1" t="s">
        <v>5324</v>
      </c>
      <c r="Y542">
        <v>179.5</v>
      </c>
      <c r="Z542" s="4">
        <v>0</v>
      </c>
      <c r="AA542" s="1" t="s">
        <v>1811</v>
      </c>
      <c r="AB542" s="6" t="str">
        <f>IFERROR(LEFT(Merge1[[#This Row],[2022-10-24.Vol.]],LEN(Merge1[[#This Row],[2022-10-24.Vol.]])-1)*10^(LOOKUP(RIGHT(Merge1[[#This Row],[2022-10-24.Vol.]]),"KMBT")*3),Merge1[[#This Row],[2022-10-24.Vol.]])</f>
        <v>2</v>
      </c>
      <c r="AC542">
        <v>0</v>
      </c>
      <c r="AD542" s="1" t="s">
        <v>22</v>
      </c>
      <c r="AE542" s="1" t="s">
        <v>22</v>
      </c>
      <c r="AF542" s="1" t="s">
        <v>96</v>
      </c>
      <c r="AG542">
        <v>40.729999999999997</v>
      </c>
      <c r="AH542">
        <v>0</v>
      </c>
      <c r="AI542" s="1" t="s">
        <v>28</v>
      </c>
      <c r="AJ542">
        <v>0.05</v>
      </c>
      <c r="AK542" s="1" t="s">
        <v>880</v>
      </c>
      <c r="AL542">
        <v>1.3100000000000001E-2</v>
      </c>
      <c r="AM542">
        <v>7.1599999999999997E-2</v>
      </c>
      <c r="AN542">
        <v>0</v>
      </c>
      <c r="AO542">
        <v>0</v>
      </c>
      <c r="AP542" s="1" t="s">
        <v>5325</v>
      </c>
      <c r="AQ542" s="1" t="s">
        <v>5326</v>
      </c>
      <c r="AR542" s="1" t="s">
        <v>5327</v>
      </c>
      <c r="AS542" s="1" t="s">
        <v>5328</v>
      </c>
    </row>
    <row r="543" spans="1:45" hidden="1" x14ac:dyDescent="0.25">
      <c r="A543" s="1" t="s">
        <v>5329</v>
      </c>
      <c r="B543">
        <v>1090</v>
      </c>
      <c r="C543" s="1" t="s">
        <v>94</v>
      </c>
      <c r="D543" s="1" t="s">
        <v>2522</v>
      </c>
      <c r="E543">
        <v>0</v>
      </c>
      <c r="F543" s="1" t="s">
        <v>22</v>
      </c>
      <c r="G543" s="1" t="s">
        <v>27</v>
      </c>
      <c r="H543" s="1" t="s">
        <v>96</v>
      </c>
      <c r="I543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43">
        <v>26.57</v>
      </c>
      <c r="K543">
        <v>0</v>
      </c>
      <c r="L543" s="1" t="s">
        <v>28</v>
      </c>
      <c r="M543">
        <v>0.05</v>
      </c>
      <c r="N543" s="1" t="s">
        <v>5330</v>
      </c>
      <c r="O543" s="1">
        <f>IFERROR(LEFT(Merge1[[#This Row],[Volumen*Precio4 – 750M]],LEN(Merge1[[#This Row],[Volumen*Precio4 – 750M]])-1)*10^(SEARCH(RIGHT(Merge1[[#This Row],[Volumen*Precio4 – 750M]]),"kmbt")*3),Merge1[[#This Row],[Volumen*Precio4 – 750M]])</f>
        <v>4360</v>
      </c>
      <c r="P543">
        <v>-0.63900000000000001</v>
      </c>
      <c r="Q543">
        <v>-0.60419999999999996</v>
      </c>
      <c r="R543">
        <v>-0.44700000000000001</v>
      </c>
      <c r="S543">
        <v>-0.35499999999999998</v>
      </c>
      <c r="T543" s="1" t="s">
        <v>5331</v>
      </c>
      <c r="U543" s="1" t="s">
        <v>5332</v>
      </c>
      <c r="V543" s="1" t="s">
        <v>5333</v>
      </c>
      <c r="W543" s="1" t="s">
        <v>5334</v>
      </c>
      <c r="X543" s="1" t="s">
        <v>5329</v>
      </c>
      <c r="Y543">
        <v>1090</v>
      </c>
      <c r="Z543" s="4">
        <v>0</v>
      </c>
      <c r="AA543" s="1" t="s">
        <v>2522</v>
      </c>
      <c r="AB543" s="6" t="str">
        <f>IFERROR(LEFT(Merge1[[#This Row],[2022-10-24.Vol.]],LEN(Merge1[[#This Row],[2022-10-24.Vol.]])-1)*10^(LOOKUP(RIGHT(Merge1[[#This Row],[2022-10-24.Vol.]]),"KMBT")*3),Merge1[[#This Row],[2022-10-24.Vol.]])</f>
        <v>4</v>
      </c>
      <c r="AC543">
        <v>0</v>
      </c>
      <c r="AD543" s="1" t="s">
        <v>22</v>
      </c>
      <c r="AE543" s="1" t="s">
        <v>27</v>
      </c>
      <c r="AF543" s="1" t="s">
        <v>96</v>
      </c>
      <c r="AG543">
        <v>26.57</v>
      </c>
      <c r="AH543">
        <v>0</v>
      </c>
      <c r="AI543" s="1" t="s">
        <v>28</v>
      </c>
      <c r="AJ543">
        <v>0.05</v>
      </c>
      <c r="AK543" s="1" t="s">
        <v>5330</v>
      </c>
      <c r="AL543">
        <v>-0.63900000000000001</v>
      </c>
      <c r="AM543">
        <v>-0.60419999999999996</v>
      </c>
      <c r="AN543">
        <v>-0.44700000000000001</v>
      </c>
      <c r="AO543">
        <v>-0.35499999999999998</v>
      </c>
      <c r="AP543" s="1" t="s">
        <v>5331</v>
      </c>
      <c r="AQ543" s="1" t="s">
        <v>5332</v>
      </c>
      <c r="AR543" s="1" t="s">
        <v>5333</v>
      </c>
      <c r="AS543" s="1" t="s">
        <v>5334</v>
      </c>
    </row>
    <row r="544" spans="1:45" hidden="1" x14ac:dyDescent="0.25">
      <c r="A544" s="1" t="s">
        <v>5348</v>
      </c>
      <c r="B544">
        <v>315</v>
      </c>
      <c r="C544" s="1" t="s">
        <v>94</v>
      </c>
      <c r="D544" s="1" t="s">
        <v>4744</v>
      </c>
      <c r="E544">
        <v>0</v>
      </c>
      <c r="F544" s="1" t="s">
        <v>22</v>
      </c>
      <c r="G544" s="1" t="s">
        <v>27</v>
      </c>
      <c r="H544" s="1" t="s">
        <v>96</v>
      </c>
      <c r="I54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44">
        <v>11.87</v>
      </c>
      <c r="K544">
        <v>0</v>
      </c>
      <c r="L544" s="1" t="s">
        <v>28</v>
      </c>
      <c r="M544">
        <v>0.05</v>
      </c>
      <c r="N544" s="1" t="s">
        <v>5349</v>
      </c>
      <c r="O544" s="1">
        <f>IFERROR(LEFT(Merge1[[#This Row],[Volumen*Precio4 – 750M]],LEN(Merge1[[#This Row],[Volumen*Precio4 – 750M]])-1)*10^(SEARCH(RIGHT(Merge1[[#This Row],[Volumen*Precio4 – 750M]]),"kmbt")*3),Merge1[[#This Row],[Volumen*Precio4 – 750M]])</f>
        <v>3150</v>
      </c>
      <c r="P544">
        <v>-0.37619999999999998</v>
      </c>
      <c r="Q544">
        <v>-0.3649</v>
      </c>
      <c r="R544">
        <v>-0.27760000000000001</v>
      </c>
      <c r="S544">
        <v>-0.27760000000000001</v>
      </c>
      <c r="T544" s="1" t="s">
        <v>5350</v>
      </c>
      <c r="U544" s="1" t="s">
        <v>5351</v>
      </c>
      <c r="V544" s="1" t="s">
        <v>5352</v>
      </c>
      <c r="W544" s="1" t="s">
        <v>5353</v>
      </c>
      <c r="X544" s="1" t="s">
        <v>5348</v>
      </c>
      <c r="Y544">
        <v>315</v>
      </c>
      <c r="Z544" s="4">
        <v>0</v>
      </c>
      <c r="AA544" s="1" t="s">
        <v>4744</v>
      </c>
      <c r="AB544" s="6" t="str">
        <f>IFERROR(LEFT(Merge1[[#This Row],[2022-10-24.Vol.]],LEN(Merge1[[#This Row],[2022-10-24.Vol.]])-1)*10^(LOOKUP(RIGHT(Merge1[[#This Row],[2022-10-24.Vol.]]),"KMBT")*3),Merge1[[#This Row],[2022-10-24.Vol.]])</f>
        <v>10</v>
      </c>
      <c r="AC544">
        <v>0</v>
      </c>
      <c r="AD544" s="1" t="s">
        <v>22</v>
      </c>
      <c r="AE544" s="1" t="s">
        <v>27</v>
      </c>
      <c r="AF544" s="1" t="s">
        <v>96</v>
      </c>
      <c r="AG544">
        <v>11.87</v>
      </c>
      <c r="AH544">
        <v>0</v>
      </c>
      <c r="AI544" s="1" t="s">
        <v>28</v>
      </c>
      <c r="AJ544">
        <v>0.05</v>
      </c>
      <c r="AK544" s="1" t="s">
        <v>5349</v>
      </c>
      <c r="AL544">
        <v>-0.37619999999999998</v>
      </c>
      <c r="AM544">
        <v>-0.3649</v>
      </c>
      <c r="AN544">
        <v>-0.27760000000000001</v>
      </c>
      <c r="AO544">
        <v>-0.27760000000000001</v>
      </c>
      <c r="AP544" s="1" t="s">
        <v>5350</v>
      </c>
      <c r="AQ544" s="1" t="s">
        <v>5351</v>
      </c>
      <c r="AR544" s="1" t="s">
        <v>5352</v>
      </c>
      <c r="AS544" s="1" t="s">
        <v>5353</v>
      </c>
    </row>
    <row r="545" spans="1:45" hidden="1" x14ac:dyDescent="0.25">
      <c r="A545" s="1" t="s">
        <v>5354</v>
      </c>
      <c r="B545">
        <v>25.5</v>
      </c>
      <c r="C545" s="1" t="s">
        <v>94</v>
      </c>
      <c r="D545" s="1" t="s">
        <v>4018</v>
      </c>
      <c r="E545">
        <v>0</v>
      </c>
      <c r="F545" s="1" t="s">
        <v>22</v>
      </c>
      <c r="G545" s="1" t="s">
        <v>27</v>
      </c>
      <c r="H545" s="1" t="s">
        <v>96</v>
      </c>
      <c r="I54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45">
        <v>1.06</v>
      </c>
      <c r="K545">
        <v>0</v>
      </c>
      <c r="L545" s="1" t="s">
        <v>28</v>
      </c>
      <c r="M545">
        <v>0.05</v>
      </c>
      <c r="N545" s="1" t="s">
        <v>2417</v>
      </c>
      <c r="O545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26</v>
      </c>
      <c r="P545">
        <v>-7.7999999999999996E-3</v>
      </c>
      <c r="Q545">
        <v>-7.7999999999999996E-3</v>
      </c>
      <c r="R545">
        <v>-7.7999999999999996E-3</v>
      </c>
      <c r="S545">
        <v>0</v>
      </c>
      <c r="T545" s="1" t="s">
        <v>5355</v>
      </c>
      <c r="U545" s="1" t="s">
        <v>5356</v>
      </c>
      <c r="V545" s="1" t="s">
        <v>5357</v>
      </c>
      <c r="W545" s="1" t="s">
        <v>5358</v>
      </c>
      <c r="X545" s="1" t="s">
        <v>5354</v>
      </c>
      <c r="Y545">
        <v>25.5</v>
      </c>
      <c r="Z545" s="4">
        <v>0</v>
      </c>
      <c r="AA545" s="1" t="s">
        <v>4018</v>
      </c>
      <c r="AB545" s="6" t="str">
        <f>IFERROR(LEFT(Merge1[[#This Row],[2022-10-24.Vol.]],LEN(Merge1[[#This Row],[2022-10-24.Vol.]])-1)*10^(LOOKUP(RIGHT(Merge1[[#This Row],[2022-10-24.Vol.]]),"KMBT")*3),Merge1[[#This Row],[2022-10-24.Vol.]])</f>
        <v>1</v>
      </c>
      <c r="AC545">
        <v>0</v>
      </c>
      <c r="AD545" s="1" t="s">
        <v>22</v>
      </c>
      <c r="AE545" s="1" t="s">
        <v>27</v>
      </c>
      <c r="AF545" s="1" t="s">
        <v>96</v>
      </c>
      <c r="AG545">
        <v>1.06</v>
      </c>
      <c r="AH545">
        <v>0</v>
      </c>
      <c r="AI545" s="1" t="s">
        <v>28</v>
      </c>
      <c r="AJ545">
        <v>0.05</v>
      </c>
      <c r="AK545" s="1" t="s">
        <v>2417</v>
      </c>
      <c r="AL545">
        <v>-7.7999999999999996E-3</v>
      </c>
      <c r="AM545">
        <v>-7.7999999999999996E-3</v>
      </c>
      <c r="AN545">
        <v>-7.7999999999999996E-3</v>
      </c>
      <c r="AO545">
        <v>0</v>
      </c>
      <c r="AP545" s="1" t="s">
        <v>5355</v>
      </c>
      <c r="AQ545" s="1" t="s">
        <v>5356</v>
      </c>
      <c r="AR545" s="1" t="s">
        <v>5357</v>
      </c>
      <c r="AS545" s="1" t="s">
        <v>5358</v>
      </c>
    </row>
    <row r="546" spans="1:45" hidden="1" x14ac:dyDescent="0.25">
      <c r="A546" s="1" t="s">
        <v>5276</v>
      </c>
      <c r="B546">
        <v>66.989999999999995</v>
      </c>
      <c r="C546" s="1" t="s">
        <v>5277</v>
      </c>
      <c r="D546" s="1" t="s">
        <v>3574</v>
      </c>
      <c r="E546">
        <v>0</v>
      </c>
      <c r="F546" s="1" t="s">
        <v>22</v>
      </c>
      <c r="G546" s="1" t="s">
        <v>27</v>
      </c>
      <c r="H546" s="1" t="s">
        <v>38</v>
      </c>
      <c r="I546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546">
        <v>29.66</v>
      </c>
      <c r="K546">
        <v>0</v>
      </c>
      <c r="L546" s="1" t="s">
        <v>28</v>
      </c>
      <c r="M546">
        <v>0.06</v>
      </c>
      <c r="N546" s="1" t="s">
        <v>5278</v>
      </c>
      <c r="O546" s="1">
        <f>IFERROR(LEFT(Merge1[[#This Row],[Volumen*Precio4 – 750M]],LEN(Merge1[[#This Row],[Volumen*Precio4 – 750M]])-1)*10^(SEARCH(RIGHT(Merge1[[#This Row],[Volumen*Precio4 – 750M]]),"kmbt")*3),Merge1[[#This Row],[Volumen*Precio4 – 750M]])</f>
        <v>2412</v>
      </c>
      <c r="P546">
        <v>-0.2797</v>
      </c>
      <c r="Q546">
        <v>-0.36499999999999999</v>
      </c>
      <c r="R546">
        <v>-0.3301</v>
      </c>
      <c r="S546">
        <v>-0.1739</v>
      </c>
      <c r="T546" s="1" t="s">
        <v>5279</v>
      </c>
      <c r="U546" s="1" t="s">
        <v>5280</v>
      </c>
      <c r="V546" s="1" t="s">
        <v>5281</v>
      </c>
      <c r="W546" s="1" t="s">
        <v>5282</v>
      </c>
      <c r="X546" s="1" t="s">
        <v>5276</v>
      </c>
      <c r="Y546">
        <v>66.989999999999995</v>
      </c>
      <c r="Z546" s="4">
        <v>0</v>
      </c>
      <c r="AA546" s="1" t="s">
        <v>2522</v>
      </c>
      <c r="AB546" s="6" t="str">
        <f>IFERROR(LEFT(Merge1[[#This Row],[2022-10-24.Vol.]],LEN(Merge1[[#This Row],[2022-10-24.Vol.]])-1)*10^(LOOKUP(RIGHT(Merge1[[#This Row],[2022-10-24.Vol.]]),"KMBT")*3),Merge1[[#This Row],[2022-10-24.Vol.]])</f>
        <v>4</v>
      </c>
      <c r="AC546">
        <v>0</v>
      </c>
      <c r="AD546" s="1" t="s">
        <v>22</v>
      </c>
      <c r="AE546" s="1" t="s">
        <v>27</v>
      </c>
      <c r="AF546" s="1" t="s">
        <v>96</v>
      </c>
      <c r="AG546">
        <v>29.66</v>
      </c>
      <c r="AH546">
        <v>0</v>
      </c>
      <c r="AI546" s="1" t="s">
        <v>28</v>
      </c>
      <c r="AJ546">
        <v>0.01</v>
      </c>
      <c r="AK546" s="1" t="s">
        <v>8748</v>
      </c>
      <c r="AL546">
        <v>-0.26219999999999999</v>
      </c>
      <c r="AM546">
        <v>-0.36199999999999999</v>
      </c>
      <c r="AN546">
        <v>-0.3301</v>
      </c>
      <c r="AO546">
        <v>-0.12770000000000001</v>
      </c>
      <c r="AP546" s="1" t="s">
        <v>8749</v>
      </c>
      <c r="AQ546" s="1" t="s">
        <v>8750</v>
      </c>
      <c r="AR546" s="1" t="s">
        <v>8751</v>
      </c>
      <c r="AS546" s="1" t="s">
        <v>8752</v>
      </c>
    </row>
    <row r="547" spans="1:45" hidden="1" x14ac:dyDescent="0.25">
      <c r="A547" s="1" t="s">
        <v>5359</v>
      </c>
      <c r="B547">
        <v>1888</v>
      </c>
      <c r="C547" s="1" t="s">
        <v>94</v>
      </c>
      <c r="D547" s="1" t="s">
        <v>1866</v>
      </c>
      <c r="E547">
        <v>0</v>
      </c>
      <c r="F547" s="1" t="s">
        <v>38</v>
      </c>
      <c r="G547" s="1" t="s">
        <v>37</v>
      </c>
      <c r="H547" s="1" t="s">
        <v>96</v>
      </c>
      <c r="I547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547">
        <v>67.5</v>
      </c>
      <c r="K547">
        <v>0</v>
      </c>
      <c r="L547" s="1" t="s">
        <v>28</v>
      </c>
      <c r="M547">
        <v>0.05</v>
      </c>
      <c r="N547" s="1" t="s">
        <v>5360</v>
      </c>
      <c r="O547" s="1">
        <f>IFERROR(LEFT(Merge1[[#This Row],[Volumen*Precio4 – 750M]],LEN(Merge1[[#This Row],[Volumen*Precio4 – 750M]])-1)*10^(SEARCH(RIGHT(Merge1[[#This Row],[Volumen*Precio4 – 750M]]),"kmbt")*3),Merge1[[#This Row],[Volumen*Precio4 – 750M]])</f>
        <v>139712</v>
      </c>
      <c r="P547">
        <v>0.66990000000000005</v>
      </c>
      <c r="Q547">
        <v>-0.13589999999999999</v>
      </c>
      <c r="R547">
        <v>0</v>
      </c>
      <c r="S547">
        <v>0</v>
      </c>
      <c r="T547" s="1" t="s">
        <v>5361</v>
      </c>
      <c r="U547" s="1" t="s">
        <v>5362</v>
      </c>
      <c r="V547" s="1" t="s">
        <v>5363</v>
      </c>
      <c r="W547" s="1" t="s">
        <v>5364</v>
      </c>
      <c r="X547" s="1" t="s">
        <v>5359</v>
      </c>
      <c r="Y547">
        <v>1888</v>
      </c>
      <c r="Z547" s="4">
        <v>0</v>
      </c>
      <c r="AA547" s="1" t="s">
        <v>1866</v>
      </c>
      <c r="AB547" s="6" t="str">
        <f>IFERROR(LEFT(Merge1[[#This Row],[2022-10-24.Vol.]],LEN(Merge1[[#This Row],[2022-10-24.Vol.]])-1)*10^(LOOKUP(RIGHT(Merge1[[#This Row],[2022-10-24.Vol.]]),"KMBT")*3),Merge1[[#This Row],[2022-10-24.Vol.]])</f>
        <v>74</v>
      </c>
      <c r="AC547">
        <v>0</v>
      </c>
      <c r="AD547" s="1" t="s">
        <v>38</v>
      </c>
      <c r="AE547" s="1" t="s">
        <v>37</v>
      </c>
      <c r="AF547" s="1" t="s">
        <v>96</v>
      </c>
      <c r="AG547">
        <v>67.5</v>
      </c>
      <c r="AH547">
        <v>0</v>
      </c>
      <c r="AI547" s="1" t="s">
        <v>28</v>
      </c>
      <c r="AJ547">
        <v>0.05</v>
      </c>
      <c r="AK547" s="1" t="s">
        <v>5360</v>
      </c>
      <c r="AL547">
        <v>0.66990000000000005</v>
      </c>
      <c r="AM547">
        <v>-0.13589999999999999</v>
      </c>
      <c r="AN547">
        <v>0</v>
      </c>
      <c r="AO547">
        <v>0</v>
      </c>
      <c r="AP547" s="1" t="s">
        <v>5361</v>
      </c>
      <c r="AQ547" s="1" t="s">
        <v>5362</v>
      </c>
      <c r="AR547" s="1" t="s">
        <v>5363</v>
      </c>
      <c r="AS547" s="1" t="s">
        <v>5364</v>
      </c>
    </row>
    <row r="548" spans="1:45" hidden="1" x14ac:dyDescent="0.25">
      <c r="A548" s="1" t="s">
        <v>6587</v>
      </c>
      <c r="B548">
        <v>6676</v>
      </c>
      <c r="C548" s="1" t="s">
        <v>94</v>
      </c>
      <c r="D548" s="1" t="s">
        <v>1811</v>
      </c>
      <c r="E548">
        <v>0</v>
      </c>
      <c r="F548" s="1" t="s">
        <v>38</v>
      </c>
      <c r="G548" s="1" t="s">
        <v>37</v>
      </c>
      <c r="H548" s="1" t="s">
        <v>96</v>
      </c>
      <c r="I548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548">
        <v>59.08</v>
      </c>
      <c r="K548">
        <v>0</v>
      </c>
      <c r="L548" s="1" t="s">
        <v>28</v>
      </c>
      <c r="M548">
        <v>0</v>
      </c>
      <c r="N548" s="1" t="s">
        <v>6588</v>
      </c>
      <c r="O548" s="1">
        <f>IFERROR(LEFT(Merge1[[#This Row],[Volumen*Precio4 – 750M]],LEN(Merge1[[#This Row],[Volumen*Precio4 – 750M]])-1)*10^(SEARCH(RIGHT(Merge1[[#This Row],[Volumen*Precio4 – 750M]]),"kmbt")*3),Merge1[[#This Row],[Volumen*Precio4 – 750M]])</f>
        <v>13352</v>
      </c>
      <c r="P548">
        <v>0.35239999999999999</v>
      </c>
      <c r="Q548">
        <v>0.17549999999999999</v>
      </c>
      <c r="R548">
        <v>-7.1999999999999998E-3</v>
      </c>
      <c r="S548">
        <v>6.9900000000000004E-2</v>
      </c>
      <c r="T548" s="1" t="s">
        <v>6589</v>
      </c>
      <c r="U548" s="1" t="s">
        <v>6590</v>
      </c>
      <c r="V548" s="1" t="s">
        <v>6591</v>
      </c>
      <c r="W548" s="1" t="s">
        <v>6592</v>
      </c>
      <c r="X548" s="1" t="s">
        <v>6587</v>
      </c>
      <c r="Y548">
        <v>6676</v>
      </c>
      <c r="Z548" s="4">
        <v>0</v>
      </c>
      <c r="AA548" s="1" t="s">
        <v>1420</v>
      </c>
      <c r="AB548" s="6" t="str">
        <f>IFERROR(LEFT(Merge1[[#This Row],[2022-10-24.Vol.]],LEN(Merge1[[#This Row],[2022-10-24.Vol.]])-1)*10^(LOOKUP(RIGHT(Merge1[[#This Row],[2022-10-24.Vol.]]),"KMBT")*3),Merge1[[#This Row],[2022-10-24.Vol.]])</f>
        <v>56</v>
      </c>
      <c r="AC548">
        <v>-161.38</v>
      </c>
      <c r="AD548" s="1" t="s">
        <v>38</v>
      </c>
      <c r="AE548" s="1" t="s">
        <v>37</v>
      </c>
      <c r="AF548" s="1" t="s">
        <v>96</v>
      </c>
      <c r="AG548">
        <v>59.08</v>
      </c>
      <c r="AH548">
        <v>6.0000000000000001E-3</v>
      </c>
      <c r="AI548" s="1" t="s">
        <v>23</v>
      </c>
      <c r="AJ548">
        <v>0.05</v>
      </c>
      <c r="AK548" s="1" t="s">
        <v>8464</v>
      </c>
      <c r="AL548">
        <v>0.373</v>
      </c>
      <c r="AM548">
        <v>0.14710000000000001</v>
      </c>
      <c r="AN548">
        <v>-7.4000000000000003E-3</v>
      </c>
      <c r="AO548">
        <v>6.2E-2</v>
      </c>
      <c r="AP548" s="1" t="s">
        <v>8465</v>
      </c>
      <c r="AQ548" s="1" t="s">
        <v>8466</v>
      </c>
      <c r="AR548" s="1" t="s">
        <v>8467</v>
      </c>
      <c r="AS548" s="1" t="s">
        <v>8468</v>
      </c>
    </row>
    <row r="549" spans="1:45" hidden="1" x14ac:dyDescent="0.25">
      <c r="A549" s="1" t="s">
        <v>5441</v>
      </c>
      <c r="B549">
        <v>153.35</v>
      </c>
      <c r="C549" s="1" t="s">
        <v>94</v>
      </c>
      <c r="D549" s="1" t="s">
        <v>1811</v>
      </c>
      <c r="E549">
        <v>0</v>
      </c>
      <c r="F549" s="1" t="s">
        <v>27</v>
      </c>
      <c r="G549" s="1" t="s">
        <v>27</v>
      </c>
      <c r="H549" s="1" t="s">
        <v>96</v>
      </c>
      <c r="I549" s="1" t="str">
        <f>_xlfn.CONCAT(Merge1[[#This Row],[Rating técnicoVender]],",",Merge1[[#This Row],[Valoración de medias móvilesStrong Sell]],",",Merge1[[#This Row],[Valoración de los osciladoresNeutro]])</f>
        <v>Strong Sell,Strong Sell,Neutro</v>
      </c>
      <c r="J549">
        <v>28.28</v>
      </c>
      <c r="K549">
        <v>0</v>
      </c>
      <c r="L549" s="1" t="s">
        <v>28</v>
      </c>
      <c r="M549">
        <v>0.04</v>
      </c>
      <c r="N549" s="1" t="s">
        <v>5442</v>
      </c>
      <c r="O549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307</v>
      </c>
      <c r="P549">
        <v>-0.43830000000000002</v>
      </c>
      <c r="Q549">
        <v>-0.41909999999999997</v>
      </c>
      <c r="R549">
        <v>-4.1599999999999998E-2</v>
      </c>
      <c r="S549">
        <v>-7.3999999999999996E-2</v>
      </c>
      <c r="T549" s="1" t="s">
        <v>5443</v>
      </c>
      <c r="U549" s="1" t="s">
        <v>5444</v>
      </c>
      <c r="V549" s="1" t="s">
        <v>5445</v>
      </c>
      <c r="W549" s="1" t="s">
        <v>5446</v>
      </c>
      <c r="X549" s="1" t="s">
        <v>5441</v>
      </c>
      <c r="Y549">
        <v>153.35</v>
      </c>
      <c r="Z549" s="4">
        <v>0</v>
      </c>
      <c r="AA549" s="1" t="s">
        <v>1811</v>
      </c>
      <c r="AB549" s="6" t="str">
        <f>IFERROR(LEFT(Merge1[[#This Row],[2022-10-24.Vol.]],LEN(Merge1[[#This Row],[2022-10-24.Vol.]])-1)*10^(LOOKUP(RIGHT(Merge1[[#This Row],[2022-10-24.Vol.]]),"KMBT")*3),Merge1[[#This Row],[2022-10-24.Vol.]])</f>
        <v>2</v>
      </c>
      <c r="AC549">
        <v>0</v>
      </c>
      <c r="AD549" s="1" t="s">
        <v>27</v>
      </c>
      <c r="AE549" s="1" t="s">
        <v>27</v>
      </c>
      <c r="AF549" s="1" t="s">
        <v>96</v>
      </c>
      <c r="AG549">
        <v>28.28</v>
      </c>
      <c r="AH549">
        <v>0</v>
      </c>
      <c r="AI549" s="1" t="s">
        <v>28</v>
      </c>
      <c r="AJ549">
        <v>0.04</v>
      </c>
      <c r="AK549" s="1" t="s">
        <v>5442</v>
      </c>
      <c r="AL549">
        <v>-0.43830000000000002</v>
      </c>
      <c r="AM549">
        <v>-0.41909999999999997</v>
      </c>
      <c r="AN549">
        <v>-4.1599999999999998E-2</v>
      </c>
      <c r="AO549">
        <v>-7.3999999999999996E-2</v>
      </c>
      <c r="AP549" s="1" t="s">
        <v>5443</v>
      </c>
      <c r="AQ549" s="1" t="s">
        <v>5444</v>
      </c>
      <c r="AR549" s="1" t="s">
        <v>5445</v>
      </c>
      <c r="AS549" s="1" t="s">
        <v>5446</v>
      </c>
    </row>
    <row r="550" spans="1:45" hidden="1" x14ac:dyDescent="0.25">
      <c r="A550" s="1" t="s">
        <v>5454</v>
      </c>
      <c r="B550">
        <v>507</v>
      </c>
      <c r="C550" s="1" t="s">
        <v>94</v>
      </c>
      <c r="D550" s="1" t="s">
        <v>1811</v>
      </c>
      <c r="E550">
        <v>0</v>
      </c>
      <c r="F550" s="1" t="s">
        <v>22</v>
      </c>
      <c r="G550" s="1" t="s">
        <v>27</v>
      </c>
      <c r="H550" s="1" t="s">
        <v>38</v>
      </c>
      <c r="I550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550">
        <v>38.42</v>
      </c>
      <c r="K550">
        <v>0</v>
      </c>
      <c r="L550" s="1" t="s">
        <v>28</v>
      </c>
      <c r="M550">
        <v>0.04</v>
      </c>
      <c r="N550" s="1" t="s">
        <v>5455</v>
      </c>
      <c r="O550" s="1">
        <f>IFERROR(LEFT(Merge1[[#This Row],[Volumen*Precio4 – 750M]],LEN(Merge1[[#This Row],[Volumen*Precio4 – 750M]])-1)*10^(SEARCH(RIGHT(Merge1[[#This Row],[Volumen*Precio4 – 750M]]),"kmbt")*3),Merge1[[#This Row],[Volumen*Precio4 – 750M]])</f>
        <v>1014</v>
      </c>
      <c r="P550">
        <v>-0.6089</v>
      </c>
      <c r="Q550">
        <v>-0.52480000000000004</v>
      </c>
      <c r="R550">
        <v>-6.7599999999999993E-2</v>
      </c>
      <c r="S550">
        <v>3.0499999999999999E-2</v>
      </c>
      <c r="T550" s="1" t="s">
        <v>5456</v>
      </c>
      <c r="U550" s="1" t="s">
        <v>5457</v>
      </c>
      <c r="V550" s="1" t="s">
        <v>5458</v>
      </c>
      <c r="W550" s="1" t="s">
        <v>5459</v>
      </c>
      <c r="X550" s="1" t="s">
        <v>5454</v>
      </c>
      <c r="Y550">
        <v>507</v>
      </c>
      <c r="Z550" s="4">
        <v>0</v>
      </c>
      <c r="AA550" s="1" t="s">
        <v>1811</v>
      </c>
      <c r="AB550" s="6" t="str">
        <f>IFERROR(LEFT(Merge1[[#This Row],[2022-10-24.Vol.]],LEN(Merge1[[#This Row],[2022-10-24.Vol.]])-1)*10^(LOOKUP(RIGHT(Merge1[[#This Row],[2022-10-24.Vol.]]),"KMBT")*3),Merge1[[#This Row],[2022-10-24.Vol.]])</f>
        <v>2</v>
      </c>
      <c r="AC550">
        <v>0</v>
      </c>
      <c r="AD550" s="1" t="s">
        <v>22</v>
      </c>
      <c r="AE550" s="1" t="s">
        <v>27</v>
      </c>
      <c r="AF550" s="1" t="s">
        <v>38</v>
      </c>
      <c r="AG550">
        <v>38.42</v>
      </c>
      <c r="AH550">
        <v>0</v>
      </c>
      <c r="AI550" s="1" t="s">
        <v>28</v>
      </c>
      <c r="AJ550">
        <v>0.04</v>
      </c>
      <c r="AK550" s="1" t="s">
        <v>5455</v>
      </c>
      <c r="AL550">
        <v>-0.63629999999999998</v>
      </c>
      <c r="AM550">
        <v>-0.52480000000000004</v>
      </c>
      <c r="AN550">
        <v>-0.13780000000000001</v>
      </c>
      <c r="AO550">
        <v>3.0499999999999999E-2</v>
      </c>
      <c r="AP550" s="1" t="s">
        <v>5456</v>
      </c>
      <c r="AQ550" s="1" t="s">
        <v>5457</v>
      </c>
      <c r="AR550" s="1" t="s">
        <v>5458</v>
      </c>
      <c r="AS550" s="1" t="s">
        <v>5459</v>
      </c>
    </row>
    <row r="551" spans="1:45" hidden="1" x14ac:dyDescent="0.25">
      <c r="A551" s="1" t="s">
        <v>5479</v>
      </c>
      <c r="B551">
        <v>86.81</v>
      </c>
      <c r="C551" s="1" t="s">
        <v>94</v>
      </c>
      <c r="D551" s="1" t="s">
        <v>5480</v>
      </c>
      <c r="E551">
        <v>0</v>
      </c>
      <c r="F551" s="1" t="s">
        <v>96</v>
      </c>
      <c r="G551" s="1" t="s">
        <v>22</v>
      </c>
      <c r="H551" s="1" t="s">
        <v>38</v>
      </c>
      <c r="I551" s="1" t="str">
        <f>_xlfn.CONCAT(Merge1[[#This Row],[Rating técnicoVender]],",",Merge1[[#This Row],[Valoración de medias móvilesStrong Sell]],",",Merge1[[#This Row],[Valoración de los osciladoresNeutro]])</f>
        <v>Neutro,Sell,Buy</v>
      </c>
      <c r="J551">
        <v>49.18</v>
      </c>
      <c r="K551">
        <v>0</v>
      </c>
      <c r="L551" s="1" t="s">
        <v>28</v>
      </c>
      <c r="M551">
        <v>0.04</v>
      </c>
      <c r="N551" s="1" t="s">
        <v>5481</v>
      </c>
      <c r="O551" s="1">
        <f>IFERROR(LEFT(Merge1[[#This Row],[Volumen*Precio4 – 750M]],LEN(Merge1[[#This Row],[Volumen*Precio4 – 750M]])-1)*10^(SEARCH(RIGHT(Merge1[[#This Row],[Volumen*Precio4 – 750M]]),"kmbt")*3),Merge1[[#This Row],[Volumen*Precio4 – 750M]])</f>
        <v>362953</v>
      </c>
      <c r="P551">
        <v>9.2200000000000004E-2</v>
      </c>
      <c r="Q551">
        <v>-2.7900000000000001E-2</v>
      </c>
      <c r="R551">
        <v>0</v>
      </c>
      <c r="S551">
        <v>0</v>
      </c>
      <c r="T551" s="1" t="s">
        <v>5482</v>
      </c>
      <c r="U551" s="1" t="s">
        <v>5483</v>
      </c>
      <c r="V551" s="1" t="s">
        <v>5484</v>
      </c>
      <c r="W551" s="1" t="s">
        <v>5485</v>
      </c>
      <c r="X551" s="1" t="s">
        <v>5479</v>
      </c>
      <c r="Y551">
        <v>86.81</v>
      </c>
      <c r="Z551" s="4">
        <v>0</v>
      </c>
      <c r="AA551" s="1" t="s">
        <v>5480</v>
      </c>
      <c r="AB551" s="6" t="str">
        <f>IFERROR(LEFT(Merge1[[#This Row],[2022-10-24.Vol.]],LEN(Merge1[[#This Row],[2022-10-24.Vol.]])-1)*10^(LOOKUP(RIGHT(Merge1[[#This Row],[2022-10-24.Vol.]]),"KMBT")*3),Merge1[[#This Row],[2022-10-24.Vol.]])</f>
        <v>4.181K</v>
      </c>
      <c r="AC551">
        <v>0</v>
      </c>
      <c r="AD551" s="1" t="s">
        <v>96</v>
      </c>
      <c r="AE551" s="1" t="s">
        <v>22</v>
      </c>
      <c r="AF551" s="1" t="s">
        <v>38</v>
      </c>
      <c r="AG551">
        <v>49.18</v>
      </c>
      <c r="AH551">
        <v>0</v>
      </c>
      <c r="AI551" s="1" t="s">
        <v>28</v>
      </c>
      <c r="AJ551">
        <v>0.04</v>
      </c>
      <c r="AK551" s="1" t="s">
        <v>5481</v>
      </c>
      <c r="AL551">
        <v>9.2200000000000004E-2</v>
      </c>
      <c r="AM551">
        <v>-2.7900000000000001E-2</v>
      </c>
      <c r="AN551">
        <v>0</v>
      </c>
      <c r="AO551">
        <v>0</v>
      </c>
      <c r="AP551" s="1" t="s">
        <v>5482</v>
      </c>
      <c r="AQ551" s="1" t="s">
        <v>5483</v>
      </c>
      <c r="AR551" s="1" t="s">
        <v>5484</v>
      </c>
      <c r="AS551" s="1" t="s">
        <v>5485</v>
      </c>
    </row>
    <row r="552" spans="1:45" hidden="1" x14ac:dyDescent="0.25">
      <c r="A552" s="1" t="s">
        <v>5493</v>
      </c>
      <c r="B552">
        <v>92</v>
      </c>
      <c r="C552" s="1" t="s">
        <v>94</v>
      </c>
      <c r="D552" s="1" t="s">
        <v>4156</v>
      </c>
      <c r="E552">
        <v>0</v>
      </c>
      <c r="F552" s="1" t="s">
        <v>22</v>
      </c>
      <c r="G552" s="1" t="s">
        <v>27</v>
      </c>
      <c r="H552" s="1" t="s">
        <v>96</v>
      </c>
      <c r="I55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52">
        <v>35.93</v>
      </c>
      <c r="K552">
        <v>0</v>
      </c>
      <c r="L552" s="1" t="s">
        <v>28</v>
      </c>
      <c r="M552">
        <v>0.04</v>
      </c>
      <c r="N552" s="1" t="s">
        <v>5494</v>
      </c>
      <c r="O552" s="1">
        <f>IFERROR(LEFT(Merge1[[#This Row],[Volumen*Precio4 – 750M]],LEN(Merge1[[#This Row],[Volumen*Precio4 – 750M]])-1)*10^(SEARCH(RIGHT(Merge1[[#This Row],[Volumen*Precio4 – 750M]]),"kmbt")*3),Merge1[[#This Row],[Volumen*Precio4 – 750M]])</f>
        <v>1104</v>
      </c>
      <c r="P552">
        <v>-0.6502</v>
      </c>
      <c r="Q552">
        <v>-5.1499999999999997E-2</v>
      </c>
      <c r="R552">
        <v>-0.08</v>
      </c>
      <c r="S552">
        <v>-0.08</v>
      </c>
      <c r="T552" s="1" t="s">
        <v>5495</v>
      </c>
      <c r="U552" s="1" t="s">
        <v>5496</v>
      </c>
      <c r="V552" s="1" t="s">
        <v>5497</v>
      </c>
      <c r="W552" s="1" t="s">
        <v>5498</v>
      </c>
      <c r="X552" s="1" t="s">
        <v>5493</v>
      </c>
      <c r="Y552">
        <v>92</v>
      </c>
      <c r="Z552" s="4">
        <v>0</v>
      </c>
      <c r="AA552" s="1" t="s">
        <v>4156</v>
      </c>
      <c r="AB552" s="6" t="str">
        <f>IFERROR(LEFT(Merge1[[#This Row],[2022-10-24.Vol.]],LEN(Merge1[[#This Row],[2022-10-24.Vol.]])-1)*10^(LOOKUP(RIGHT(Merge1[[#This Row],[2022-10-24.Vol.]]),"KMBT")*3),Merge1[[#This Row],[2022-10-24.Vol.]])</f>
        <v>12</v>
      </c>
      <c r="AC552">
        <v>0</v>
      </c>
      <c r="AD552" s="1" t="s">
        <v>22</v>
      </c>
      <c r="AE552" s="1" t="s">
        <v>27</v>
      </c>
      <c r="AF552" s="1" t="s">
        <v>96</v>
      </c>
      <c r="AG552">
        <v>35.93</v>
      </c>
      <c r="AH552">
        <v>0</v>
      </c>
      <c r="AI552" s="1" t="s">
        <v>28</v>
      </c>
      <c r="AJ552">
        <v>0.04</v>
      </c>
      <c r="AK552" s="1" t="s">
        <v>5494</v>
      </c>
      <c r="AL552">
        <v>-0.6502</v>
      </c>
      <c r="AM552">
        <v>-5.1499999999999997E-2</v>
      </c>
      <c r="AN552">
        <v>-0.08</v>
      </c>
      <c r="AO552">
        <v>-0.08</v>
      </c>
      <c r="AP552" s="1" t="s">
        <v>5495</v>
      </c>
      <c r="AQ552" s="1" t="s">
        <v>5496</v>
      </c>
      <c r="AR552" s="1" t="s">
        <v>5497</v>
      </c>
      <c r="AS552" s="1" t="s">
        <v>5498</v>
      </c>
    </row>
    <row r="553" spans="1:45" hidden="1" x14ac:dyDescent="0.25">
      <c r="A553" s="1" t="s">
        <v>5505</v>
      </c>
      <c r="B553">
        <v>77</v>
      </c>
      <c r="C553" s="1" t="s">
        <v>94</v>
      </c>
      <c r="D553" s="1" t="s">
        <v>3526</v>
      </c>
      <c r="E553">
        <v>0</v>
      </c>
      <c r="F553" s="1" t="s">
        <v>22</v>
      </c>
      <c r="G553" s="1" t="s">
        <v>27</v>
      </c>
      <c r="H553" s="1" t="s">
        <v>96</v>
      </c>
      <c r="I553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53">
        <v>33.03</v>
      </c>
      <c r="K553">
        <v>0</v>
      </c>
      <c r="L553" s="1" t="s">
        <v>28</v>
      </c>
      <c r="M553">
        <v>0.04</v>
      </c>
      <c r="N553" s="1" t="s">
        <v>1947</v>
      </c>
      <c r="O553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385</v>
      </c>
      <c r="P553">
        <v>-0.74909999999999999</v>
      </c>
      <c r="Q553">
        <v>-0.45390000000000003</v>
      </c>
      <c r="R553">
        <v>-3.7499999999999999E-2</v>
      </c>
      <c r="S553">
        <v>-9.4100000000000003E-2</v>
      </c>
      <c r="T553" s="1" t="s">
        <v>5506</v>
      </c>
      <c r="U553" s="1" t="s">
        <v>5507</v>
      </c>
      <c r="V553" s="1" t="s">
        <v>5508</v>
      </c>
      <c r="W553" s="1" t="s">
        <v>5509</v>
      </c>
      <c r="X553" s="1" t="s">
        <v>5505</v>
      </c>
      <c r="Y553">
        <v>77</v>
      </c>
      <c r="Z553" s="4">
        <v>0</v>
      </c>
      <c r="AA553" s="1" t="s">
        <v>3526</v>
      </c>
      <c r="AB553" s="6" t="str">
        <f>IFERROR(LEFT(Merge1[[#This Row],[2022-10-24.Vol.]],LEN(Merge1[[#This Row],[2022-10-24.Vol.]])-1)*10^(LOOKUP(RIGHT(Merge1[[#This Row],[2022-10-24.Vol.]]),"KMBT")*3),Merge1[[#This Row],[2022-10-24.Vol.]])</f>
        <v>5</v>
      </c>
      <c r="AC553">
        <v>0</v>
      </c>
      <c r="AD553" s="1" t="s">
        <v>22</v>
      </c>
      <c r="AE553" s="1" t="s">
        <v>27</v>
      </c>
      <c r="AF553" s="1" t="s">
        <v>96</v>
      </c>
      <c r="AG553">
        <v>33.03</v>
      </c>
      <c r="AH553">
        <v>0</v>
      </c>
      <c r="AI553" s="1" t="s">
        <v>28</v>
      </c>
      <c r="AJ553">
        <v>0.04</v>
      </c>
      <c r="AK553" s="1" t="s">
        <v>1947</v>
      </c>
      <c r="AL553">
        <v>-0.74909999999999999</v>
      </c>
      <c r="AM553">
        <v>-0.45390000000000003</v>
      </c>
      <c r="AN553">
        <v>-3.7499999999999999E-2</v>
      </c>
      <c r="AO553">
        <v>-9.4100000000000003E-2</v>
      </c>
      <c r="AP553" s="1" t="s">
        <v>5506</v>
      </c>
      <c r="AQ553" s="1" t="s">
        <v>5507</v>
      </c>
      <c r="AR553" s="1" t="s">
        <v>5508</v>
      </c>
      <c r="AS553" s="1" t="s">
        <v>5509</v>
      </c>
    </row>
    <row r="554" spans="1:45" hidden="1" x14ac:dyDescent="0.25">
      <c r="A554" s="1" t="s">
        <v>5516</v>
      </c>
      <c r="B554">
        <v>1277.77</v>
      </c>
      <c r="C554" s="1" t="s">
        <v>94</v>
      </c>
      <c r="D554" s="1" t="s">
        <v>5517</v>
      </c>
      <c r="E554">
        <v>0</v>
      </c>
      <c r="F554" s="1" t="s">
        <v>22</v>
      </c>
      <c r="G554" s="1" t="s">
        <v>27</v>
      </c>
      <c r="H554" s="1" t="s">
        <v>96</v>
      </c>
      <c r="I55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54">
        <v>30.97</v>
      </c>
      <c r="K554">
        <v>0</v>
      </c>
      <c r="L554" s="1" t="s">
        <v>28</v>
      </c>
      <c r="M554">
        <v>0.04</v>
      </c>
      <c r="N554" s="1" t="s">
        <v>5518</v>
      </c>
      <c r="O554" s="1">
        <f>IFERROR(LEFT(Merge1[[#This Row],[Volumen*Precio4 – 750M]],LEN(Merge1[[#This Row],[Volumen*Precio4 – 750M]])-1)*10^(SEARCH(RIGHT(Merge1[[#This Row],[Volumen*Precio4 – 750M]]),"kmbt")*3),Merge1[[#This Row],[Volumen*Precio4 – 750M]])</f>
        <v>48555</v>
      </c>
      <c r="P554">
        <v>-0.44579999999999997</v>
      </c>
      <c r="Q554">
        <v>-0.15659999999999999</v>
      </c>
      <c r="R554">
        <v>0</v>
      </c>
      <c r="S554">
        <v>0</v>
      </c>
      <c r="T554" s="1" t="s">
        <v>5519</v>
      </c>
      <c r="U554" s="1" t="s">
        <v>5520</v>
      </c>
      <c r="V554" s="1" t="s">
        <v>5521</v>
      </c>
      <c r="W554" s="1" t="s">
        <v>5522</v>
      </c>
      <c r="X554" s="1" t="s">
        <v>5516</v>
      </c>
      <c r="Y554">
        <v>1277.77</v>
      </c>
      <c r="Z554" s="4">
        <v>0</v>
      </c>
      <c r="AA554" s="1" t="s">
        <v>5517</v>
      </c>
      <c r="AB554" s="6" t="str">
        <f>IFERROR(LEFT(Merge1[[#This Row],[2022-10-24.Vol.]],LEN(Merge1[[#This Row],[2022-10-24.Vol.]])-1)*10^(LOOKUP(RIGHT(Merge1[[#This Row],[2022-10-24.Vol.]]),"KMBT")*3),Merge1[[#This Row],[2022-10-24.Vol.]])</f>
        <v>38</v>
      </c>
      <c r="AC554">
        <v>0</v>
      </c>
      <c r="AD554" s="1" t="s">
        <v>22</v>
      </c>
      <c r="AE554" s="1" t="s">
        <v>27</v>
      </c>
      <c r="AF554" s="1" t="s">
        <v>96</v>
      </c>
      <c r="AG554">
        <v>30.97</v>
      </c>
      <c r="AH554">
        <v>0</v>
      </c>
      <c r="AI554" s="1" t="s">
        <v>28</v>
      </c>
      <c r="AJ554">
        <v>0.04</v>
      </c>
      <c r="AK554" s="1" t="s">
        <v>5518</v>
      </c>
      <c r="AL554">
        <v>-0.44579999999999997</v>
      </c>
      <c r="AM554">
        <v>-0.15659999999999999</v>
      </c>
      <c r="AN554">
        <v>0</v>
      </c>
      <c r="AO554">
        <v>0</v>
      </c>
      <c r="AP554" s="1" t="s">
        <v>5519</v>
      </c>
      <c r="AQ554" s="1" t="s">
        <v>5520</v>
      </c>
      <c r="AR554" s="1" t="s">
        <v>5521</v>
      </c>
      <c r="AS554" s="1" t="s">
        <v>5522</v>
      </c>
    </row>
    <row r="555" spans="1:45" hidden="1" x14ac:dyDescent="0.25">
      <c r="A555" s="1" t="s">
        <v>5538</v>
      </c>
      <c r="B555">
        <v>700</v>
      </c>
      <c r="C555" s="1" t="s">
        <v>94</v>
      </c>
      <c r="D555" s="1" t="s">
        <v>4018</v>
      </c>
      <c r="E555">
        <v>0</v>
      </c>
      <c r="F555" s="1" t="s">
        <v>22</v>
      </c>
      <c r="G555" s="1" t="s">
        <v>27</v>
      </c>
      <c r="H555" s="1" t="s">
        <v>96</v>
      </c>
      <c r="I55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55">
        <v>36.200000000000003</v>
      </c>
      <c r="K555">
        <v>0</v>
      </c>
      <c r="L555" s="1" t="s">
        <v>28</v>
      </c>
      <c r="M555">
        <v>0.04</v>
      </c>
      <c r="N555" s="1" t="s">
        <v>907</v>
      </c>
      <c r="O555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700</v>
      </c>
      <c r="P555">
        <v>5.16E-2</v>
      </c>
      <c r="Q555">
        <v>-0.2802</v>
      </c>
      <c r="R555">
        <v>7.1999999999999995E-2</v>
      </c>
      <c r="S555">
        <v>0</v>
      </c>
      <c r="T555" s="1" t="s">
        <v>5539</v>
      </c>
      <c r="U555" s="1" t="s">
        <v>5540</v>
      </c>
      <c r="V555" s="1" t="s">
        <v>5541</v>
      </c>
      <c r="W555" s="1" t="s">
        <v>5542</v>
      </c>
      <c r="X555" s="1" t="s">
        <v>5538</v>
      </c>
      <c r="Y555">
        <v>700</v>
      </c>
      <c r="Z555" s="4">
        <v>0</v>
      </c>
      <c r="AA555" s="1" t="s">
        <v>4018</v>
      </c>
      <c r="AB555" s="6" t="str">
        <f>IFERROR(LEFT(Merge1[[#This Row],[2022-10-24.Vol.]],LEN(Merge1[[#This Row],[2022-10-24.Vol.]])-1)*10^(LOOKUP(RIGHT(Merge1[[#This Row],[2022-10-24.Vol.]]),"KMBT")*3),Merge1[[#This Row],[2022-10-24.Vol.]])</f>
        <v>1</v>
      </c>
      <c r="AC555">
        <v>0</v>
      </c>
      <c r="AD555" s="1" t="s">
        <v>22</v>
      </c>
      <c r="AE555" s="1" t="s">
        <v>27</v>
      </c>
      <c r="AF555" s="1" t="s">
        <v>96</v>
      </c>
      <c r="AG555">
        <v>36.200000000000003</v>
      </c>
      <c r="AH555">
        <v>0</v>
      </c>
      <c r="AI555" s="1" t="s">
        <v>28</v>
      </c>
      <c r="AJ555">
        <v>0.04</v>
      </c>
      <c r="AK555" s="1" t="s">
        <v>907</v>
      </c>
      <c r="AL555">
        <v>7.0000000000000001E-3</v>
      </c>
      <c r="AM555">
        <v>-0.25290000000000001</v>
      </c>
      <c r="AN555">
        <v>7.1999999999999995E-2</v>
      </c>
      <c r="AO555">
        <v>0</v>
      </c>
      <c r="AP555" s="1" t="s">
        <v>5539</v>
      </c>
      <c r="AQ555" s="1" t="s">
        <v>5540</v>
      </c>
      <c r="AR555" s="1" t="s">
        <v>5541</v>
      </c>
      <c r="AS555" s="1" t="s">
        <v>5542</v>
      </c>
    </row>
    <row r="556" spans="1:45" hidden="1" x14ac:dyDescent="0.25">
      <c r="A556" s="1" t="s">
        <v>5467</v>
      </c>
      <c r="B556">
        <v>6183</v>
      </c>
      <c r="C556" s="1" t="s">
        <v>957</v>
      </c>
      <c r="D556" s="1" t="s">
        <v>4768</v>
      </c>
      <c r="E556">
        <v>3</v>
      </c>
      <c r="F556" s="1" t="s">
        <v>96</v>
      </c>
      <c r="G556" s="1" t="s">
        <v>96</v>
      </c>
      <c r="H556" s="1" t="s">
        <v>38</v>
      </c>
      <c r="I556" s="1" t="str">
        <f>_xlfn.CONCAT(Merge1[[#This Row],[Rating técnicoVender]],",",Merge1[[#This Row],[Valoración de medias móvilesStrong Sell]],",",Merge1[[#This Row],[Valoración de los osciladoresNeutro]])</f>
        <v>Neutro,Neutro,Buy</v>
      </c>
      <c r="J556">
        <v>50.82</v>
      </c>
      <c r="K556">
        <v>1.89E-2</v>
      </c>
      <c r="L556" s="1" t="s">
        <v>28</v>
      </c>
      <c r="M556">
        <v>0.04</v>
      </c>
      <c r="N556" s="1" t="s">
        <v>5468</v>
      </c>
      <c r="O556" s="1">
        <f>IFERROR(LEFT(Merge1[[#This Row],[Volumen*Precio4 – 750M]],LEN(Merge1[[#This Row],[Volumen*Precio4 – 750M]])-1)*10^(SEARCH(RIGHT(Merge1[[#This Row],[Volumen*Precio4 – 750M]]),"kmbt")*3),Merge1[[#This Row],[Volumen*Precio4 – 750M]])</f>
        <v>296784</v>
      </c>
      <c r="P556">
        <v>-0.51680000000000004</v>
      </c>
      <c r="Q556">
        <v>-0.2893</v>
      </c>
      <c r="R556">
        <v>-0.2505</v>
      </c>
      <c r="S556">
        <v>5.3699999999999998E-2</v>
      </c>
      <c r="T556" s="1" t="s">
        <v>5469</v>
      </c>
      <c r="U556" s="1" t="s">
        <v>5470</v>
      </c>
      <c r="V556" s="1" t="s">
        <v>5471</v>
      </c>
      <c r="W556" s="1" t="s">
        <v>5472</v>
      </c>
      <c r="X556" s="1" t="s">
        <v>5467</v>
      </c>
      <c r="Y556">
        <v>6100.01</v>
      </c>
      <c r="Z556" s="4">
        <v>0</v>
      </c>
      <c r="AA556" s="1" t="s">
        <v>2321</v>
      </c>
      <c r="AB556" s="6" t="str">
        <f>IFERROR(LEFT(Merge1[[#This Row],[2022-10-24.Vol.]],LEN(Merge1[[#This Row],[2022-10-24.Vol.]])-1)*10^(LOOKUP(RIGHT(Merge1[[#This Row],[2022-10-24.Vol.]]),"KMBT")*3),Merge1[[#This Row],[2022-10-24.Vol.]])</f>
        <v>25</v>
      </c>
      <c r="AC556">
        <v>0</v>
      </c>
      <c r="AD556" s="1" t="s">
        <v>96</v>
      </c>
      <c r="AE556" s="1" t="s">
        <v>22</v>
      </c>
      <c r="AF556" s="1" t="s">
        <v>96</v>
      </c>
      <c r="AG556">
        <v>48.32</v>
      </c>
      <c r="AH556">
        <v>9.4999999999999998E-3</v>
      </c>
      <c r="AI556" s="1" t="s">
        <v>28</v>
      </c>
      <c r="AJ556">
        <v>0.03</v>
      </c>
      <c r="AK556" s="1" t="s">
        <v>8594</v>
      </c>
      <c r="AL556">
        <v>-0.52529999999999999</v>
      </c>
      <c r="AM556">
        <v>-0.26129999999999998</v>
      </c>
      <c r="AN556">
        <v>-0.22839999999999999</v>
      </c>
      <c r="AO556">
        <v>6.83E-2</v>
      </c>
      <c r="AP556" s="1" t="s">
        <v>8595</v>
      </c>
      <c r="AQ556" s="1" t="s">
        <v>8596</v>
      </c>
      <c r="AR556" s="1" t="s">
        <v>8597</v>
      </c>
      <c r="AS556" s="1" t="s">
        <v>8598</v>
      </c>
    </row>
    <row r="557" spans="1:45" hidden="1" x14ac:dyDescent="0.25">
      <c r="A557" s="1" t="s">
        <v>5558</v>
      </c>
      <c r="B557">
        <v>4057.02</v>
      </c>
      <c r="C557" s="1" t="s">
        <v>94</v>
      </c>
      <c r="D557" s="1" t="s">
        <v>2372</v>
      </c>
      <c r="E557">
        <v>0</v>
      </c>
      <c r="F557" s="1" t="s">
        <v>22</v>
      </c>
      <c r="G557" s="1" t="s">
        <v>27</v>
      </c>
      <c r="H557" s="1" t="s">
        <v>96</v>
      </c>
      <c r="I557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57">
        <v>42.07</v>
      </c>
      <c r="K557">
        <v>0</v>
      </c>
      <c r="L557" s="1" t="s">
        <v>28</v>
      </c>
      <c r="M557">
        <v>0.04</v>
      </c>
      <c r="N557" s="1" t="s">
        <v>5559</v>
      </c>
      <c r="O557" s="1">
        <f>IFERROR(LEFT(Merge1[[#This Row],[Volumen*Precio4 – 750M]],LEN(Merge1[[#This Row],[Volumen*Precio4 – 750M]])-1)*10^(SEARCH(RIGHT(Merge1[[#This Row],[Volumen*Precio4 – 750M]]),"kmbt")*3),Merge1[[#This Row],[Volumen*Precio4 – 750M]])</f>
        <v>182566</v>
      </c>
      <c r="P557">
        <v>-0.27479999999999999</v>
      </c>
      <c r="Q557">
        <v>0</v>
      </c>
      <c r="R557">
        <v>0</v>
      </c>
      <c r="S557">
        <v>0</v>
      </c>
      <c r="T557" s="1" t="s">
        <v>5560</v>
      </c>
      <c r="U557" s="1" t="s">
        <v>5561</v>
      </c>
      <c r="V557" s="1" t="s">
        <v>5562</v>
      </c>
      <c r="W557" s="1" t="s">
        <v>5563</v>
      </c>
      <c r="X557" s="1" t="s">
        <v>5558</v>
      </c>
      <c r="Y557">
        <v>4057.02</v>
      </c>
      <c r="Z557" s="4">
        <v>0</v>
      </c>
      <c r="AA557" s="1" t="s">
        <v>2372</v>
      </c>
      <c r="AB557" s="6" t="str">
        <f>IFERROR(LEFT(Merge1[[#This Row],[2022-10-24.Vol.]],LEN(Merge1[[#This Row],[2022-10-24.Vol.]])-1)*10^(LOOKUP(RIGHT(Merge1[[#This Row],[2022-10-24.Vol.]]),"KMBT")*3),Merge1[[#This Row],[2022-10-24.Vol.]])</f>
        <v>45</v>
      </c>
      <c r="AC557">
        <v>0</v>
      </c>
      <c r="AD557" s="1" t="s">
        <v>22</v>
      </c>
      <c r="AE557" s="1" t="s">
        <v>27</v>
      </c>
      <c r="AF557" s="1" t="s">
        <v>96</v>
      </c>
      <c r="AG557">
        <v>42.07</v>
      </c>
      <c r="AH557">
        <v>0</v>
      </c>
      <c r="AI557" s="1" t="s">
        <v>28</v>
      </c>
      <c r="AJ557">
        <v>0.04</v>
      </c>
      <c r="AK557" s="1" t="s">
        <v>5559</v>
      </c>
      <c r="AL557">
        <v>-0.27479999999999999</v>
      </c>
      <c r="AM557">
        <v>0</v>
      </c>
      <c r="AN557">
        <v>0</v>
      </c>
      <c r="AO557">
        <v>0</v>
      </c>
      <c r="AP557" s="1" t="s">
        <v>5560</v>
      </c>
      <c r="AQ557" s="1" t="s">
        <v>5561</v>
      </c>
      <c r="AR557" s="1" t="s">
        <v>5562</v>
      </c>
      <c r="AS557" s="1" t="s">
        <v>5563</v>
      </c>
    </row>
    <row r="558" spans="1:45" hidden="1" x14ac:dyDescent="0.25">
      <c r="A558" s="1" t="s">
        <v>5564</v>
      </c>
      <c r="B558">
        <v>10.65</v>
      </c>
      <c r="C558" s="1" t="s">
        <v>94</v>
      </c>
      <c r="D558" s="1" t="s">
        <v>5565</v>
      </c>
      <c r="E558">
        <v>0</v>
      </c>
      <c r="F558" s="1" t="s">
        <v>38</v>
      </c>
      <c r="G558" s="1" t="s">
        <v>38</v>
      </c>
      <c r="H558" s="1" t="s">
        <v>38</v>
      </c>
      <c r="I558" s="1" t="str">
        <f>_xlfn.CONCAT(Merge1[[#This Row],[Rating técnicoVender]],",",Merge1[[#This Row],[Valoración de medias móvilesStrong Sell]],",",Merge1[[#This Row],[Valoración de los osciladoresNeutro]])</f>
        <v>Buy,Buy,Buy</v>
      </c>
      <c r="J558">
        <v>49.73</v>
      </c>
      <c r="K558">
        <v>3.15E-2</v>
      </c>
      <c r="L558" s="1" t="s">
        <v>28</v>
      </c>
      <c r="M558">
        <v>0.04</v>
      </c>
      <c r="N558" s="1" t="s">
        <v>5566</v>
      </c>
      <c r="O558" s="1">
        <f>IFERROR(LEFT(Merge1[[#This Row],[Volumen*Precio4 – 750M]],LEN(Merge1[[#This Row],[Volumen*Precio4 – 750M]])-1)*10^(SEARCH(RIGHT(Merge1[[#This Row],[Volumen*Precio4 – 750M]]),"kmbt")*3),Merge1[[#This Row],[Volumen*Precio4 – 750M]])</f>
        <v>1608</v>
      </c>
      <c r="P558">
        <v>2.5000000000000001E-2</v>
      </c>
      <c r="Q558">
        <v>0.15140000000000001</v>
      </c>
      <c r="R558">
        <v>0.1013</v>
      </c>
      <c r="S558">
        <v>-2.29E-2</v>
      </c>
      <c r="T558" s="1" t="s">
        <v>5567</v>
      </c>
      <c r="U558" s="1" t="s">
        <v>5568</v>
      </c>
      <c r="V558" s="1" t="s">
        <v>5569</v>
      </c>
      <c r="W558" s="1" t="s">
        <v>5570</v>
      </c>
      <c r="X558" s="1" t="s">
        <v>5564</v>
      </c>
      <c r="Y558">
        <v>10.65</v>
      </c>
      <c r="Z558" s="4">
        <v>0</v>
      </c>
      <c r="AA558" s="1" t="s">
        <v>5565</v>
      </c>
      <c r="AB558" s="6" t="str">
        <f>IFERROR(LEFT(Merge1[[#This Row],[2022-10-24.Vol.]],LEN(Merge1[[#This Row],[2022-10-24.Vol.]])-1)*10^(LOOKUP(RIGHT(Merge1[[#This Row],[2022-10-24.Vol.]]),"KMBT")*3),Merge1[[#This Row],[2022-10-24.Vol.]])</f>
        <v>151</v>
      </c>
      <c r="AC558">
        <v>0</v>
      </c>
      <c r="AD558" s="1" t="s">
        <v>38</v>
      </c>
      <c r="AE558" s="1" t="s">
        <v>38</v>
      </c>
      <c r="AF558" s="1" t="s">
        <v>38</v>
      </c>
      <c r="AG558">
        <v>49.73</v>
      </c>
      <c r="AH558">
        <v>3.15E-2</v>
      </c>
      <c r="AI558" s="1" t="s">
        <v>28</v>
      </c>
      <c r="AJ558">
        <v>0.04</v>
      </c>
      <c r="AK558" s="1" t="s">
        <v>5566</v>
      </c>
      <c r="AL558">
        <v>2.5000000000000001E-2</v>
      </c>
      <c r="AM558">
        <v>0.15140000000000001</v>
      </c>
      <c r="AN558">
        <v>0.1013</v>
      </c>
      <c r="AO558">
        <v>-2.29E-2</v>
      </c>
      <c r="AP558" s="1" t="s">
        <v>5567</v>
      </c>
      <c r="AQ558" s="1" t="s">
        <v>5568</v>
      </c>
      <c r="AR558" s="1" t="s">
        <v>5569</v>
      </c>
      <c r="AS558" s="1" t="s">
        <v>5570</v>
      </c>
    </row>
    <row r="559" spans="1:45" hidden="1" x14ac:dyDescent="0.25">
      <c r="A559" s="1" t="s">
        <v>5585</v>
      </c>
      <c r="B559">
        <v>1150</v>
      </c>
      <c r="C559" s="1" t="s">
        <v>94</v>
      </c>
      <c r="D559" s="1" t="s">
        <v>4018</v>
      </c>
      <c r="E559">
        <v>0</v>
      </c>
      <c r="F559" s="1" t="s">
        <v>22</v>
      </c>
      <c r="G559" s="1" t="s">
        <v>27</v>
      </c>
      <c r="H559" s="1" t="s">
        <v>96</v>
      </c>
      <c r="I55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59">
        <v>29.25</v>
      </c>
      <c r="K559">
        <v>0</v>
      </c>
      <c r="L559" s="1" t="s">
        <v>28</v>
      </c>
      <c r="M559">
        <v>0.04</v>
      </c>
      <c r="N559" s="1" t="s">
        <v>5586</v>
      </c>
      <c r="O559" s="1">
        <f>IFERROR(LEFT(Merge1[[#This Row],[Volumen*Precio4 – 750M]],LEN(Merge1[[#This Row],[Volumen*Precio4 – 750M]])-1)*10^(SEARCH(RIGHT(Merge1[[#This Row],[Volumen*Precio4 – 750M]]),"kmbt")*3),Merge1[[#This Row],[Volumen*Precio4 – 750M]])</f>
        <v>1150</v>
      </c>
      <c r="P559">
        <v>-0.439</v>
      </c>
      <c r="Q559">
        <v>2.75E-2</v>
      </c>
      <c r="R559">
        <v>-0.29880000000000001</v>
      </c>
      <c r="S559">
        <v>-0.17860000000000001</v>
      </c>
      <c r="T559" s="1" t="s">
        <v>5587</v>
      </c>
      <c r="U559" s="1" t="s">
        <v>5588</v>
      </c>
      <c r="V559" s="1" t="s">
        <v>5589</v>
      </c>
      <c r="W559" s="1" t="s">
        <v>5590</v>
      </c>
      <c r="X559" s="1" t="s">
        <v>5585</v>
      </c>
      <c r="Y559">
        <v>1150</v>
      </c>
      <c r="Z559" s="4">
        <v>0</v>
      </c>
      <c r="AA559" s="1" t="s">
        <v>4018</v>
      </c>
      <c r="AB559" s="6" t="str">
        <f>IFERROR(LEFT(Merge1[[#This Row],[2022-10-24.Vol.]],LEN(Merge1[[#This Row],[2022-10-24.Vol.]])-1)*10^(LOOKUP(RIGHT(Merge1[[#This Row],[2022-10-24.Vol.]]),"KMBT")*3),Merge1[[#This Row],[2022-10-24.Vol.]])</f>
        <v>1</v>
      </c>
      <c r="AC559">
        <v>0</v>
      </c>
      <c r="AD559" s="1" t="s">
        <v>22</v>
      </c>
      <c r="AE559" s="1" t="s">
        <v>27</v>
      </c>
      <c r="AF559" s="1" t="s">
        <v>96</v>
      </c>
      <c r="AG559">
        <v>29.25</v>
      </c>
      <c r="AH559">
        <v>0</v>
      </c>
      <c r="AI559" s="1" t="s">
        <v>28</v>
      </c>
      <c r="AJ559">
        <v>0.04</v>
      </c>
      <c r="AK559" s="1" t="s">
        <v>5586</v>
      </c>
      <c r="AL559">
        <v>-0.439</v>
      </c>
      <c r="AM559">
        <v>2.75E-2</v>
      </c>
      <c r="AN559">
        <v>-0.29880000000000001</v>
      </c>
      <c r="AO559">
        <v>-0.17860000000000001</v>
      </c>
      <c r="AP559" s="1" t="s">
        <v>5587</v>
      </c>
      <c r="AQ559" s="1" t="s">
        <v>5588</v>
      </c>
      <c r="AR559" s="1" t="s">
        <v>5589</v>
      </c>
      <c r="AS559" s="1" t="s">
        <v>5590</v>
      </c>
    </row>
    <row r="560" spans="1:45" hidden="1" x14ac:dyDescent="0.25">
      <c r="A560" s="1" t="s">
        <v>5591</v>
      </c>
      <c r="B560">
        <v>52</v>
      </c>
      <c r="C560" s="1" t="s">
        <v>94</v>
      </c>
      <c r="D560" s="1" t="s">
        <v>4018</v>
      </c>
      <c r="E560">
        <v>0</v>
      </c>
      <c r="F560" s="1" t="s">
        <v>22</v>
      </c>
      <c r="G560" s="1" t="s">
        <v>27</v>
      </c>
      <c r="H560" s="1" t="s">
        <v>22</v>
      </c>
      <c r="I560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560">
        <v>25.81</v>
      </c>
      <c r="K560">
        <v>0</v>
      </c>
      <c r="L560" s="1" t="s">
        <v>28</v>
      </c>
      <c r="M560">
        <v>0.04</v>
      </c>
      <c r="N560" s="1" t="s">
        <v>1428</v>
      </c>
      <c r="O560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52</v>
      </c>
      <c r="P560">
        <v>-0.33329999999999999</v>
      </c>
      <c r="Q560">
        <v>-0.47470000000000001</v>
      </c>
      <c r="R560">
        <v>-0.2571</v>
      </c>
      <c r="S560">
        <v>0.15559999999999999</v>
      </c>
      <c r="T560" s="1" t="s">
        <v>5592</v>
      </c>
      <c r="U560" s="1" t="s">
        <v>5593</v>
      </c>
      <c r="V560" s="1" t="s">
        <v>5594</v>
      </c>
      <c r="W560" s="1" t="s">
        <v>5595</v>
      </c>
      <c r="X560" s="1" t="s">
        <v>5591</v>
      </c>
      <c r="Y560">
        <v>52</v>
      </c>
      <c r="Z560" s="4">
        <v>0</v>
      </c>
      <c r="AA560" s="1" t="s">
        <v>4018</v>
      </c>
      <c r="AB560" s="6" t="str">
        <f>IFERROR(LEFT(Merge1[[#This Row],[2022-10-24.Vol.]],LEN(Merge1[[#This Row],[2022-10-24.Vol.]])-1)*10^(LOOKUP(RIGHT(Merge1[[#This Row],[2022-10-24.Vol.]]),"KMBT")*3),Merge1[[#This Row],[2022-10-24.Vol.]])</f>
        <v>1</v>
      </c>
      <c r="AC560">
        <v>0</v>
      </c>
      <c r="AD560" s="1" t="s">
        <v>22</v>
      </c>
      <c r="AE560" s="1" t="s">
        <v>27</v>
      </c>
      <c r="AF560" s="1" t="s">
        <v>22</v>
      </c>
      <c r="AG560">
        <v>25.81</v>
      </c>
      <c r="AH560">
        <v>0</v>
      </c>
      <c r="AI560" s="1" t="s">
        <v>28</v>
      </c>
      <c r="AJ560">
        <v>0.04</v>
      </c>
      <c r="AK560" s="1" t="s">
        <v>1428</v>
      </c>
      <c r="AL560">
        <v>-0.33329999999999999</v>
      </c>
      <c r="AM560">
        <v>-0.47470000000000001</v>
      </c>
      <c r="AN560">
        <v>-0.2571</v>
      </c>
      <c r="AO560">
        <v>0.15559999999999999</v>
      </c>
      <c r="AP560" s="1" t="s">
        <v>5592</v>
      </c>
      <c r="AQ560" s="1" t="s">
        <v>5593</v>
      </c>
      <c r="AR560" s="1" t="s">
        <v>5594</v>
      </c>
      <c r="AS560" s="1" t="s">
        <v>5595</v>
      </c>
    </row>
    <row r="561" spans="1:45" hidden="1" x14ac:dyDescent="0.25">
      <c r="A561" s="1" t="s">
        <v>6548</v>
      </c>
      <c r="B561">
        <v>43</v>
      </c>
      <c r="C561" s="1" t="s">
        <v>94</v>
      </c>
      <c r="D561" s="1" t="s">
        <v>4614</v>
      </c>
      <c r="E561">
        <v>0</v>
      </c>
      <c r="F561" s="1" t="s">
        <v>22</v>
      </c>
      <c r="G561" s="1" t="s">
        <v>27</v>
      </c>
      <c r="H561" s="1" t="s">
        <v>96</v>
      </c>
      <c r="I561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61">
        <v>13.38</v>
      </c>
      <c r="K561">
        <v>0</v>
      </c>
      <c r="L561" s="1" t="s">
        <v>28</v>
      </c>
      <c r="M561">
        <v>0</v>
      </c>
      <c r="N561" s="1" t="s">
        <v>6549</v>
      </c>
      <c r="O561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860</v>
      </c>
      <c r="P561">
        <v>-0.2235</v>
      </c>
      <c r="Q561">
        <v>-0.25019999999999998</v>
      </c>
      <c r="R561">
        <v>-0.1042</v>
      </c>
      <c r="S561">
        <v>-2.2700000000000001E-2</v>
      </c>
      <c r="T561" s="1" t="s">
        <v>6550</v>
      </c>
      <c r="U561" s="1" t="s">
        <v>6551</v>
      </c>
      <c r="V561" s="1" t="s">
        <v>6552</v>
      </c>
      <c r="W561" s="1" t="s">
        <v>6553</v>
      </c>
      <c r="X561" s="1" t="s">
        <v>6548</v>
      </c>
      <c r="Y561">
        <v>43</v>
      </c>
      <c r="Z561" s="4">
        <v>0</v>
      </c>
      <c r="AA561" s="1" t="s">
        <v>2522</v>
      </c>
      <c r="AB561" s="6" t="str">
        <f>IFERROR(LEFT(Merge1[[#This Row],[2022-10-24.Vol.]],LEN(Merge1[[#This Row],[2022-10-24.Vol.]])-1)*10^(LOOKUP(RIGHT(Merge1[[#This Row],[2022-10-24.Vol.]]),"KMBT")*3),Merge1[[#This Row],[2022-10-24.Vol.]])</f>
        <v>4</v>
      </c>
      <c r="AC561">
        <v>0</v>
      </c>
      <c r="AD561" s="1" t="s">
        <v>22</v>
      </c>
      <c r="AE561" s="1" t="s">
        <v>27</v>
      </c>
      <c r="AF561" s="1" t="s">
        <v>96</v>
      </c>
      <c r="AG561">
        <v>13.38</v>
      </c>
      <c r="AH561">
        <v>0</v>
      </c>
      <c r="AI561" s="1" t="s">
        <v>28</v>
      </c>
      <c r="AJ561">
        <v>0.03</v>
      </c>
      <c r="AK561" s="1" t="s">
        <v>2594</v>
      </c>
      <c r="AL561">
        <v>-0.22559999999999999</v>
      </c>
      <c r="AM561">
        <v>-0.25019999999999998</v>
      </c>
      <c r="AN561">
        <v>-0.1042</v>
      </c>
      <c r="AO561">
        <v>0</v>
      </c>
      <c r="AP561" s="1" t="s">
        <v>8548</v>
      </c>
      <c r="AQ561" s="1" t="s">
        <v>8549</v>
      </c>
      <c r="AR561" s="1" t="s">
        <v>8550</v>
      </c>
      <c r="AS561" s="1" t="s">
        <v>8551</v>
      </c>
    </row>
    <row r="562" spans="1:45" hidden="1" x14ac:dyDescent="0.25">
      <c r="A562" s="1" t="s">
        <v>5759</v>
      </c>
      <c r="B562">
        <v>674.98</v>
      </c>
      <c r="C562" s="1" t="s">
        <v>94</v>
      </c>
      <c r="D562" s="1" t="s">
        <v>5760</v>
      </c>
      <c r="E562">
        <v>0</v>
      </c>
      <c r="F562" s="1" t="s">
        <v>22</v>
      </c>
      <c r="G562" s="1" t="s">
        <v>27</v>
      </c>
      <c r="H562" s="1" t="s">
        <v>96</v>
      </c>
      <c r="I56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62">
        <v>42.48</v>
      </c>
      <c r="K562">
        <v>0</v>
      </c>
      <c r="L562" s="1" t="s">
        <v>28</v>
      </c>
      <c r="M562">
        <v>0.03</v>
      </c>
      <c r="N562" s="1" t="s">
        <v>5761</v>
      </c>
      <c r="O562" s="1">
        <f>IFERROR(LEFT(Merge1[[#This Row],[Volumen*Precio4 – 750M]],LEN(Merge1[[#This Row],[Volumen*Precio4 – 750M]])-1)*10^(SEARCH(RIGHT(Merge1[[#This Row],[Volumen*Precio4 – 750M]]),"kmbt")*3),Merge1[[#This Row],[Volumen*Precio4 – 750M]])</f>
        <v>290241</v>
      </c>
      <c r="P562">
        <v>-0.13270000000000001</v>
      </c>
      <c r="Q562">
        <v>-0.32840000000000003</v>
      </c>
      <c r="R562">
        <v>-0.32840000000000003</v>
      </c>
      <c r="S562">
        <v>0</v>
      </c>
      <c r="T562" s="1" t="s">
        <v>5762</v>
      </c>
      <c r="U562" s="1" t="s">
        <v>5763</v>
      </c>
      <c r="V562" s="1" t="s">
        <v>5764</v>
      </c>
      <c r="W562" s="1" t="s">
        <v>5765</v>
      </c>
      <c r="X562" s="1" t="s">
        <v>5759</v>
      </c>
      <c r="Y562">
        <v>674.98</v>
      </c>
      <c r="Z562" s="4">
        <v>0</v>
      </c>
      <c r="AA562" s="1" t="s">
        <v>5760</v>
      </c>
      <c r="AB562" s="6" t="str">
        <f>IFERROR(LEFT(Merge1[[#This Row],[2022-10-24.Vol.]],LEN(Merge1[[#This Row],[2022-10-24.Vol.]])-1)*10^(LOOKUP(RIGHT(Merge1[[#This Row],[2022-10-24.Vol.]]),"KMBT")*3),Merge1[[#This Row],[2022-10-24.Vol.]])</f>
        <v>430</v>
      </c>
      <c r="AC562">
        <v>0</v>
      </c>
      <c r="AD562" s="1" t="s">
        <v>22</v>
      </c>
      <c r="AE562" s="1" t="s">
        <v>27</v>
      </c>
      <c r="AF562" s="1" t="s">
        <v>96</v>
      </c>
      <c r="AG562">
        <v>42.48</v>
      </c>
      <c r="AH562">
        <v>0</v>
      </c>
      <c r="AI562" s="1" t="s">
        <v>28</v>
      </c>
      <c r="AJ562">
        <v>0.03</v>
      </c>
      <c r="AK562" s="1" t="s">
        <v>5761</v>
      </c>
      <c r="AL562">
        <v>-0.13270000000000001</v>
      </c>
      <c r="AM562">
        <v>-0.32840000000000003</v>
      </c>
      <c r="AN562">
        <v>-0.32840000000000003</v>
      </c>
      <c r="AO562">
        <v>0</v>
      </c>
      <c r="AP562" s="1" t="s">
        <v>5762</v>
      </c>
      <c r="AQ562" s="1" t="s">
        <v>5763</v>
      </c>
      <c r="AR562" s="1" t="s">
        <v>5764</v>
      </c>
      <c r="AS562" s="1" t="s">
        <v>5765</v>
      </c>
    </row>
    <row r="563" spans="1:45" hidden="1" x14ac:dyDescent="0.25">
      <c r="A563" s="1" t="s">
        <v>6227</v>
      </c>
      <c r="B563">
        <v>840</v>
      </c>
      <c r="C563" s="1" t="s">
        <v>94</v>
      </c>
      <c r="D563" s="1" t="s">
        <v>2516</v>
      </c>
      <c r="E563">
        <v>0</v>
      </c>
      <c r="F563" s="1" t="s">
        <v>22</v>
      </c>
      <c r="G563" s="1" t="s">
        <v>27</v>
      </c>
      <c r="H563" s="1" t="s">
        <v>96</v>
      </c>
      <c r="I563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63">
        <v>38.270000000000003</v>
      </c>
      <c r="K563">
        <v>5.9999999999999995E-4</v>
      </c>
      <c r="L563" s="1" t="s">
        <v>28</v>
      </c>
      <c r="M563">
        <v>0.01</v>
      </c>
      <c r="N563" s="1" t="s">
        <v>6228</v>
      </c>
      <c r="O563" s="1">
        <f>IFERROR(LEFT(Merge1[[#This Row],[Volumen*Precio4 – 750M]],LEN(Merge1[[#This Row],[Volumen*Precio4 – 750M]])-1)*10^(SEARCH(RIGHT(Merge1[[#This Row],[Volumen*Precio4 – 750M]]),"kmbt")*3),Merge1[[#This Row],[Volumen*Precio4 – 750M]])</f>
        <v>6720</v>
      </c>
      <c r="P563">
        <v>-0.27589999999999998</v>
      </c>
      <c r="Q563">
        <v>-0.46970000000000001</v>
      </c>
      <c r="R563">
        <v>-0.2258</v>
      </c>
      <c r="S563">
        <v>-1.18E-2</v>
      </c>
      <c r="T563" s="1" t="s">
        <v>6229</v>
      </c>
      <c r="U563" s="1" t="s">
        <v>6230</v>
      </c>
      <c r="V563" s="1" t="s">
        <v>6231</v>
      </c>
      <c r="W563" s="1" t="s">
        <v>6232</v>
      </c>
      <c r="X563" s="1" t="s">
        <v>6227</v>
      </c>
      <c r="Y563">
        <v>840</v>
      </c>
      <c r="Z563" s="4">
        <v>0</v>
      </c>
      <c r="AA563" s="1" t="s">
        <v>4936</v>
      </c>
      <c r="AB563" s="6" t="str">
        <f>IFERROR(LEFT(Merge1[[#This Row],[2022-10-24.Vol.]],LEN(Merge1[[#This Row],[2022-10-24.Vol.]])-1)*10^(LOOKUP(RIGHT(Merge1[[#This Row],[2022-10-24.Vol.]]),"KMBT")*3),Merge1[[#This Row],[2022-10-24.Vol.]])</f>
        <v>28</v>
      </c>
      <c r="AC563">
        <v>0</v>
      </c>
      <c r="AD563" s="1" t="s">
        <v>22</v>
      </c>
      <c r="AE563" s="1" t="s">
        <v>27</v>
      </c>
      <c r="AF563" s="1" t="s">
        <v>96</v>
      </c>
      <c r="AG563">
        <v>38.270000000000003</v>
      </c>
      <c r="AH563">
        <v>0</v>
      </c>
      <c r="AI563" s="1" t="s">
        <v>28</v>
      </c>
      <c r="AJ563">
        <v>0.03</v>
      </c>
      <c r="AK563" s="1" t="s">
        <v>8589</v>
      </c>
      <c r="AL563">
        <v>-0.29310000000000003</v>
      </c>
      <c r="AM563">
        <v>-0.43740000000000001</v>
      </c>
      <c r="AN563">
        <v>-7.3899999999999993E-2</v>
      </c>
      <c r="AO563">
        <v>1.2E-2</v>
      </c>
      <c r="AP563" s="1" t="s">
        <v>8590</v>
      </c>
      <c r="AQ563" s="1" t="s">
        <v>8591</v>
      </c>
      <c r="AR563" s="1" t="s">
        <v>8592</v>
      </c>
      <c r="AS563" s="1" t="s">
        <v>8593</v>
      </c>
    </row>
    <row r="564" spans="1:45" hidden="1" x14ac:dyDescent="0.25">
      <c r="A564" s="1" t="s">
        <v>5766</v>
      </c>
      <c r="B564">
        <v>4950.9399999999996</v>
      </c>
      <c r="C564" s="1" t="s">
        <v>94</v>
      </c>
      <c r="D564" s="1" t="s">
        <v>4018</v>
      </c>
      <c r="E564">
        <v>0</v>
      </c>
      <c r="F564" s="1" t="s">
        <v>22</v>
      </c>
      <c r="G564" s="1" t="s">
        <v>27</v>
      </c>
      <c r="H564" s="1" t="s">
        <v>22</v>
      </c>
      <c r="I564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564">
        <v>29.35</v>
      </c>
      <c r="K564">
        <v>0</v>
      </c>
      <c r="L564" s="1" t="s">
        <v>28</v>
      </c>
      <c r="M564">
        <v>0.03</v>
      </c>
      <c r="N564" s="1" t="s">
        <v>5767</v>
      </c>
      <c r="O564" s="1">
        <f>IFERROR(LEFT(Merge1[[#This Row],[Volumen*Precio4 – 750M]],LEN(Merge1[[#This Row],[Volumen*Precio4 – 750M]])-1)*10^(SEARCH(RIGHT(Merge1[[#This Row],[Volumen*Precio4 – 750M]]),"kmbt")*3),Merge1[[#This Row],[Volumen*Precio4 – 750M]])</f>
        <v>4951</v>
      </c>
      <c r="P564">
        <v>-0.3488</v>
      </c>
      <c r="Q564">
        <v>-0.28249999999999997</v>
      </c>
      <c r="R564">
        <v>-0.13159999999999999</v>
      </c>
      <c r="S564">
        <v>-0.13900000000000001</v>
      </c>
      <c r="T564" s="1" t="s">
        <v>5768</v>
      </c>
      <c r="U564" s="1" t="s">
        <v>5769</v>
      </c>
      <c r="V564" s="1" t="s">
        <v>5770</v>
      </c>
      <c r="W564" s="1" t="s">
        <v>5771</v>
      </c>
      <c r="X564" s="1" t="s">
        <v>5766</v>
      </c>
      <c r="Y564">
        <v>4950.9399999999996</v>
      </c>
      <c r="Z564" s="4">
        <v>0</v>
      </c>
      <c r="AA564" s="1" t="s">
        <v>4018</v>
      </c>
      <c r="AB564" s="6" t="str">
        <f>IFERROR(LEFT(Merge1[[#This Row],[2022-10-24.Vol.]],LEN(Merge1[[#This Row],[2022-10-24.Vol.]])-1)*10^(LOOKUP(RIGHT(Merge1[[#This Row],[2022-10-24.Vol.]]),"KMBT")*3),Merge1[[#This Row],[2022-10-24.Vol.]])</f>
        <v>1</v>
      </c>
      <c r="AC564">
        <v>0</v>
      </c>
      <c r="AD564" s="1" t="s">
        <v>22</v>
      </c>
      <c r="AE564" s="1" t="s">
        <v>27</v>
      </c>
      <c r="AF564" s="1" t="s">
        <v>22</v>
      </c>
      <c r="AG564">
        <v>29.35</v>
      </c>
      <c r="AH564">
        <v>0</v>
      </c>
      <c r="AI564" s="1" t="s">
        <v>28</v>
      </c>
      <c r="AJ564">
        <v>0.03</v>
      </c>
      <c r="AK564" s="1" t="s">
        <v>5767</v>
      </c>
      <c r="AL564">
        <v>-0.3488</v>
      </c>
      <c r="AM564">
        <v>-0.28249999999999997</v>
      </c>
      <c r="AN564">
        <v>-0.13159999999999999</v>
      </c>
      <c r="AO564">
        <v>-0.13900000000000001</v>
      </c>
      <c r="AP564" s="1" t="s">
        <v>5768</v>
      </c>
      <c r="AQ564" s="1" t="s">
        <v>5769</v>
      </c>
      <c r="AR564" s="1" t="s">
        <v>5770</v>
      </c>
      <c r="AS564" s="1" t="s">
        <v>5771</v>
      </c>
    </row>
    <row r="565" spans="1:45" hidden="1" x14ac:dyDescent="0.25">
      <c r="A565" s="1" t="s">
        <v>5772</v>
      </c>
      <c r="B565">
        <v>21</v>
      </c>
      <c r="C565" s="1" t="s">
        <v>94</v>
      </c>
      <c r="D565" s="1" t="s">
        <v>4018</v>
      </c>
      <c r="E565">
        <v>0</v>
      </c>
      <c r="F565" s="1" t="s">
        <v>22</v>
      </c>
      <c r="G565" s="1" t="s">
        <v>27</v>
      </c>
      <c r="H565" s="1" t="s">
        <v>22</v>
      </c>
      <c r="I565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565">
        <v>26.44</v>
      </c>
      <c r="K565">
        <v>0</v>
      </c>
      <c r="L565" s="1" t="s">
        <v>28</v>
      </c>
      <c r="M565">
        <v>0.03</v>
      </c>
      <c r="N565" s="1" t="s">
        <v>937</v>
      </c>
      <c r="O565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21</v>
      </c>
      <c r="P565">
        <v>-0.95289999999999997</v>
      </c>
      <c r="Q565">
        <v>-0.4</v>
      </c>
      <c r="R565">
        <v>-0.4602</v>
      </c>
      <c r="S565">
        <v>-0.36359999999999998</v>
      </c>
      <c r="T565" s="1" t="s">
        <v>5773</v>
      </c>
      <c r="U565" s="1" t="s">
        <v>5774</v>
      </c>
      <c r="V565" s="1" t="s">
        <v>5775</v>
      </c>
      <c r="W565" s="1" t="s">
        <v>5776</v>
      </c>
      <c r="X565" s="1" t="s">
        <v>5772</v>
      </c>
      <c r="Y565">
        <v>21</v>
      </c>
      <c r="Z565" s="4">
        <v>0</v>
      </c>
      <c r="AA565" s="1" t="s">
        <v>4018</v>
      </c>
      <c r="AB565" s="6" t="str">
        <f>IFERROR(LEFT(Merge1[[#This Row],[2022-10-24.Vol.]],LEN(Merge1[[#This Row],[2022-10-24.Vol.]])-1)*10^(LOOKUP(RIGHT(Merge1[[#This Row],[2022-10-24.Vol.]]),"KMBT")*3),Merge1[[#This Row],[2022-10-24.Vol.]])</f>
        <v>1</v>
      </c>
      <c r="AC565">
        <v>0</v>
      </c>
      <c r="AD565" s="1" t="s">
        <v>22</v>
      </c>
      <c r="AE565" s="1" t="s">
        <v>27</v>
      </c>
      <c r="AF565" s="1" t="s">
        <v>22</v>
      </c>
      <c r="AG565">
        <v>26.44</v>
      </c>
      <c r="AH565">
        <v>0</v>
      </c>
      <c r="AI565" s="1" t="s">
        <v>28</v>
      </c>
      <c r="AJ565">
        <v>0.03</v>
      </c>
      <c r="AK565" s="1" t="s">
        <v>937</v>
      </c>
      <c r="AL565">
        <v>-0.95289999999999997</v>
      </c>
      <c r="AM565">
        <v>-0.4</v>
      </c>
      <c r="AN565">
        <v>-0.4602</v>
      </c>
      <c r="AO565">
        <v>-0.36359999999999998</v>
      </c>
      <c r="AP565" s="1" t="s">
        <v>5773</v>
      </c>
      <c r="AQ565" s="1" t="s">
        <v>5774</v>
      </c>
      <c r="AR565" s="1" t="s">
        <v>5775</v>
      </c>
      <c r="AS565" s="1" t="s">
        <v>5776</v>
      </c>
    </row>
    <row r="566" spans="1:45" hidden="1" x14ac:dyDescent="0.25">
      <c r="A566" s="1" t="s">
        <v>5790</v>
      </c>
      <c r="B566">
        <v>1099</v>
      </c>
      <c r="C566" s="1" t="s">
        <v>94</v>
      </c>
      <c r="D566" s="1" t="s">
        <v>4018</v>
      </c>
      <c r="E566">
        <v>0</v>
      </c>
      <c r="F566" s="1" t="s">
        <v>22</v>
      </c>
      <c r="G566" s="1" t="s">
        <v>27</v>
      </c>
      <c r="H566" s="1" t="s">
        <v>38</v>
      </c>
      <c r="I566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566">
        <v>36.75</v>
      </c>
      <c r="K566">
        <v>0</v>
      </c>
      <c r="L566" s="1" t="s">
        <v>28</v>
      </c>
      <c r="M566">
        <v>0.03</v>
      </c>
      <c r="N566" s="1" t="s">
        <v>5791</v>
      </c>
      <c r="O566" s="1">
        <f>IFERROR(LEFT(Merge1[[#This Row],[Volumen*Precio4 – 750M]],LEN(Merge1[[#This Row],[Volumen*Precio4 – 750M]])-1)*10^(SEARCH(RIGHT(Merge1[[#This Row],[Volumen*Precio4 – 750M]]),"kmbt")*3),Merge1[[#This Row],[Volumen*Precio4 – 750M]])</f>
        <v>1099</v>
      </c>
      <c r="P566">
        <v>-0.79649999999999999</v>
      </c>
      <c r="Q566">
        <v>-0.45169999999999999</v>
      </c>
      <c r="R566">
        <v>-0.1333</v>
      </c>
      <c r="S566">
        <v>-9.9199999999999997E-2</v>
      </c>
      <c r="T566" s="1" t="s">
        <v>5792</v>
      </c>
      <c r="U566" s="1" t="s">
        <v>5793</v>
      </c>
      <c r="V566" s="1" t="s">
        <v>5794</v>
      </c>
      <c r="W566" s="1" t="s">
        <v>5795</v>
      </c>
      <c r="X566" s="1" t="s">
        <v>5790</v>
      </c>
      <c r="Y566">
        <v>1099</v>
      </c>
      <c r="Z566" s="4">
        <v>0</v>
      </c>
      <c r="AA566" s="1" t="s">
        <v>4018</v>
      </c>
      <c r="AB566" s="6" t="str">
        <f>IFERROR(LEFT(Merge1[[#This Row],[2022-10-24.Vol.]],LEN(Merge1[[#This Row],[2022-10-24.Vol.]])-1)*10^(LOOKUP(RIGHT(Merge1[[#This Row],[2022-10-24.Vol.]]),"KMBT")*3),Merge1[[#This Row],[2022-10-24.Vol.]])</f>
        <v>1</v>
      </c>
      <c r="AC566">
        <v>0</v>
      </c>
      <c r="AD566" s="1" t="s">
        <v>22</v>
      </c>
      <c r="AE566" s="1" t="s">
        <v>27</v>
      </c>
      <c r="AF566" s="1" t="s">
        <v>38</v>
      </c>
      <c r="AG566">
        <v>36.75</v>
      </c>
      <c r="AH566">
        <v>0</v>
      </c>
      <c r="AI566" s="1" t="s">
        <v>28</v>
      </c>
      <c r="AJ566">
        <v>0.03</v>
      </c>
      <c r="AK566" s="1" t="s">
        <v>5791</v>
      </c>
      <c r="AL566">
        <v>-0.79649999999999999</v>
      </c>
      <c r="AM566">
        <v>-0.45169999999999999</v>
      </c>
      <c r="AN566">
        <v>-0.1333</v>
      </c>
      <c r="AO566">
        <v>-9.9199999999999997E-2</v>
      </c>
      <c r="AP566" s="1" t="s">
        <v>5792</v>
      </c>
      <c r="AQ566" s="1" t="s">
        <v>5793</v>
      </c>
      <c r="AR566" s="1" t="s">
        <v>5794</v>
      </c>
      <c r="AS566" s="1" t="s">
        <v>5795</v>
      </c>
    </row>
    <row r="567" spans="1:45" hidden="1" x14ac:dyDescent="0.25">
      <c r="A567" s="1" t="s">
        <v>5814</v>
      </c>
      <c r="B567">
        <v>112.63</v>
      </c>
      <c r="C567" s="1" t="s">
        <v>94</v>
      </c>
      <c r="D567" s="1" t="s">
        <v>5815</v>
      </c>
      <c r="E567">
        <v>0</v>
      </c>
      <c r="F567" s="1" t="s">
        <v>38</v>
      </c>
      <c r="G567" s="1" t="s">
        <v>37</v>
      </c>
      <c r="H567" s="1" t="s">
        <v>22</v>
      </c>
      <c r="I567" s="1" t="str">
        <f>_xlfn.CONCAT(Merge1[[#This Row],[Rating técnicoVender]],",",Merge1[[#This Row],[Valoración de medias móvilesStrong Sell]],",",Merge1[[#This Row],[Valoración de los osciladoresNeutro]])</f>
        <v>Buy,Strong Buy,Sell</v>
      </c>
      <c r="J567">
        <v>62.14</v>
      </c>
      <c r="K567">
        <v>0</v>
      </c>
      <c r="L567" s="1" t="s">
        <v>28</v>
      </c>
      <c r="M567">
        <v>0.02</v>
      </c>
      <c r="N567" s="1" t="s">
        <v>5816</v>
      </c>
      <c r="O567" s="1">
        <f>IFERROR(LEFT(Merge1[[#This Row],[Volumen*Precio4 – 750M]],LEN(Merge1[[#This Row],[Volumen*Precio4 – 750M]])-1)*10^(SEARCH(RIGHT(Merge1[[#This Row],[Volumen*Precio4 – 750M]]),"kmbt")*3),Merge1[[#This Row],[Volumen*Precio4 – 750M]])</f>
        <v>14867</v>
      </c>
      <c r="P567">
        <v>5.28E-2</v>
      </c>
      <c r="Q567">
        <v>0</v>
      </c>
      <c r="R567">
        <v>0</v>
      </c>
      <c r="S567">
        <v>0</v>
      </c>
      <c r="T567" s="1" t="s">
        <v>5817</v>
      </c>
      <c r="U567" s="1" t="s">
        <v>5818</v>
      </c>
      <c r="V567" s="1" t="s">
        <v>5819</v>
      </c>
      <c r="W567" s="1" t="s">
        <v>28</v>
      </c>
      <c r="X567" s="1" t="s">
        <v>5814</v>
      </c>
      <c r="Y567">
        <v>112.63</v>
      </c>
      <c r="Z567" s="4">
        <v>0</v>
      </c>
      <c r="AA567" s="1" t="s">
        <v>5815</v>
      </c>
      <c r="AB567" s="6" t="str">
        <f>IFERROR(LEFT(Merge1[[#This Row],[2022-10-24.Vol.]],LEN(Merge1[[#This Row],[2022-10-24.Vol.]])-1)*10^(LOOKUP(RIGHT(Merge1[[#This Row],[2022-10-24.Vol.]]),"KMBT")*3),Merge1[[#This Row],[2022-10-24.Vol.]])</f>
        <v>132</v>
      </c>
      <c r="AC567">
        <v>0</v>
      </c>
      <c r="AD567" s="1" t="s">
        <v>38</v>
      </c>
      <c r="AE567" s="1" t="s">
        <v>37</v>
      </c>
      <c r="AF567" s="1" t="s">
        <v>22</v>
      </c>
      <c r="AG567">
        <v>62.14</v>
      </c>
      <c r="AH567">
        <v>0</v>
      </c>
      <c r="AI567" s="1" t="s">
        <v>28</v>
      </c>
      <c r="AJ567">
        <v>0.02</v>
      </c>
      <c r="AK567" s="1" t="s">
        <v>5816</v>
      </c>
      <c r="AL567">
        <v>5.28E-2</v>
      </c>
      <c r="AM567">
        <v>0</v>
      </c>
      <c r="AN567">
        <v>0</v>
      </c>
      <c r="AO567">
        <v>0</v>
      </c>
      <c r="AP567" s="1" t="s">
        <v>5817</v>
      </c>
      <c r="AQ567" s="1" t="s">
        <v>5818</v>
      </c>
      <c r="AR567" s="1" t="s">
        <v>5819</v>
      </c>
      <c r="AS567" s="1" t="s">
        <v>28</v>
      </c>
    </row>
    <row r="568" spans="1:45" hidden="1" x14ac:dyDescent="0.25">
      <c r="A568" s="1" t="s">
        <v>5820</v>
      </c>
      <c r="B568">
        <v>615</v>
      </c>
      <c r="C568" s="1" t="s">
        <v>94</v>
      </c>
      <c r="D568" s="1" t="s">
        <v>2522</v>
      </c>
      <c r="E568">
        <v>0</v>
      </c>
      <c r="F568" s="1" t="s">
        <v>22</v>
      </c>
      <c r="G568" s="1" t="s">
        <v>27</v>
      </c>
      <c r="H568" s="1" t="s">
        <v>96</v>
      </c>
      <c r="I56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68">
        <v>28.57</v>
      </c>
      <c r="K568">
        <v>0</v>
      </c>
      <c r="L568" s="1" t="s">
        <v>28</v>
      </c>
      <c r="M568">
        <v>0.02</v>
      </c>
      <c r="N568" s="1" t="s">
        <v>5821</v>
      </c>
      <c r="O568" s="1">
        <f>IFERROR(LEFT(Merge1[[#This Row],[Volumen*Precio4 – 750M]],LEN(Merge1[[#This Row],[Volumen*Precio4 – 750M]])-1)*10^(SEARCH(RIGHT(Merge1[[#This Row],[Volumen*Precio4 – 750M]]),"kmbt")*3),Merge1[[#This Row],[Volumen*Precio4 – 750M]])</f>
        <v>2460</v>
      </c>
      <c r="P568">
        <v>-0.30980000000000002</v>
      </c>
      <c r="Q568">
        <v>-0.22650000000000001</v>
      </c>
      <c r="R568">
        <v>-7.8700000000000006E-2</v>
      </c>
      <c r="S568">
        <v>-0.12139999999999999</v>
      </c>
      <c r="T568" s="1" t="s">
        <v>5822</v>
      </c>
      <c r="U568" s="1" t="s">
        <v>5823</v>
      </c>
      <c r="V568" s="1" t="s">
        <v>5824</v>
      </c>
      <c r="W568" s="1" t="s">
        <v>5825</v>
      </c>
      <c r="X568" s="1" t="s">
        <v>5820</v>
      </c>
      <c r="Y568">
        <v>615</v>
      </c>
      <c r="Z568" s="4">
        <v>0</v>
      </c>
      <c r="AA568" s="1" t="s">
        <v>2522</v>
      </c>
      <c r="AB568" s="6" t="str">
        <f>IFERROR(LEFT(Merge1[[#This Row],[2022-10-24.Vol.]],LEN(Merge1[[#This Row],[2022-10-24.Vol.]])-1)*10^(LOOKUP(RIGHT(Merge1[[#This Row],[2022-10-24.Vol.]]),"KMBT")*3),Merge1[[#This Row],[2022-10-24.Vol.]])</f>
        <v>4</v>
      </c>
      <c r="AC568">
        <v>0</v>
      </c>
      <c r="AD568" s="1" t="s">
        <v>22</v>
      </c>
      <c r="AE568" s="1" t="s">
        <v>27</v>
      </c>
      <c r="AF568" s="1" t="s">
        <v>96</v>
      </c>
      <c r="AG568">
        <v>28.57</v>
      </c>
      <c r="AH568">
        <v>0</v>
      </c>
      <c r="AI568" s="1" t="s">
        <v>28</v>
      </c>
      <c r="AJ568">
        <v>0.02</v>
      </c>
      <c r="AK568" s="1" t="s">
        <v>5821</v>
      </c>
      <c r="AL568">
        <v>-0.30980000000000002</v>
      </c>
      <c r="AM568">
        <v>-0.22650000000000001</v>
      </c>
      <c r="AN568">
        <v>-7.8700000000000006E-2</v>
      </c>
      <c r="AO568">
        <v>-0.12139999999999999</v>
      </c>
      <c r="AP568" s="1" t="s">
        <v>5822</v>
      </c>
      <c r="AQ568" s="1" t="s">
        <v>5823</v>
      </c>
      <c r="AR568" s="1" t="s">
        <v>5824</v>
      </c>
      <c r="AS568" s="1" t="s">
        <v>5825</v>
      </c>
    </row>
    <row r="569" spans="1:45" hidden="1" x14ac:dyDescent="0.25">
      <c r="A569" s="1" t="s">
        <v>5847</v>
      </c>
      <c r="B569">
        <v>158</v>
      </c>
      <c r="C569" s="1" t="s">
        <v>94</v>
      </c>
      <c r="D569" s="1" t="s">
        <v>1889</v>
      </c>
      <c r="E569">
        <v>0</v>
      </c>
      <c r="F569" s="1" t="s">
        <v>22</v>
      </c>
      <c r="G569" s="1" t="s">
        <v>27</v>
      </c>
      <c r="H569" s="1" t="s">
        <v>96</v>
      </c>
      <c r="I56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69">
        <v>41.04</v>
      </c>
      <c r="K569">
        <v>0</v>
      </c>
      <c r="L569" s="1" t="s">
        <v>28</v>
      </c>
      <c r="M569">
        <v>0.02</v>
      </c>
      <c r="N569" s="1" t="s">
        <v>5848</v>
      </c>
      <c r="O569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474</v>
      </c>
      <c r="P569">
        <v>-4.6399999999999997E-2</v>
      </c>
      <c r="Q569">
        <v>-0.19389999999999999</v>
      </c>
      <c r="R569">
        <v>0.1409</v>
      </c>
      <c r="S569">
        <v>-0.12709999999999999</v>
      </c>
      <c r="T569" s="1" t="s">
        <v>5849</v>
      </c>
      <c r="U569" s="1" t="s">
        <v>5850</v>
      </c>
      <c r="V569" s="1" t="s">
        <v>5851</v>
      </c>
      <c r="W569" s="1" t="s">
        <v>5852</v>
      </c>
      <c r="X569" s="1" t="s">
        <v>5847</v>
      </c>
      <c r="Y569">
        <v>158</v>
      </c>
      <c r="Z569" s="4">
        <v>0</v>
      </c>
      <c r="AA569" s="1" t="s">
        <v>1889</v>
      </c>
      <c r="AB569" s="6" t="str">
        <f>IFERROR(LEFT(Merge1[[#This Row],[2022-10-24.Vol.]],LEN(Merge1[[#This Row],[2022-10-24.Vol.]])-1)*10^(LOOKUP(RIGHT(Merge1[[#This Row],[2022-10-24.Vol.]]),"KMBT")*3),Merge1[[#This Row],[2022-10-24.Vol.]])</f>
        <v>3</v>
      </c>
      <c r="AC569">
        <v>0</v>
      </c>
      <c r="AD569" s="1" t="s">
        <v>22</v>
      </c>
      <c r="AE569" s="1" t="s">
        <v>27</v>
      </c>
      <c r="AF569" s="1" t="s">
        <v>96</v>
      </c>
      <c r="AG569">
        <v>41.04</v>
      </c>
      <c r="AH569">
        <v>0</v>
      </c>
      <c r="AI569" s="1" t="s">
        <v>28</v>
      </c>
      <c r="AJ569">
        <v>0.02</v>
      </c>
      <c r="AK569" s="1" t="s">
        <v>5848</v>
      </c>
      <c r="AL569">
        <v>-4.6399999999999997E-2</v>
      </c>
      <c r="AM569">
        <v>-0.19389999999999999</v>
      </c>
      <c r="AN569">
        <v>0.1409</v>
      </c>
      <c r="AO569">
        <v>-0.12709999999999999</v>
      </c>
      <c r="AP569" s="1" t="s">
        <v>5849</v>
      </c>
      <c r="AQ569" s="1" t="s">
        <v>5850</v>
      </c>
      <c r="AR569" s="1" t="s">
        <v>5851</v>
      </c>
      <c r="AS569" s="1" t="s">
        <v>5852</v>
      </c>
    </row>
    <row r="570" spans="1:45" hidden="1" x14ac:dyDescent="0.25">
      <c r="A570" s="1" t="s">
        <v>5930</v>
      </c>
      <c r="B570">
        <v>437</v>
      </c>
      <c r="C570" s="1" t="s">
        <v>94</v>
      </c>
      <c r="D570" s="1" t="s">
        <v>4018</v>
      </c>
      <c r="E570">
        <v>0</v>
      </c>
      <c r="F570" s="1" t="s">
        <v>22</v>
      </c>
      <c r="G570" s="1" t="s">
        <v>27</v>
      </c>
      <c r="H570" s="1" t="s">
        <v>22</v>
      </c>
      <c r="I570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570">
        <v>36.61</v>
      </c>
      <c r="K570">
        <v>0</v>
      </c>
      <c r="L570" s="1" t="s">
        <v>28</v>
      </c>
      <c r="M570">
        <v>0.02</v>
      </c>
      <c r="N570" s="1" t="s">
        <v>5931</v>
      </c>
      <c r="O570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437</v>
      </c>
      <c r="P570">
        <v>-0.55759999999999998</v>
      </c>
      <c r="Q570">
        <v>-0.1172</v>
      </c>
      <c r="R570">
        <v>-0.26179999999999998</v>
      </c>
      <c r="S570">
        <v>-0.17549999999999999</v>
      </c>
      <c r="T570" s="1" t="s">
        <v>5932</v>
      </c>
      <c r="U570" s="1" t="s">
        <v>5933</v>
      </c>
      <c r="V570" s="1" t="s">
        <v>5934</v>
      </c>
      <c r="W570" s="1" t="s">
        <v>5935</v>
      </c>
      <c r="X570" s="1" t="s">
        <v>5930</v>
      </c>
      <c r="Y570">
        <v>437</v>
      </c>
      <c r="Z570" s="4">
        <v>0</v>
      </c>
      <c r="AA570" s="1" t="s">
        <v>4018</v>
      </c>
      <c r="AB570" s="6" t="str">
        <f>IFERROR(LEFT(Merge1[[#This Row],[2022-10-24.Vol.]],LEN(Merge1[[#This Row],[2022-10-24.Vol.]])-1)*10^(LOOKUP(RIGHT(Merge1[[#This Row],[2022-10-24.Vol.]]),"KMBT")*3),Merge1[[#This Row],[2022-10-24.Vol.]])</f>
        <v>1</v>
      </c>
      <c r="AC570">
        <v>0</v>
      </c>
      <c r="AD570" s="1" t="s">
        <v>22</v>
      </c>
      <c r="AE570" s="1" t="s">
        <v>27</v>
      </c>
      <c r="AF570" s="1" t="s">
        <v>22</v>
      </c>
      <c r="AG570">
        <v>36.61</v>
      </c>
      <c r="AH570">
        <v>0</v>
      </c>
      <c r="AI570" s="1" t="s">
        <v>28</v>
      </c>
      <c r="AJ570">
        <v>0.02</v>
      </c>
      <c r="AK570" s="1" t="s">
        <v>5931</v>
      </c>
      <c r="AL570">
        <v>-0.55759999999999998</v>
      </c>
      <c r="AM570">
        <v>-0.1172</v>
      </c>
      <c r="AN570">
        <v>-0.26179999999999998</v>
      </c>
      <c r="AO570">
        <v>-0.17549999999999999</v>
      </c>
      <c r="AP570" s="1" t="s">
        <v>5932</v>
      </c>
      <c r="AQ570" s="1" t="s">
        <v>5933</v>
      </c>
      <c r="AR570" s="1" t="s">
        <v>5934</v>
      </c>
      <c r="AS570" s="1" t="s">
        <v>5935</v>
      </c>
    </row>
    <row r="571" spans="1:45" hidden="1" x14ac:dyDescent="0.25">
      <c r="A571" s="1" t="s">
        <v>5936</v>
      </c>
      <c r="B571">
        <v>2958</v>
      </c>
      <c r="C571" s="1" t="s">
        <v>94</v>
      </c>
      <c r="D571" s="1" t="s">
        <v>4018</v>
      </c>
      <c r="E571">
        <v>0</v>
      </c>
      <c r="F571" s="1" t="s">
        <v>22</v>
      </c>
      <c r="G571" s="1" t="s">
        <v>27</v>
      </c>
      <c r="H571" s="1" t="s">
        <v>96</v>
      </c>
      <c r="I571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71">
        <v>34.270000000000003</v>
      </c>
      <c r="K571">
        <v>0</v>
      </c>
      <c r="L571" s="1" t="s">
        <v>28</v>
      </c>
      <c r="M571">
        <v>0.02</v>
      </c>
      <c r="N571" s="1" t="s">
        <v>5937</v>
      </c>
      <c r="O571" s="1">
        <f>IFERROR(LEFT(Merge1[[#This Row],[Volumen*Precio4 – 750M]],LEN(Merge1[[#This Row],[Volumen*Precio4 – 750M]])-1)*10^(SEARCH(RIGHT(Merge1[[#This Row],[Volumen*Precio4 – 750M]]),"kmbt")*3),Merge1[[#This Row],[Volumen*Precio4 – 750M]])</f>
        <v>2958</v>
      </c>
      <c r="P571">
        <v>-0.51190000000000002</v>
      </c>
      <c r="Q571">
        <v>-0.33119999999999999</v>
      </c>
      <c r="R571">
        <v>-0.1196</v>
      </c>
      <c r="S571">
        <v>-0.15970000000000001</v>
      </c>
      <c r="T571" s="1" t="s">
        <v>5938</v>
      </c>
      <c r="U571" s="1" t="s">
        <v>5939</v>
      </c>
      <c r="V571" s="1" t="s">
        <v>5940</v>
      </c>
      <c r="W571" s="1" t="s">
        <v>5941</v>
      </c>
      <c r="X571" s="1" t="s">
        <v>5936</v>
      </c>
      <c r="Y571">
        <v>2958</v>
      </c>
      <c r="Z571" s="4">
        <v>0</v>
      </c>
      <c r="AA571" s="1" t="s">
        <v>4018</v>
      </c>
      <c r="AB571" s="6" t="str">
        <f>IFERROR(LEFT(Merge1[[#This Row],[2022-10-24.Vol.]],LEN(Merge1[[#This Row],[2022-10-24.Vol.]])-1)*10^(LOOKUP(RIGHT(Merge1[[#This Row],[2022-10-24.Vol.]]),"KMBT")*3),Merge1[[#This Row],[2022-10-24.Vol.]])</f>
        <v>1</v>
      </c>
      <c r="AC571">
        <v>0</v>
      </c>
      <c r="AD571" s="1" t="s">
        <v>22</v>
      </c>
      <c r="AE571" s="1" t="s">
        <v>27</v>
      </c>
      <c r="AF571" s="1" t="s">
        <v>22</v>
      </c>
      <c r="AG571">
        <v>34.270000000000003</v>
      </c>
      <c r="AH571">
        <v>0</v>
      </c>
      <c r="AI571" s="1" t="s">
        <v>28</v>
      </c>
      <c r="AJ571">
        <v>0.02</v>
      </c>
      <c r="AK571" s="1" t="s">
        <v>5937</v>
      </c>
      <c r="AL571">
        <v>-0.51190000000000002</v>
      </c>
      <c r="AM571">
        <v>-0.33119999999999999</v>
      </c>
      <c r="AN571">
        <v>-0.1196</v>
      </c>
      <c r="AO571">
        <v>-0.15240000000000001</v>
      </c>
      <c r="AP571" s="1" t="s">
        <v>8665</v>
      </c>
      <c r="AQ571" s="1" t="s">
        <v>8666</v>
      </c>
      <c r="AR571" s="1" t="s">
        <v>8667</v>
      </c>
      <c r="AS571" s="1" t="s">
        <v>8668</v>
      </c>
    </row>
    <row r="572" spans="1:45" hidden="1" x14ac:dyDescent="0.25">
      <c r="A572" s="1" t="s">
        <v>5954</v>
      </c>
      <c r="B572">
        <v>1077.31</v>
      </c>
      <c r="C572" s="2" t="s">
        <v>94</v>
      </c>
      <c r="D572" s="1" t="s">
        <v>2522</v>
      </c>
      <c r="E572">
        <v>0</v>
      </c>
      <c r="F572" s="1" t="s">
        <v>22</v>
      </c>
      <c r="G572" s="1" t="s">
        <v>27</v>
      </c>
      <c r="H572" s="1" t="s">
        <v>96</v>
      </c>
      <c r="I57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72">
        <v>37.619999999999997</v>
      </c>
      <c r="K572">
        <v>3.0700000000000002E-2</v>
      </c>
      <c r="L572" s="1" t="s">
        <v>28</v>
      </c>
      <c r="M572">
        <v>0.02</v>
      </c>
      <c r="N572" s="1" t="s">
        <v>5955</v>
      </c>
      <c r="O572" s="1">
        <f>IFERROR(LEFT(Merge1[[#This Row],[Volumen*Precio4 – 750M]],LEN(Merge1[[#This Row],[Volumen*Precio4 – 750M]])-1)*10^(SEARCH(RIGHT(Merge1[[#This Row],[Volumen*Precio4 – 750M]]),"kmbt")*3),Merge1[[#This Row],[Volumen*Precio4 – 750M]])</f>
        <v>4309</v>
      </c>
      <c r="P572">
        <v>-0.3574</v>
      </c>
      <c r="Q572">
        <v>-0.11260000000000001</v>
      </c>
      <c r="R572">
        <v>3.39E-2</v>
      </c>
      <c r="S572">
        <v>-0.18690000000000001</v>
      </c>
      <c r="T572" s="1" t="s">
        <v>5956</v>
      </c>
      <c r="U572" s="1" t="s">
        <v>5957</v>
      </c>
      <c r="V572" s="1" t="s">
        <v>5958</v>
      </c>
      <c r="W572" s="1" t="s">
        <v>5959</v>
      </c>
      <c r="X572" s="1" t="s">
        <v>5954</v>
      </c>
      <c r="Y572">
        <v>1077.31</v>
      </c>
      <c r="Z572" s="4">
        <v>0</v>
      </c>
      <c r="AA572" s="1" t="s">
        <v>2522</v>
      </c>
      <c r="AB572" s="6" t="str">
        <f>IFERROR(LEFT(Merge1[[#This Row],[2022-10-24.Vol.]],LEN(Merge1[[#This Row],[2022-10-24.Vol.]])-1)*10^(LOOKUP(RIGHT(Merge1[[#This Row],[2022-10-24.Vol.]]),"KMBT")*3),Merge1[[#This Row],[2022-10-24.Vol.]])</f>
        <v>4</v>
      </c>
      <c r="AC572">
        <v>0</v>
      </c>
      <c r="AD572" s="1" t="s">
        <v>22</v>
      </c>
      <c r="AE572" s="1" t="s">
        <v>27</v>
      </c>
      <c r="AF572" s="1" t="s">
        <v>96</v>
      </c>
      <c r="AG572">
        <v>37.619999999999997</v>
      </c>
      <c r="AH572">
        <v>3.0700000000000002E-2</v>
      </c>
      <c r="AI572" s="1" t="s">
        <v>28</v>
      </c>
      <c r="AJ572">
        <v>0.02</v>
      </c>
      <c r="AK572" s="1" t="s">
        <v>5955</v>
      </c>
      <c r="AL572">
        <v>-0.3574</v>
      </c>
      <c r="AM572">
        <v>-0.11260000000000001</v>
      </c>
      <c r="AN572">
        <v>3.39E-2</v>
      </c>
      <c r="AO572">
        <v>-0.18690000000000001</v>
      </c>
      <c r="AP572" s="1" t="s">
        <v>5956</v>
      </c>
      <c r="AQ572" s="1" t="s">
        <v>5957</v>
      </c>
      <c r="AR572" s="1" t="s">
        <v>5958</v>
      </c>
      <c r="AS572" s="1" t="s">
        <v>5959</v>
      </c>
    </row>
    <row r="573" spans="1:45" hidden="1" x14ac:dyDescent="0.25">
      <c r="A573" s="1" t="s">
        <v>5912</v>
      </c>
      <c r="B573">
        <v>1688</v>
      </c>
      <c r="C573" s="1" t="s">
        <v>5913</v>
      </c>
      <c r="D573" s="1" t="s">
        <v>4404</v>
      </c>
      <c r="E573">
        <v>0</v>
      </c>
      <c r="F573" s="1" t="s">
        <v>37</v>
      </c>
      <c r="G573" s="1" t="s">
        <v>37</v>
      </c>
      <c r="H573" s="1" t="s">
        <v>96</v>
      </c>
      <c r="I573" s="1" t="str">
        <f>_xlfn.CONCAT(Merge1[[#This Row],[Rating técnicoVender]],",",Merge1[[#This Row],[Valoración de medias móvilesStrong Sell]],",",Merge1[[#This Row],[Valoración de los osciladoresNeutro]])</f>
        <v>Strong Buy,Strong Buy,Neutro</v>
      </c>
      <c r="J573">
        <v>58.44</v>
      </c>
      <c r="K573">
        <v>0</v>
      </c>
      <c r="L573" s="1" t="s">
        <v>28</v>
      </c>
      <c r="M573">
        <v>0.02</v>
      </c>
      <c r="N573" s="1" t="s">
        <v>5914</v>
      </c>
      <c r="O573" s="1">
        <f>IFERROR(LEFT(Merge1[[#This Row],[Volumen*Precio4 – 750M]],LEN(Merge1[[#This Row],[Volumen*Precio4 – 750M]])-1)*10^(SEARCH(RIGHT(Merge1[[#This Row],[Volumen*Precio4 – 750M]]),"kmbt")*3),Merge1[[#This Row],[Volumen*Precio4 – 750M]])</f>
        <v>40512</v>
      </c>
      <c r="P573">
        <v>0.31290000000000001</v>
      </c>
      <c r="Q573">
        <v>-0.1069</v>
      </c>
      <c r="R573">
        <v>0.2303</v>
      </c>
      <c r="S573">
        <v>2.6100000000000002E-2</v>
      </c>
      <c r="T573" s="1" t="s">
        <v>5915</v>
      </c>
      <c r="U573" s="1" t="s">
        <v>5916</v>
      </c>
      <c r="V573" s="1" t="s">
        <v>5917</v>
      </c>
      <c r="W573" s="1" t="s">
        <v>5918</v>
      </c>
      <c r="X573" s="1" t="s">
        <v>5912</v>
      </c>
      <c r="Y573">
        <v>1688</v>
      </c>
      <c r="Z573" s="4">
        <v>0</v>
      </c>
      <c r="AA573" s="1" t="s">
        <v>4018</v>
      </c>
      <c r="AB573" s="6" t="str">
        <f>IFERROR(LEFT(Merge1[[#This Row],[2022-10-24.Vol.]],LEN(Merge1[[#This Row],[2022-10-24.Vol.]])-1)*10^(LOOKUP(RIGHT(Merge1[[#This Row],[2022-10-24.Vol.]]),"KMBT")*3),Merge1[[#This Row],[2022-10-24.Vol.]])</f>
        <v>1</v>
      </c>
      <c r="AC573">
        <v>0</v>
      </c>
      <c r="AD573" s="1" t="s">
        <v>38</v>
      </c>
      <c r="AE573" s="1" t="s">
        <v>37</v>
      </c>
      <c r="AF573" s="1" t="s">
        <v>96</v>
      </c>
      <c r="AG573">
        <v>58.44</v>
      </c>
      <c r="AH573">
        <v>0</v>
      </c>
      <c r="AI573" s="1" t="s">
        <v>28</v>
      </c>
      <c r="AJ573">
        <v>0</v>
      </c>
      <c r="AK573" s="1" t="s">
        <v>1294</v>
      </c>
      <c r="AL573">
        <v>0.31290000000000001</v>
      </c>
      <c r="AM573">
        <v>-0.1069</v>
      </c>
      <c r="AN573">
        <v>0.2303</v>
      </c>
      <c r="AO573">
        <v>2.6100000000000002E-2</v>
      </c>
      <c r="AP573" s="1" t="s">
        <v>8850</v>
      </c>
      <c r="AQ573" s="1" t="s">
        <v>8851</v>
      </c>
      <c r="AR573" s="1" t="s">
        <v>8852</v>
      </c>
      <c r="AS573" s="1" t="s">
        <v>8853</v>
      </c>
    </row>
    <row r="574" spans="1:45" hidden="1" x14ac:dyDescent="0.25">
      <c r="A574" s="1" t="s">
        <v>6007</v>
      </c>
      <c r="B574">
        <v>1862</v>
      </c>
      <c r="C574" s="2" t="s">
        <v>94</v>
      </c>
      <c r="D574" s="1" t="s">
        <v>5841</v>
      </c>
      <c r="E574">
        <v>0</v>
      </c>
      <c r="F574" s="1" t="s">
        <v>22</v>
      </c>
      <c r="G574" s="1" t="s">
        <v>27</v>
      </c>
      <c r="H574" s="1" t="s">
        <v>96</v>
      </c>
      <c r="I57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74">
        <v>38.4</v>
      </c>
      <c r="K574">
        <v>0</v>
      </c>
      <c r="L574" s="1" t="s">
        <v>28</v>
      </c>
      <c r="M574">
        <v>0.02</v>
      </c>
      <c r="N574" s="1" t="s">
        <v>6008</v>
      </c>
      <c r="O574" s="1">
        <f>IFERROR(LEFT(Merge1[[#This Row],[Volumen*Precio4 – 750M]],LEN(Merge1[[#This Row],[Volumen*Precio4 – 750M]])-1)*10^(SEARCH(RIGHT(Merge1[[#This Row],[Volumen*Precio4 – 750M]]),"kmbt")*3),Merge1[[#This Row],[Volumen*Precio4 – 750M]])</f>
        <v>40964</v>
      </c>
      <c r="P574">
        <v>-0.4632</v>
      </c>
      <c r="Q574">
        <v>-0.50649999999999995</v>
      </c>
      <c r="R574">
        <v>-2.3999999999999998E-3</v>
      </c>
      <c r="S574">
        <v>-0.17860000000000001</v>
      </c>
      <c r="T574" s="1" t="s">
        <v>6009</v>
      </c>
      <c r="U574" s="1" t="s">
        <v>6010</v>
      </c>
      <c r="V574" s="1" t="s">
        <v>6011</v>
      </c>
      <c r="W574" s="1" t="s">
        <v>6012</v>
      </c>
      <c r="X574" s="1" t="s">
        <v>6007</v>
      </c>
      <c r="Y574">
        <v>1862</v>
      </c>
      <c r="Z574" s="4">
        <v>0</v>
      </c>
      <c r="AA574" s="1" t="s">
        <v>5841</v>
      </c>
      <c r="AB574" s="6" t="str">
        <f>IFERROR(LEFT(Merge1[[#This Row],[2022-10-24.Vol.]],LEN(Merge1[[#This Row],[2022-10-24.Vol.]])-1)*10^(LOOKUP(RIGHT(Merge1[[#This Row],[2022-10-24.Vol.]]),"KMBT")*3),Merge1[[#This Row],[2022-10-24.Vol.]])</f>
        <v>22</v>
      </c>
      <c r="AC574">
        <v>0</v>
      </c>
      <c r="AD574" s="1" t="s">
        <v>22</v>
      </c>
      <c r="AE574" s="1" t="s">
        <v>27</v>
      </c>
      <c r="AF574" s="1" t="s">
        <v>96</v>
      </c>
      <c r="AG574">
        <v>38.4</v>
      </c>
      <c r="AH574">
        <v>0</v>
      </c>
      <c r="AI574" s="1" t="s">
        <v>28</v>
      </c>
      <c r="AJ574">
        <v>0.02</v>
      </c>
      <c r="AK574" s="1" t="s">
        <v>6008</v>
      </c>
      <c r="AL574">
        <v>-0.4632</v>
      </c>
      <c r="AM574">
        <v>-0.50649999999999995</v>
      </c>
      <c r="AN574">
        <v>-2.3999999999999998E-3</v>
      </c>
      <c r="AO574">
        <v>-0.17860000000000001</v>
      </c>
      <c r="AP574" s="1" t="s">
        <v>6009</v>
      </c>
      <c r="AQ574" s="1" t="s">
        <v>6010</v>
      </c>
      <c r="AR574" s="1" t="s">
        <v>6011</v>
      </c>
      <c r="AS574" s="1" t="s">
        <v>6012</v>
      </c>
    </row>
    <row r="575" spans="1:45" hidden="1" x14ac:dyDescent="0.25">
      <c r="A575" s="1" t="s">
        <v>6767</v>
      </c>
      <c r="B575">
        <v>313.60000000000002</v>
      </c>
      <c r="C575" s="1" t="s">
        <v>2766</v>
      </c>
      <c r="D575" s="1" t="s">
        <v>4673</v>
      </c>
      <c r="E575">
        <v>0</v>
      </c>
      <c r="F575" s="1" t="s">
        <v>22</v>
      </c>
      <c r="G575" s="1" t="s">
        <v>27</v>
      </c>
      <c r="H575" s="1" t="s">
        <v>96</v>
      </c>
      <c r="I57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75">
        <v>42</v>
      </c>
      <c r="K575">
        <v>2.4400000000000002E-2</v>
      </c>
      <c r="L575" s="1" t="s">
        <v>28</v>
      </c>
      <c r="M575">
        <v>0</v>
      </c>
      <c r="N575" s="1" t="s">
        <v>6768</v>
      </c>
      <c r="O575" s="1">
        <f>IFERROR(LEFT(Merge1[[#This Row],[Volumen*Precio4 – 750M]],LEN(Merge1[[#This Row],[Volumen*Precio4 – 750M]])-1)*10^(SEARCH(RIGHT(Merge1[[#This Row],[Volumen*Precio4 – 750M]]),"kmbt")*3),Merge1[[#This Row],[Volumen*Precio4 – 750M]])</f>
        <v>3450</v>
      </c>
      <c r="P575">
        <v>-5.8299999999999998E-2</v>
      </c>
      <c r="Q575">
        <v>-4.1000000000000002E-2</v>
      </c>
      <c r="R575">
        <v>-2.2000000000000001E-3</v>
      </c>
      <c r="S575">
        <v>-3.9E-2</v>
      </c>
      <c r="T575" s="1" t="s">
        <v>6769</v>
      </c>
      <c r="U575" s="1" t="s">
        <v>6770</v>
      </c>
      <c r="V575" s="1" t="s">
        <v>6771</v>
      </c>
      <c r="W575" s="1" t="s">
        <v>6772</v>
      </c>
      <c r="X575" s="1" t="s">
        <v>6767</v>
      </c>
      <c r="Y575">
        <v>315</v>
      </c>
      <c r="Z575" s="4">
        <v>0</v>
      </c>
      <c r="AA575" s="1" t="s">
        <v>8698</v>
      </c>
      <c r="AB575" s="6" t="str">
        <f>IFERROR(LEFT(Merge1[[#This Row],[2022-10-24.Vol.]],LEN(Merge1[[#This Row],[2022-10-24.Vol.]])-1)*10^(LOOKUP(RIGHT(Merge1[[#This Row],[2022-10-24.Vol.]]),"KMBT")*3),Merge1[[#This Row],[2022-10-24.Vol.]])</f>
        <v>506</v>
      </c>
      <c r="AC575">
        <v>-2</v>
      </c>
      <c r="AD575" s="1" t="s">
        <v>22</v>
      </c>
      <c r="AE575" s="1" t="s">
        <v>27</v>
      </c>
      <c r="AF575" s="1" t="s">
        <v>22</v>
      </c>
      <c r="AG575">
        <v>43.53</v>
      </c>
      <c r="AH575">
        <v>1.6E-2</v>
      </c>
      <c r="AI575" s="1" t="s">
        <v>28</v>
      </c>
      <c r="AJ575">
        <v>0.02</v>
      </c>
      <c r="AK575" s="1" t="s">
        <v>8699</v>
      </c>
      <c r="AL575">
        <v>-4.5499999999999999E-2</v>
      </c>
      <c r="AM575">
        <v>0</v>
      </c>
      <c r="AN575">
        <v>8.3999999999999995E-3</v>
      </c>
      <c r="AO575">
        <v>-2.4799999999999999E-2</v>
      </c>
      <c r="AP575" s="1" t="s">
        <v>8700</v>
      </c>
      <c r="AQ575" s="1" t="s">
        <v>8701</v>
      </c>
      <c r="AR575" s="1" t="s">
        <v>8702</v>
      </c>
      <c r="AS575" s="1" t="s">
        <v>8703</v>
      </c>
    </row>
    <row r="576" spans="1:45" hidden="1" x14ac:dyDescent="0.25">
      <c r="A576" s="1" t="s">
        <v>6013</v>
      </c>
      <c r="B576">
        <v>2000</v>
      </c>
      <c r="C576" s="1" t="s">
        <v>94</v>
      </c>
      <c r="D576" s="1" t="s">
        <v>4018</v>
      </c>
      <c r="E576">
        <v>0</v>
      </c>
      <c r="F576" s="1" t="s">
        <v>22</v>
      </c>
      <c r="G576" s="1" t="s">
        <v>27</v>
      </c>
      <c r="H576" s="1" t="s">
        <v>96</v>
      </c>
      <c r="I57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76">
        <v>36.4</v>
      </c>
      <c r="K576">
        <v>0</v>
      </c>
      <c r="L576" s="1" t="s">
        <v>28</v>
      </c>
      <c r="M576">
        <v>0.02</v>
      </c>
      <c r="N576" s="1" t="s">
        <v>4710</v>
      </c>
      <c r="O576" s="1">
        <f>IFERROR(LEFT(Merge1[[#This Row],[Volumen*Precio4 – 750M]],LEN(Merge1[[#This Row],[Volumen*Precio4 – 750M]])-1)*10^(SEARCH(RIGHT(Merge1[[#This Row],[Volumen*Precio4 – 750M]]),"kmbt")*3),Merge1[[#This Row],[Volumen*Precio4 – 750M]])</f>
        <v>2000</v>
      </c>
      <c r="P576">
        <v>-0.40629999999999999</v>
      </c>
      <c r="Q576">
        <v>-0.1477</v>
      </c>
      <c r="R576">
        <v>-2.5000000000000001E-3</v>
      </c>
      <c r="S576">
        <v>-9.1300000000000006E-2</v>
      </c>
      <c r="T576" s="1" t="s">
        <v>6014</v>
      </c>
      <c r="U576" s="1" t="s">
        <v>6015</v>
      </c>
      <c r="V576" s="1" t="s">
        <v>6016</v>
      </c>
      <c r="W576" s="1" t="s">
        <v>6017</v>
      </c>
      <c r="X576" s="1" t="s">
        <v>6013</v>
      </c>
      <c r="Y576">
        <v>2000</v>
      </c>
      <c r="Z576" s="4">
        <v>0</v>
      </c>
      <c r="AA576" s="1" t="s">
        <v>4018</v>
      </c>
      <c r="AB576" s="6" t="str">
        <f>IFERROR(LEFT(Merge1[[#This Row],[2022-10-24.Vol.]],LEN(Merge1[[#This Row],[2022-10-24.Vol.]])-1)*10^(LOOKUP(RIGHT(Merge1[[#This Row],[2022-10-24.Vol.]]),"KMBT")*3),Merge1[[#This Row],[2022-10-24.Vol.]])</f>
        <v>1</v>
      </c>
      <c r="AC576">
        <v>0</v>
      </c>
      <c r="AD576" s="1" t="s">
        <v>22</v>
      </c>
      <c r="AE576" s="1" t="s">
        <v>27</v>
      </c>
      <c r="AF576" s="1" t="s">
        <v>96</v>
      </c>
      <c r="AG576">
        <v>36.4</v>
      </c>
      <c r="AH576">
        <v>0</v>
      </c>
      <c r="AI576" s="1" t="s">
        <v>28</v>
      </c>
      <c r="AJ576">
        <v>0.02</v>
      </c>
      <c r="AK576" s="1" t="s">
        <v>4710</v>
      </c>
      <c r="AL576">
        <v>-0.40629999999999999</v>
      </c>
      <c r="AM576">
        <v>-0.1477</v>
      </c>
      <c r="AN576">
        <v>-2.5000000000000001E-3</v>
      </c>
      <c r="AO576">
        <v>-9.1300000000000006E-2</v>
      </c>
      <c r="AP576" s="1" t="s">
        <v>6014</v>
      </c>
      <c r="AQ576" s="1" t="s">
        <v>6015</v>
      </c>
      <c r="AR576" s="1" t="s">
        <v>6016</v>
      </c>
      <c r="AS576" s="1" t="s">
        <v>6017</v>
      </c>
    </row>
    <row r="577" spans="1:45" hidden="1" x14ac:dyDescent="0.25">
      <c r="A577" s="1" t="s">
        <v>6001</v>
      </c>
      <c r="B577">
        <v>534.5</v>
      </c>
      <c r="C577" s="1" t="s">
        <v>94</v>
      </c>
      <c r="D577" s="1" t="s">
        <v>2522</v>
      </c>
      <c r="E577">
        <v>0</v>
      </c>
      <c r="F577" s="1" t="s">
        <v>27</v>
      </c>
      <c r="G577" s="1" t="s">
        <v>27</v>
      </c>
      <c r="H577" s="1" t="s">
        <v>96</v>
      </c>
      <c r="I577" s="1" t="str">
        <f>_xlfn.CONCAT(Merge1[[#This Row],[Rating técnicoVender]],",",Merge1[[#This Row],[Valoración de medias móvilesStrong Sell]],",",Merge1[[#This Row],[Valoración de los osciladoresNeutro]])</f>
        <v>Strong Sell,Strong Sell,Neutro</v>
      </c>
      <c r="J577">
        <v>27.68</v>
      </c>
      <c r="K577">
        <v>2.4899999999999999E-2</v>
      </c>
      <c r="L577" s="1" t="s">
        <v>28</v>
      </c>
      <c r="M577">
        <v>0.02</v>
      </c>
      <c r="N577" s="1" t="s">
        <v>6002</v>
      </c>
      <c r="O577" s="1">
        <f>IFERROR(LEFT(Merge1[[#This Row],[Volumen*Precio4 – 750M]],LEN(Merge1[[#This Row],[Volumen*Precio4 – 750M]])-1)*10^(SEARCH(RIGHT(Merge1[[#This Row],[Volumen*Precio4 – 750M]]),"kmbt")*3),Merge1[[#This Row],[Volumen*Precio4 – 750M]])</f>
        <v>2138</v>
      </c>
      <c r="P577">
        <v>-0.52700000000000002</v>
      </c>
      <c r="Q577">
        <v>-0.40100000000000002</v>
      </c>
      <c r="R577">
        <v>-0.2364</v>
      </c>
      <c r="S577">
        <v>-0.183</v>
      </c>
      <c r="T577" s="1" t="s">
        <v>6003</v>
      </c>
      <c r="U577" s="1" t="s">
        <v>6004</v>
      </c>
      <c r="V577" s="1" t="s">
        <v>6005</v>
      </c>
      <c r="W577" s="1" t="s">
        <v>6006</v>
      </c>
      <c r="X577" s="1" t="s">
        <v>6001</v>
      </c>
      <c r="Y577">
        <v>534.5</v>
      </c>
      <c r="Z577" s="4">
        <v>0</v>
      </c>
      <c r="AA577" s="1" t="s">
        <v>4018</v>
      </c>
      <c r="AB577" s="6" t="str">
        <f>IFERROR(LEFT(Merge1[[#This Row],[2022-10-24.Vol.]],LEN(Merge1[[#This Row],[2022-10-24.Vol.]])-1)*10^(LOOKUP(RIGHT(Merge1[[#This Row],[2022-10-24.Vol.]]),"KMBT")*3),Merge1[[#This Row],[2022-10-24.Vol.]])</f>
        <v>1</v>
      </c>
      <c r="AC577">
        <v>0</v>
      </c>
      <c r="AD577" s="1" t="s">
        <v>22</v>
      </c>
      <c r="AE577" s="1" t="s">
        <v>27</v>
      </c>
      <c r="AF577" s="1" t="s">
        <v>96</v>
      </c>
      <c r="AG577">
        <v>27.68</v>
      </c>
      <c r="AH577">
        <v>1.3899999999999999E-2</v>
      </c>
      <c r="AI577" s="1" t="s">
        <v>28</v>
      </c>
      <c r="AJ577">
        <v>0</v>
      </c>
      <c r="AK577" s="1" t="s">
        <v>3610</v>
      </c>
      <c r="AL577">
        <v>-0.49580000000000002</v>
      </c>
      <c r="AM577">
        <v>-0.40100000000000002</v>
      </c>
      <c r="AN577">
        <v>-0.2364</v>
      </c>
      <c r="AO577">
        <v>-0.183</v>
      </c>
      <c r="AP577" s="1" t="s">
        <v>8859</v>
      </c>
      <c r="AQ577" s="1" t="s">
        <v>8860</v>
      </c>
      <c r="AR577" s="1" t="s">
        <v>8861</v>
      </c>
      <c r="AS577" s="1" t="s">
        <v>8862</v>
      </c>
    </row>
    <row r="578" spans="1:45" hidden="1" x14ac:dyDescent="0.25">
      <c r="A578" s="1" t="s">
        <v>6362</v>
      </c>
      <c r="B578">
        <v>11.98</v>
      </c>
      <c r="C578" s="1" t="s">
        <v>6363</v>
      </c>
      <c r="D578" s="1" t="s">
        <v>6364</v>
      </c>
      <c r="E578">
        <v>0</v>
      </c>
      <c r="F578" s="1" t="s">
        <v>22</v>
      </c>
      <c r="G578" s="1" t="s">
        <v>27</v>
      </c>
      <c r="H578" s="1" t="s">
        <v>96</v>
      </c>
      <c r="I57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78">
        <v>20.38</v>
      </c>
      <c r="K578">
        <v>0</v>
      </c>
      <c r="L578" s="1" t="s">
        <v>28</v>
      </c>
      <c r="M578">
        <v>0</v>
      </c>
      <c r="N578" s="1" t="s">
        <v>6365</v>
      </c>
      <c r="O578" s="1">
        <f>IFERROR(LEFT(Merge1[[#This Row],[Volumen*Precio4 – 750M]],LEN(Merge1[[#This Row],[Volumen*Precio4 – 750M]])-1)*10^(SEARCH(RIGHT(Merge1[[#This Row],[Volumen*Precio4 – 750M]]),"kmbt")*3),Merge1[[#This Row],[Volumen*Precio4 – 750M]])</f>
        <v>2049</v>
      </c>
      <c r="P578">
        <v>-0.2465</v>
      </c>
      <c r="Q578">
        <v>-0.2019</v>
      </c>
      <c r="R578">
        <v>-7.4899999999999994E-2</v>
      </c>
      <c r="S578">
        <v>-5.5899999999999998E-2</v>
      </c>
      <c r="T578" s="1" t="s">
        <v>6366</v>
      </c>
      <c r="U578" s="1" t="s">
        <v>6367</v>
      </c>
      <c r="V578" s="1" t="s">
        <v>6368</v>
      </c>
      <c r="W578" s="1" t="s">
        <v>6369</v>
      </c>
      <c r="X578" s="1" t="s">
        <v>6362</v>
      </c>
      <c r="Y578">
        <v>11.98</v>
      </c>
      <c r="Z578" s="4">
        <v>0</v>
      </c>
      <c r="AA578" s="1" t="s">
        <v>4736</v>
      </c>
      <c r="AB578" s="6" t="str">
        <f>IFERROR(LEFT(Merge1[[#This Row],[2022-10-24.Vol.]],LEN(Merge1[[#This Row],[2022-10-24.Vol.]])-1)*10^(LOOKUP(RIGHT(Merge1[[#This Row],[2022-10-24.Vol.]]),"KMBT")*3),Merge1[[#This Row],[2022-10-24.Vol.]])</f>
        <v>342</v>
      </c>
      <c r="AC578">
        <v>0</v>
      </c>
      <c r="AD578" s="1" t="s">
        <v>22</v>
      </c>
      <c r="AE578" s="1" t="s">
        <v>27</v>
      </c>
      <c r="AF578" s="1" t="s">
        <v>96</v>
      </c>
      <c r="AG578">
        <v>20.38</v>
      </c>
      <c r="AH578">
        <v>0</v>
      </c>
      <c r="AI578" s="1" t="s">
        <v>28</v>
      </c>
      <c r="AJ578">
        <v>0.01</v>
      </c>
      <c r="AK578" s="1" t="s">
        <v>8724</v>
      </c>
      <c r="AL578">
        <v>-0.24229999999999999</v>
      </c>
      <c r="AM578">
        <v>-0.2019</v>
      </c>
      <c r="AN578">
        <v>-7.4899999999999994E-2</v>
      </c>
      <c r="AO578">
        <v>-5.5899999999999998E-2</v>
      </c>
      <c r="AP578" s="1" t="s">
        <v>8725</v>
      </c>
      <c r="AQ578" s="1" t="s">
        <v>8726</v>
      </c>
      <c r="AR578" s="1" t="s">
        <v>8727</v>
      </c>
      <c r="AS578" s="1" t="s">
        <v>8728</v>
      </c>
    </row>
    <row r="579" spans="1:45" hidden="1" x14ac:dyDescent="0.25">
      <c r="A579" s="1" t="s">
        <v>6050</v>
      </c>
      <c r="B579">
        <v>198</v>
      </c>
      <c r="C579" s="1" t="s">
        <v>94</v>
      </c>
      <c r="D579" s="1" t="s">
        <v>1811</v>
      </c>
      <c r="E579">
        <v>0</v>
      </c>
      <c r="F579" s="1" t="s">
        <v>22</v>
      </c>
      <c r="G579" s="1" t="s">
        <v>27</v>
      </c>
      <c r="H579" s="1" t="s">
        <v>96</v>
      </c>
      <c r="I57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79">
        <v>9.57</v>
      </c>
      <c r="K579">
        <v>6.0600000000000001E-2</v>
      </c>
      <c r="L579" s="1" t="s">
        <v>28</v>
      </c>
      <c r="M579">
        <v>0.01</v>
      </c>
      <c r="N579" s="1" t="s">
        <v>6051</v>
      </c>
      <c r="O579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396</v>
      </c>
      <c r="P579">
        <v>-0.58250000000000002</v>
      </c>
      <c r="Q579">
        <v>-0.56000000000000005</v>
      </c>
      <c r="R579">
        <v>-0.34439999999999998</v>
      </c>
      <c r="S579">
        <v>-0.29289999999999999</v>
      </c>
      <c r="T579" s="1" t="s">
        <v>6052</v>
      </c>
      <c r="U579" s="1" t="s">
        <v>6053</v>
      </c>
      <c r="V579" s="1" t="s">
        <v>6054</v>
      </c>
      <c r="W579" s="1" t="s">
        <v>6055</v>
      </c>
      <c r="X579" s="1" t="s">
        <v>6050</v>
      </c>
      <c r="Y579">
        <v>198</v>
      </c>
      <c r="Z579" s="4">
        <v>0</v>
      </c>
      <c r="AA579" s="1" t="s">
        <v>1811</v>
      </c>
      <c r="AB579" s="6" t="str">
        <f>IFERROR(LEFT(Merge1[[#This Row],[2022-10-24.Vol.]],LEN(Merge1[[#This Row],[2022-10-24.Vol.]])-1)*10^(LOOKUP(RIGHT(Merge1[[#This Row],[2022-10-24.Vol.]]),"KMBT")*3),Merge1[[#This Row],[2022-10-24.Vol.]])</f>
        <v>2</v>
      </c>
      <c r="AC579">
        <v>0</v>
      </c>
      <c r="AD579" s="1" t="s">
        <v>22</v>
      </c>
      <c r="AE579" s="1" t="s">
        <v>27</v>
      </c>
      <c r="AF579" s="1" t="s">
        <v>96</v>
      </c>
      <c r="AG579">
        <v>9.57</v>
      </c>
      <c r="AH579">
        <v>6.0600000000000001E-2</v>
      </c>
      <c r="AI579" s="1" t="s">
        <v>28</v>
      </c>
      <c r="AJ579">
        <v>0.01</v>
      </c>
      <c r="AK579" s="1" t="s">
        <v>6051</v>
      </c>
      <c r="AL579">
        <v>-0.58250000000000002</v>
      </c>
      <c r="AM579">
        <v>-0.56000000000000005</v>
      </c>
      <c r="AN579">
        <v>-0.34439999999999998</v>
      </c>
      <c r="AO579">
        <v>-0.29289999999999999</v>
      </c>
      <c r="AP579" s="1" t="s">
        <v>6052</v>
      </c>
      <c r="AQ579" s="1" t="s">
        <v>6053</v>
      </c>
      <c r="AR579" s="1" t="s">
        <v>6054</v>
      </c>
      <c r="AS579" s="1" t="s">
        <v>6055</v>
      </c>
    </row>
    <row r="580" spans="1:45" hidden="1" x14ac:dyDescent="0.25">
      <c r="A580" s="1" t="s">
        <v>6062</v>
      </c>
      <c r="B580">
        <v>12.61</v>
      </c>
      <c r="C580" s="1" t="s">
        <v>4743</v>
      </c>
      <c r="D580" s="1" t="s">
        <v>6063</v>
      </c>
      <c r="E580">
        <v>0</v>
      </c>
      <c r="F580" s="1" t="s">
        <v>27</v>
      </c>
      <c r="G580" s="1" t="s">
        <v>27</v>
      </c>
      <c r="H580" s="1" t="s">
        <v>22</v>
      </c>
      <c r="I580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580">
        <v>41.76</v>
      </c>
      <c r="K580">
        <v>6.0000000000000001E-3</v>
      </c>
      <c r="L580" s="1" t="s">
        <v>39</v>
      </c>
      <c r="M580">
        <v>0.01</v>
      </c>
      <c r="N580" s="1" t="s">
        <v>6064</v>
      </c>
      <c r="O580" s="1">
        <f>IFERROR(LEFT(Merge1[[#This Row],[Volumen*Precio4 – 750M]],LEN(Merge1[[#This Row],[Volumen*Precio4 – 750M]])-1)*10^(SEARCH(RIGHT(Merge1[[#This Row],[Volumen*Precio4 – 750M]]),"kmbt")*3),Merge1[[#This Row],[Volumen*Precio4 – 750M]])</f>
        <v>18095</v>
      </c>
      <c r="P580">
        <v>-6.9400000000000003E-2</v>
      </c>
      <c r="Q580">
        <v>-6.59E-2</v>
      </c>
      <c r="R580">
        <v>4.7999999999999996E-3</v>
      </c>
      <c r="S580">
        <v>-1.8700000000000001E-2</v>
      </c>
      <c r="T580" s="1" t="s">
        <v>6065</v>
      </c>
      <c r="U580" s="1" t="s">
        <v>6066</v>
      </c>
      <c r="V580" s="1" t="s">
        <v>6067</v>
      </c>
      <c r="W580" s="1" t="s">
        <v>6068</v>
      </c>
      <c r="X580" s="1" t="s">
        <v>6062</v>
      </c>
      <c r="Y580">
        <v>12.61</v>
      </c>
      <c r="Z580" s="4">
        <v>0</v>
      </c>
      <c r="AA580" s="1" t="s">
        <v>640</v>
      </c>
      <c r="AB580" s="6" t="str">
        <f>IFERROR(LEFT(Merge1[[#This Row],[2022-10-24.Vol.]],LEN(Merge1[[#This Row],[2022-10-24.Vol.]])-1)*10^(LOOKUP(RIGHT(Merge1[[#This Row],[2022-10-24.Vol.]]),"KMBT")*3),Merge1[[#This Row],[2022-10-24.Vol.]])</f>
        <v>100</v>
      </c>
      <c r="AC580">
        <v>0</v>
      </c>
      <c r="AD580" s="1" t="s">
        <v>27</v>
      </c>
      <c r="AE580" s="1" t="s">
        <v>27</v>
      </c>
      <c r="AF580" s="1" t="s">
        <v>96</v>
      </c>
      <c r="AG580">
        <v>41.76</v>
      </c>
      <c r="AH580">
        <v>6.0000000000000001E-3</v>
      </c>
      <c r="AI580" s="1" t="s">
        <v>28</v>
      </c>
      <c r="AJ580">
        <v>0</v>
      </c>
      <c r="AK580" s="1" t="s">
        <v>8930</v>
      </c>
      <c r="AL580">
        <v>-7.8200000000000006E-2</v>
      </c>
      <c r="AM580">
        <v>-6.59E-2</v>
      </c>
      <c r="AN580">
        <v>4.7999999999999996E-3</v>
      </c>
      <c r="AO580">
        <v>-1.8700000000000001E-2</v>
      </c>
      <c r="AP580" s="1" t="s">
        <v>8931</v>
      </c>
      <c r="AQ580" s="1" t="s">
        <v>8932</v>
      </c>
      <c r="AR580" s="1" t="s">
        <v>8933</v>
      </c>
      <c r="AS580" s="1" t="s">
        <v>8934</v>
      </c>
    </row>
    <row r="581" spans="1:45" hidden="1" x14ac:dyDescent="0.25">
      <c r="A581" s="1" t="s">
        <v>6075</v>
      </c>
      <c r="B581">
        <v>2.4</v>
      </c>
      <c r="C581" s="1" t="s">
        <v>94</v>
      </c>
      <c r="D581" s="1" t="s">
        <v>1420</v>
      </c>
      <c r="E581">
        <v>0</v>
      </c>
      <c r="F581" s="1" t="s">
        <v>38</v>
      </c>
      <c r="G581" s="1" t="s">
        <v>38</v>
      </c>
      <c r="H581" s="1" t="s">
        <v>96</v>
      </c>
      <c r="I581" s="1" t="str">
        <f>_xlfn.CONCAT(Merge1[[#This Row],[Rating técnicoVender]],",",Merge1[[#This Row],[Valoración de medias móvilesStrong Sell]],",",Merge1[[#This Row],[Valoración de los osciladoresNeutro]])</f>
        <v>Buy,Buy,Neutro</v>
      </c>
      <c r="J581">
        <v>59.26</v>
      </c>
      <c r="K581">
        <v>0</v>
      </c>
      <c r="L581" s="1" t="s">
        <v>28</v>
      </c>
      <c r="M581">
        <v>0.01</v>
      </c>
      <c r="N581" s="1" t="s">
        <v>325</v>
      </c>
      <c r="O581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134</v>
      </c>
      <c r="P581">
        <v>-0.15490000000000001</v>
      </c>
      <c r="Q581">
        <v>-0.1111</v>
      </c>
      <c r="R581">
        <v>-5.5100000000000003E-2</v>
      </c>
      <c r="S581">
        <v>4.8000000000000001E-2</v>
      </c>
      <c r="T581" s="1" t="s">
        <v>6076</v>
      </c>
      <c r="U581" s="1" t="s">
        <v>6077</v>
      </c>
      <c r="V581" s="1" t="s">
        <v>6078</v>
      </c>
      <c r="W581" s="1" t="s">
        <v>6079</v>
      </c>
      <c r="X581" s="1" t="s">
        <v>6075</v>
      </c>
      <c r="Y581">
        <v>2.4</v>
      </c>
      <c r="Z581" s="4">
        <v>0</v>
      </c>
      <c r="AA581" s="1" t="s">
        <v>1420</v>
      </c>
      <c r="AB581" s="6" t="str">
        <f>IFERROR(LEFT(Merge1[[#This Row],[2022-10-24.Vol.]],LEN(Merge1[[#This Row],[2022-10-24.Vol.]])-1)*10^(LOOKUP(RIGHT(Merge1[[#This Row],[2022-10-24.Vol.]]),"KMBT")*3),Merge1[[#This Row],[2022-10-24.Vol.]])</f>
        <v>56</v>
      </c>
      <c r="AC581">
        <v>0</v>
      </c>
      <c r="AD581" s="1" t="s">
        <v>38</v>
      </c>
      <c r="AE581" s="1" t="s">
        <v>38</v>
      </c>
      <c r="AF581" s="1" t="s">
        <v>96</v>
      </c>
      <c r="AG581">
        <v>59.26</v>
      </c>
      <c r="AH581">
        <v>0</v>
      </c>
      <c r="AI581" s="1" t="s">
        <v>28</v>
      </c>
      <c r="AJ581">
        <v>0.01</v>
      </c>
      <c r="AK581" s="1" t="s">
        <v>325</v>
      </c>
      <c r="AL581">
        <v>-0.15490000000000001</v>
      </c>
      <c r="AM581">
        <v>-0.1111</v>
      </c>
      <c r="AN581">
        <v>-5.5100000000000003E-2</v>
      </c>
      <c r="AO581">
        <v>4.8000000000000001E-2</v>
      </c>
      <c r="AP581" s="1" t="s">
        <v>6076</v>
      </c>
      <c r="AQ581" s="1" t="s">
        <v>6077</v>
      </c>
      <c r="AR581" s="1" t="s">
        <v>6078</v>
      </c>
      <c r="AS581" s="1" t="s">
        <v>6079</v>
      </c>
    </row>
    <row r="582" spans="1:45" hidden="1" x14ac:dyDescent="0.25">
      <c r="A582" s="1" t="s">
        <v>6092</v>
      </c>
      <c r="B582">
        <v>3889.1</v>
      </c>
      <c r="C582" s="1" t="s">
        <v>94</v>
      </c>
      <c r="D582" s="1" t="s">
        <v>1889</v>
      </c>
      <c r="E582">
        <v>0</v>
      </c>
      <c r="F582" s="1" t="s">
        <v>22</v>
      </c>
      <c r="G582" s="1" t="s">
        <v>27</v>
      </c>
      <c r="H582" s="1" t="s">
        <v>22</v>
      </c>
      <c r="I582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582">
        <v>42.75</v>
      </c>
      <c r="K582">
        <v>0</v>
      </c>
      <c r="L582" s="1" t="s">
        <v>28</v>
      </c>
      <c r="M582">
        <v>0.01</v>
      </c>
      <c r="N582" s="1" t="s">
        <v>6093</v>
      </c>
      <c r="O582" s="1">
        <f>IFERROR(LEFT(Merge1[[#This Row],[Volumen*Precio4 – 750M]],LEN(Merge1[[#This Row],[Volumen*Precio4 – 750M]])-1)*10^(SEARCH(RIGHT(Merge1[[#This Row],[Volumen*Precio4 – 750M]]),"kmbt")*3),Merge1[[#This Row],[Volumen*Precio4 – 750M]])</f>
        <v>11667</v>
      </c>
      <c r="P582">
        <v>-0.1183</v>
      </c>
      <c r="Q582">
        <v>-0.12130000000000001</v>
      </c>
      <c r="R582">
        <v>-0.02</v>
      </c>
      <c r="S582">
        <v>-4.1000000000000003E-3</v>
      </c>
      <c r="T582" s="1" t="s">
        <v>6094</v>
      </c>
      <c r="U582" s="1" t="s">
        <v>6095</v>
      </c>
      <c r="V582" s="1" t="s">
        <v>6096</v>
      </c>
      <c r="W582" s="1" t="s">
        <v>6097</v>
      </c>
      <c r="X582" s="1" t="s">
        <v>6092</v>
      </c>
      <c r="Y582">
        <v>3889.1</v>
      </c>
      <c r="Z582" s="4">
        <v>0</v>
      </c>
      <c r="AA582" s="1" t="s">
        <v>1889</v>
      </c>
      <c r="AB582" s="6" t="str">
        <f>IFERROR(LEFT(Merge1[[#This Row],[2022-10-24.Vol.]],LEN(Merge1[[#This Row],[2022-10-24.Vol.]])-1)*10^(LOOKUP(RIGHT(Merge1[[#This Row],[2022-10-24.Vol.]]),"KMBT")*3),Merge1[[#This Row],[2022-10-24.Vol.]])</f>
        <v>3</v>
      </c>
      <c r="AC582">
        <v>0</v>
      </c>
      <c r="AD582" s="1" t="s">
        <v>22</v>
      </c>
      <c r="AE582" s="1" t="s">
        <v>27</v>
      </c>
      <c r="AF582" s="1" t="s">
        <v>22</v>
      </c>
      <c r="AG582">
        <v>42.75</v>
      </c>
      <c r="AH582">
        <v>0</v>
      </c>
      <c r="AI582" s="1" t="s">
        <v>28</v>
      </c>
      <c r="AJ582">
        <v>0.01</v>
      </c>
      <c r="AK582" s="1" t="s">
        <v>6093</v>
      </c>
      <c r="AL582">
        <v>-0.14710000000000001</v>
      </c>
      <c r="AM582">
        <v>-0.12130000000000001</v>
      </c>
      <c r="AN582">
        <v>-2.2499999999999999E-2</v>
      </c>
      <c r="AO582">
        <v>-2.7199999999999998E-2</v>
      </c>
      <c r="AP582" s="1" t="s">
        <v>6094</v>
      </c>
      <c r="AQ582" s="1" t="s">
        <v>6095</v>
      </c>
      <c r="AR582" s="1" t="s">
        <v>6096</v>
      </c>
      <c r="AS582" s="1" t="s">
        <v>6097</v>
      </c>
    </row>
    <row r="583" spans="1:45" hidden="1" x14ac:dyDescent="0.25">
      <c r="A583" s="1" t="s">
        <v>6098</v>
      </c>
      <c r="B583">
        <v>37</v>
      </c>
      <c r="C583" s="1" t="s">
        <v>94</v>
      </c>
      <c r="D583" s="1" t="s">
        <v>4744</v>
      </c>
      <c r="E583">
        <v>0</v>
      </c>
      <c r="F583" s="1" t="s">
        <v>27</v>
      </c>
      <c r="G583" s="1" t="s">
        <v>27</v>
      </c>
      <c r="H583" s="1" t="s">
        <v>96</v>
      </c>
      <c r="I583" s="1" t="str">
        <f>_xlfn.CONCAT(Merge1[[#This Row],[Rating técnicoVender]],",",Merge1[[#This Row],[Valoración de medias móvilesStrong Sell]],",",Merge1[[#This Row],[Valoración de los osciladoresNeutro]])</f>
        <v>Strong Sell,Strong Sell,Neutro</v>
      </c>
      <c r="J583">
        <v>20.36</v>
      </c>
      <c r="K583">
        <v>0</v>
      </c>
      <c r="L583" s="1" t="s">
        <v>28</v>
      </c>
      <c r="M583">
        <v>0.01</v>
      </c>
      <c r="N583" s="1" t="s">
        <v>3266</v>
      </c>
      <c r="O583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370</v>
      </c>
      <c r="P583">
        <v>-2.63E-2</v>
      </c>
      <c r="Q583">
        <v>-2.63E-2</v>
      </c>
      <c r="R583">
        <v>-7.4999999999999997E-2</v>
      </c>
      <c r="S583">
        <v>-7.4999999999999997E-2</v>
      </c>
      <c r="T583" s="1" t="s">
        <v>6099</v>
      </c>
      <c r="U583" s="1" t="s">
        <v>6100</v>
      </c>
      <c r="V583" s="1" t="s">
        <v>6101</v>
      </c>
      <c r="W583" s="1" t="s">
        <v>6102</v>
      </c>
      <c r="X583" s="1" t="s">
        <v>6098</v>
      </c>
      <c r="Y583">
        <v>37</v>
      </c>
      <c r="Z583" s="4">
        <v>0</v>
      </c>
      <c r="AA583" s="1" t="s">
        <v>2516</v>
      </c>
      <c r="AB583" s="6" t="str">
        <f>IFERROR(LEFT(Merge1[[#This Row],[2022-10-24.Vol.]],LEN(Merge1[[#This Row],[2022-10-24.Vol.]])-1)*10^(LOOKUP(RIGHT(Merge1[[#This Row],[2022-10-24.Vol.]]),"KMBT")*3),Merge1[[#This Row],[2022-10-24.Vol.]])</f>
        <v>8</v>
      </c>
      <c r="AC583">
        <v>0</v>
      </c>
      <c r="AD583" s="1" t="s">
        <v>22</v>
      </c>
      <c r="AE583" s="1" t="s">
        <v>27</v>
      </c>
      <c r="AF583" s="1" t="s">
        <v>22</v>
      </c>
      <c r="AG583">
        <v>20.36</v>
      </c>
      <c r="AH583">
        <v>0</v>
      </c>
      <c r="AI583" s="1" t="s">
        <v>28</v>
      </c>
      <c r="AJ583">
        <v>0.01</v>
      </c>
      <c r="AK583" s="1" t="s">
        <v>8252</v>
      </c>
      <c r="AL583">
        <v>-2.63E-2</v>
      </c>
      <c r="AM583">
        <v>-2.63E-2</v>
      </c>
      <c r="AN583">
        <v>-7.4999999999999997E-2</v>
      </c>
      <c r="AO583">
        <v>-7.4999999999999997E-2</v>
      </c>
      <c r="AP583" s="1" t="s">
        <v>8783</v>
      </c>
      <c r="AQ583" s="1" t="s">
        <v>8784</v>
      </c>
      <c r="AR583" s="1" t="s">
        <v>8785</v>
      </c>
      <c r="AS583" s="1" t="s">
        <v>8786</v>
      </c>
    </row>
    <row r="584" spans="1:45" hidden="1" x14ac:dyDescent="0.25">
      <c r="A584" s="1" t="s">
        <v>6116</v>
      </c>
      <c r="B584">
        <v>7080.89</v>
      </c>
      <c r="C584" s="1" t="s">
        <v>94</v>
      </c>
      <c r="D584" s="1" t="s">
        <v>4018</v>
      </c>
      <c r="E584">
        <v>0</v>
      </c>
      <c r="F584" s="1" t="s">
        <v>22</v>
      </c>
      <c r="G584" s="1" t="s">
        <v>27</v>
      </c>
      <c r="H584" s="1" t="s">
        <v>96</v>
      </c>
      <c r="I58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84">
        <v>31.81</v>
      </c>
      <c r="K584">
        <v>0</v>
      </c>
      <c r="L584" s="1" t="s">
        <v>28</v>
      </c>
      <c r="M584">
        <v>0.01</v>
      </c>
      <c r="N584" s="1" t="s">
        <v>6117</v>
      </c>
      <c r="O584" s="1">
        <f>IFERROR(LEFT(Merge1[[#This Row],[Volumen*Precio4 – 750M]],LEN(Merge1[[#This Row],[Volumen*Precio4 – 750M]])-1)*10^(SEARCH(RIGHT(Merge1[[#This Row],[Volumen*Precio4 – 750M]]),"kmbt")*3),Merge1[[#This Row],[Volumen*Precio4 – 750M]])</f>
        <v>7081</v>
      </c>
      <c r="P584">
        <v>-0.31409999999999999</v>
      </c>
      <c r="Q584">
        <v>-9.1700000000000004E-2</v>
      </c>
      <c r="R584">
        <v>6.1000000000000004E-3</v>
      </c>
      <c r="S584">
        <v>0</v>
      </c>
      <c r="T584" s="1" t="s">
        <v>6118</v>
      </c>
      <c r="U584" s="1" t="s">
        <v>6119</v>
      </c>
      <c r="V584" s="1" t="s">
        <v>6120</v>
      </c>
      <c r="W584" s="1" t="s">
        <v>6121</v>
      </c>
      <c r="X584" s="1" t="s">
        <v>6116</v>
      </c>
      <c r="Y584">
        <v>7080.89</v>
      </c>
      <c r="Z584" s="4">
        <v>0</v>
      </c>
      <c r="AA584" s="1" t="s">
        <v>4018</v>
      </c>
      <c r="AB584" s="6" t="str">
        <f>IFERROR(LEFT(Merge1[[#This Row],[2022-10-24.Vol.]],LEN(Merge1[[#This Row],[2022-10-24.Vol.]])-1)*10^(LOOKUP(RIGHT(Merge1[[#This Row],[2022-10-24.Vol.]]),"KMBT")*3),Merge1[[#This Row],[2022-10-24.Vol.]])</f>
        <v>1</v>
      </c>
      <c r="AC584">
        <v>0</v>
      </c>
      <c r="AD584" s="1" t="s">
        <v>22</v>
      </c>
      <c r="AE584" s="1" t="s">
        <v>27</v>
      </c>
      <c r="AF584" s="1" t="s">
        <v>96</v>
      </c>
      <c r="AG584">
        <v>31.81</v>
      </c>
      <c r="AH584">
        <v>0</v>
      </c>
      <c r="AI584" s="1" t="s">
        <v>28</v>
      </c>
      <c r="AJ584">
        <v>0.01</v>
      </c>
      <c r="AK584" s="1" t="s">
        <v>6117</v>
      </c>
      <c r="AL584">
        <v>-0.31409999999999999</v>
      </c>
      <c r="AM584">
        <v>-9.1700000000000004E-2</v>
      </c>
      <c r="AN584">
        <v>6.1000000000000004E-3</v>
      </c>
      <c r="AO584">
        <v>0</v>
      </c>
      <c r="AP584" s="1" t="s">
        <v>6118</v>
      </c>
      <c r="AQ584" s="1" t="s">
        <v>6119</v>
      </c>
      <c r="AR584" s="1" t="s">
        <v>6120</v>
      </c>
      <c r="AS584" s="1" t="s">
        <v>6121</v>
      </c>
    </row>
    <row r="585" spans="1:45" hidden="1" x14ac:dyDescent="0.25">
      <c r="A585" s="1" t="s">
        <v>6134</v>
      </c>
      <c r="B585">
        <v>3010</v>
      </c>
      <c r="C585" s="1" t="s">
        <v>94</v>
      </c>
      <c r="D585" s="1" t="s">
        <v>1811</v>
      </c>
      <c r="E585">
        <v>0</v>
      </c>
      <c r="F585" s="1" t="s">
        <v>27</v>
      </c>
      <c r="G585" s="1" t="s">
        <v>27</v>
      </c>
      <c r="H585" s="1" t="s">
        <v>22</v>
      </c>
      <c r="I585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585">
        <v>24.85</v>
      </c>
      <c r="K585">
        <v>0</v>
      </c>
      <c r="L585" s="1" t="s">
        <v>28</v>
      </c>
      <c r="M585">
        <v>0.01</v>
      </c>
      <c r="N585" s="1" t="s">
        <v>6135</v>
      </c>
      <c r="O585" s="1">
        <f>IFERROR(LEFT(Merge1[[#This Row],[Volumen*Precio4 – 750M]],LEN(Merge1[[#This Row],[Volumen*Precio4 – 750M]])-1)*10^(SEARCH(RIGHT(Merge1[[#This Row],[Volumen*Precio4 – 750M]]),"kmbt")*3),Merge1[[#This Row],[Volumen*Precio4 – 750M]])</f>
        <v>6020</v>
      </c>
      <c r="P585">
        <v>-0.23</v>
      </c>
      <c r="Q585">
        <v>-0.15090000000000001</v>
      </c>
      <c r="R585">
        <v>-0.1168</v>
      </c>
      <c r="S585">
        <v>-8.7300000000000003E-2</v>
      </c>
      <c r="T585" s="1" t="s">
        <v>6136</v>
      </c>
      <c r="U585" s="1" t="s">
        <v>6137</v>
      </c>
      <c r="V585" s="1" t="s">
        <v>6138</v>
      </c>
      <c r="W585" s="1" t="s">
        <v>6139</v>
      </c>
      <c r="X585" s="1" t="s">
        <v>6134</v>
      </c>
      <c r="Y585">
        <v>3010</v>
      </c>
      <c r="Z585" s="4">
        <v>0</v>
      </c>
      <c r="AA585" s="1" t="s">
        <v>1811</v>
      </c>
      <c r="AB585" s="6" t="str">
        <f>IFERROR(LEFT(Merge1[[#This Row],[2022-10-24.Vol.]],LEN(Merge1[[#This Row],[2022-10-24.Vol.]])-1)*10^(LOOKUP(RIGHT(Merge1[[#This Row],[2022-10-24.Vol.]]),"KMBT")*3),Merge1[[#This Row],[2022-10-24.Vol.]])</f>
        <v>2</v>
      </c>
      <c r="AC585">
        <v>0</v>
      </c>
      <c r="AD585" s="1" t="s">
        <v>27</v>
      </c>
      <c r="AE585" s="1" t="s">
        <v>27</v>
      </c>
      <c r="AF585" s="1" t="s">
        <v>22</v>
      </c>
      <c r="AG585">
        <v>24.85</v>
      </c>
      <c r="AH585">
        <v>0</v>
      </c>
      <c r="AI585" s="1" t="s">
        <v>28</v>
      </c>
      <c r="AJ585">
        <v>0.01</v>
      </c>
      <c r="AK585" s="1" t="s">
        <v>6135</v>
      </c>
      <c r="AL585">
        <v>-0.23</v>
      </c>
      <c r="AM585">
        <v>-0.15090000000000001</v>
      </c>
      <c r="AN585">
        <v>-0.1168</v>
      </c>
      <c r="AO585">
        <v>-8.7300000000000003E-2</v>
      </c>
      <c r="AP585" s="1" t="s">
        <v>6136</v>
      </c>
      <c r="AQ585" s="1" t="s">
        <v>6137</v>
      </c>
      <c r="AR585" s="1" t="s">
        <v>6138</v>
      </c>
      <c r="AS585" s="1" t="s">
        <v>6139</v>
      </c>
    </row>
    <row r="586" spans="1:45" hidden="1" x14ac:dyDescent="0.25">
      <c r="A586" s="1" t="s">
        <v>6161</v>
      </c>
      <c r="B586">
        <v>245.35</v>
      </c>
      <c r="C586" s="1" t="s">
        <v>505</v>
      </c>
      <c r="D586" s="1" t="s">
        <v>4744</v>
      </c>
      <c r="E586">
        <v>0</v>
      </c>
      <c r="F586" s="1" t="s">
        <v>22</v>
      </c>
      <c r="G586" s="1" t="s">
        <v>27</v>
      </c>
      <c r="H586" s="1" t="s">
        <v>96</v>
      </c>
      <c r="I58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86">
        <v>23.12</v>
      </c>
      <c r="K586">
        <v>0</v>
      </c>
      <c r="L586" s="1" t="s">
        <v>28</v>
      </c>
      <c r="M586">
        <v>0.01</v>
      </c>
      <c r="N586" s="1" t="s">
        <v>6162</v>
      </c>
      <c r="O586" s="1">
        <f>IFERROR(LEFT(Merge1[[#This Row],[Volumen*Precio4 – 750M]],LEN(Merge1[[#This Row],[Volumen*Precio4 – 750M]])-1)*10^(SEARCH(RIGHT(Merge1[[#This Row],[Volumen*Precio4 – 750M]]),"kmbt")*3),Merge1[[#This Row],[Volumen*Precio4 – 750M]])</f>
        <v>2454</v>
      </c>
      <c r="P586">
        <v>-0.39119999999999999</v>
      </c>
      <c r="Q586">
        <v>-0.22600000000000001</v>
      </c>
      <c r="R586">
        <v>-0.25650000000000001</v>
      </c>
      <c r="S586">
        <v>-0.1237</v>
      </c>
      <c r="T586" s="1" t="s">
        <v>6163</v>
      </c>
      <c r="U586" s="1" t="s">
        <v>6164</v>
      </c>
      <c r="V586" s="1" t="s">
        <v>6165</v>
      </c>
      <c r="W586" s="1" t="s">
        <v>6166</v>
      </c>
      <c r="X586" s="1" t="s">
        <v>6161</v>
      </c>
      <c r="Y586">
        <v>245.35</v>
      </c>
      <c r="Z586" s="4">
        <v>0</v>
      </c>
      <c r="AA586" s="1" t="s">
        <v>4018</v>
      </c>
      <c r="AB586" s="6" t="str">
        <f>IFERROR(LEFT(Merge1[[#This Row],[2022-10-24.Vol.]],LEN(Merge1[[#This Row],[2022-10-24.Vol.]])-1)*10^(LOOKUP(RIGHT(Merge1[[#This Row],[2022-10-24.Vol.]]),"KMBT")*3),Merge1[[#This Row],[2022-10-24.Vol.]])</f>
        <v>1</v>
      </c>
      <c r="AC586">
        <v>0</v>
      </c>
      <c r="AD586" s="1" t="s">
        <v>27</v>
      </c>
      <c r="AE586" s="1" t="s">
        <v>27</v>
      </c>
      <c r="AF586" s="1" t="s">
        <v>22</v>
      </c>
      <c r="AG586">
        <v>23.12</v>
      </c>
      <c r="AH586">
        <v>0</v>
      </c>
      <c r="AI586" s="1" t="s">
        <v>28</v>
      </c>
      <c r="AJ586">
        <v>0</v>
      </c>
      <c r="AK586" s="1" t="s">
        <v>4964</v>
      </c>
      <c r="AL586">
        <v>-0.40160000000000001</v>
      </c>
      <c r="AM586">
        <v>-0.27200000000000002</v>
      </c>
      <c r="AN586">
        <v>-0.37890000000000001</v>
      </c>
      <c r="AO586">
        <v>-5.6300000000000003E-2</v>
      </c>
      <c r="AP586" s="1" t="s">
        <v>8935</v>
      </c>
      <c r="AQ586" s="1" t="s">
        <v>8936</v>
      </c>
      <c r="AR586" s="1" t="s">
        <v>8937</v>
      </c>
      <c r="AS586" s="1" t="s">
        <v>8938</v>
      </c>
    </row>
    <row r="587" spans="1:45" hidden="1" x14ac:dyDescent="0.25">
      <c r="A587" s="1" t="s">
        <v>6167</v>
      </c>
      <c r="B587">
        <v>585</v>
      </c>
      <c r="C587" s="1" t="s">
        <v>94</v>
      </c>
      <c r="D587" s="1" t="s">
        <v>1811</v>
      </c>
      <c r="E587">
        <v>0</v>
      </c>
      <c r="F587" s="1" t="s">
        <v>22</v>
      </c>
      <c r="G587" s="1" t="s">
        <v>27</v>
      </c>
      <c r="H587" s="1" t="s">
        <v>96</v>
      </c>
      <c r="I587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87">
        <v>27.64</v>
      </c>
      <c r="K587">
        <v>0</v>
      </c>
      <c r="L587" s="1" t="s">
        <v>28</v>
      </c>
      <c r="M587">
        <v>0.01</v>
      </c>
      <c r="N587" s="1" t="s">
        <v>6168</v>
      </c>
      <c r="O587" s="1">
        <f>IFERROR(LEFT(Merge1[[#This Row],[Volumen*Precio4 – 750M]],LEN(Merge1[[#This Row],[Volumen*Precio4 – 750M]])-1)*10^(SEARCH(RIGHT(Merge1[[#This Row],[Volumen*Precio4 – 750M]]),"kmbt")*3),Merge1[[#This Row],[Volumen*Precio4 – 750M]])</f>
        <v>1170</v>
      </c>
      <c r="P587">
        <v>-0.50629999999999997</v>
      </c>
      <c r="Q587">
        <v>-0.41410000000000002</v>
      </c>
      <c r="R587">
        <v>-0.41410000000000002</v>
      </c>
      <c r="S587">
        <v>0</v>
      </c>
      <c r="T587" s="1" t="s">
        <v>6169</v>
      </c>
      <c r="U587" s="1" t="s">
        <v>6170</v>
      </c>
      <c r="V587" s="1" t="s">
        <v>6171</v>
      </c>
      <c r="W587" s="1" t="s">
        <v>6172</v>
      </c>
      <c r="X587" s="1" t="s">
        <v>6167</v>
      </c>
      <c r="Y587">
        <v>585</v>
      </c>
      <c r="Z587" s="4">
        <v>0</v>
      </c>
      <c r="AA587" s="1" t="s">
        <v>1811</v>
      </c>
      <c r="AB587" s="6" t="str">
        <f>IFERROR(LEFT(Merge1[[#This Row],[2022-10-24.Vol.]],LEN(Merge1[[#This Row],[2022-10-24.Vol.]])-1)*10^(LOOKUP(RIGHT(Merge1[[#This Row],[2022-10-24.Vol.]]),"KMBT")*3),Merge1[[#This Row],[2022-10-24.Vol.]])</f>
        <v>2</v>
      </c>
      <c r="AC587">
        <v>0</v>
      </c>
      <c r="AD587" s="1" t="s">
        <v>22</v>
      </c>
      <c r="AE587" s="1" t="s">
        <v>27</v>
      </c>
      <c r="AF587" s="1" t="s">
        <v>96</v>
      </c>
      <c r="AG587">
        <v>27.64</v>
      </c>
      <c r="AH587">
        <v>0</v>
      </c>
      <c r="AI587" s="1" t="s">
        <v>28</v>
      </c>
      <c r="AJ587">
        <v>0.01</v>
      </c>
      <c r="AK587" s="1" t="s">
        <v>6168</v>
      </c>
      <c r="AL587">
        <v>-0.50629999999999997</v>
      </c>
      <c r="AM587">
        <v>-0.41410000000000002</v>
      </c>
      <c r="AN587">
        <v>-0.41410000000000002</v>
      </c>
      <c r="AO587">
        <v>0</v>
      </c>
      <c r="AP587" s="1" t="s">
        <v>6169</v>
      </c>
      <c r="AQ587" s="1" t="s">
        <v>6170</v>
      </c>
      <c r="AR587" s="1" t="s">
        <v>6171</v>
      </c>
      <c r="AS587" s="1" t="s">
        <v>6172</v>
      </c>
    </row>
    <row r="588" spans="1:45" hidden="1" x14ac:dyDescent="0.25">
      <c r="A588" s="1" t="s">
        <v>6178</v>
      </c>
      <c r="B588">
        <v>583</v>
      </c>
      <c r="C588" s="1" t="s">
        <v>94</v>
      </c>
      <c r="D588" s="1" t="s">
        <v>4673</v>
      </c>
      <c r="E588">
        <v>0</v>
      </c>
      <c r="F588" s="1" t="s">
        <v>22</v>
      </c>
      <c r="G588" s="1" t="s">
        <v>27</v>
      </c>
      <c r="H588" s="1" t="s">
        <v>96</v>
      </c>
      <c r="I58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88">
        <v>34.590000000000003</v>
      </c>
      <c r="K588">
        <v>0</v>
      </c>
      <c r="L588" s="1" t="s">
        <v>28</v>
      </c>
      <c r="M588">
        <v>0.01</v>
      </c>
      <c r="N588" s="1" t="s">
        <v>6179</v>
      </c>
      <c r="O588" s="1">
        <f>IFERROR(LEFT(Merge1[[#This Row],[Volumen*Precio4 – 750M]],LEN(Merge1[[#This Row],[Volumen*Precio4 – 750M]])-1)*10^(SEARCH(RIGHT(Merge1[[#This Row],[Volumen*Precio4 – 750M]]),"kmbt")*3),Merge1[[#This Row],[Volumen*Precio4 – 750M]])</f>
        <v>6413</v>
      </c>
      <c r="P588">
        <v>-2.8299999999999999E-2</v>
      </c>
      <c r="Q588">
        <v>-9.1200000000000003E-2</v>
      </c>
      <c r="R588">
        <v>-6.4399999999999999E-2</v>
      </c>
      <c r="S588">
        <v>-0.2046</v>
      </c>
      <c r="T588" s="1" t="s">
        <v>6180</v>
      </c>
      <c r="U588" s="1" t="s">
        <v>6181</v>
      </c>
      <c r="V588" s="1" t="s">
        <v>6182</v>
      </c>
      <c r="W588" s="1" t="s">
        <v>6183</v>
      </c>
      <c r="X588" s="1" t="s">
        <v>6178</v>
      </c>
      <c r="Y588">
        <v>583</v>
      </c>
      <c r="Z588" s="4">
        <v>0</v>
      </c>
      <c r="AA588" s="1" t="s">
        <v>4673</v>
      </c>
      <c r="AB588" s="6" t="str">
        <f>IFERROR(LEFT(Merge1[[#This Row],[2022-10-24.Vol.]],LEN(Merge1[[#This Row],[2022-10-24.Vol.]])-1)*10^(LOOKUP(RIGHT(Merge1[[#This Row],[2022-10-24.Vol.]]),"KMBT")*3),Merge1[[#This Row],[2022-10-24.Vol.]])</f>
        <v>11</v>
      </c>
      <c r="AC588">
        <v>0</v>
      </c>
      <c r="AD588" s="1" t="s">
        <v>22</v>
      </c>
      <c r="AE588" s="1" t="s">
        <v>27</v>
      </c>
      <c r="AF588" s="1" t="s">
        <v>96</v>
      </c>
      <c r="AG588">
        <v>34.590000000000003</v>
      </c>
      <c r="AH588">
        <v>0</v>
      </c>
      <c r="AI588" s="1" t="s">
        <v>28</v>
      </c>
      <c r="AJ588">
        <v>0.01</v>
      </c>
      <c r="AK588" s="1" t="s">
        <v>6179</v>
      </c>
      <c r="AL588">
        <v>-2.8299999999999999E-2</v>
      </c>
      <c r="AM588">
        <v>-9.1200000000000003E-2</v>
      </c>
      <c r="AN588">
        <v>-6.4399999999999999E-2</v>
      </c>
      <c r="AO588">
        <v>-0.2046</v>
      </c>
      <c r="AP588" s="1" t="s">
        <v>6180</v>
      </c>
      <c r="AQ588" s="1" t="s">
        <v>6181</v>
      </c>
      <c r="AR588" s="1" t="s">
        <v>6182</v>
      </c>
      <c r="AS588" s="1" t="s">
        <v>6183</v>
      </c>
    </row>
    <row r="589" spans="1:45" hidden="1" x14ac:dyDescent="0.25">
      <c r="A589" s="1" t="s">
        <v>6184</v>
      </c>
      <c r="B589">
        <v>865</v>
      </c>
      <c r="C589" s="1" t="s">
        <v>94</v>
      </c>
      <c r="D589" s="1" t="s">
        <v>1889</v>
      </c>
      <c r="E589">
        <v>0</v>
      </c>
      <c r="F589" s="1" t="s">
        <v>22</v>
      </c>
      <c r="G589" s="1" t="s">
        <v>27</v>
      </c>
      <c r="H589" s="1" t="s">
        <v>22</v>
      </c>
      <c r="I589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589">
        <v>28.81</v>
      </c>
      <c r="K589">
        <v>0</v>
      </c>
      <c r="L589" s="1" t="s">
        <v>28</v>
      </c>
      <c r="M589">
        <v>0.01</v>
      </c>
      <c r="N589" s="1" t="s">
        <v>6185</v>
      </c>
      <c r="O589" s="1">
        <f>IFERROR(LEFT(Merge1[[#This Row],[Volumen*Precio4 – 750M]],LEN(Merge1[[#This Row],[Volumen*Precio4 – 750M]])-1)*10^(SEARCH(RIGHT(Merge1[[#This Row],[Volumen*Precio4 – 750M]]),"kmbt")*3),Merge1[[#This Row],[Volumen*Precio4 – 750M]])</f>
        <v>2595</v>
      </c>
      <c r="P589">
        <v>9.2600000000000002E-2</v>
      </c>
      <c r="Q589">
        <v>-0.26069999999999999</v>
      </c>
      <c r="R589">
        <v>-9.4700000000000006E-2</v>
      </c>
      <c r="S589">
        <v>-0.13239999999999999</v>
      </c>
      <c r="T589" s="1" t="s">
        <v>6186</v>
      </c>
      <c r="U589" s="1" t="s">
        <v>6187</v>
      </c>
      <c r="V589" s="1" t="s">
        <v>6188</v>
      </c>
      <c r="W589" s="1" t="s">
        <v>6189</v>
      </c>
      <c r="X589" s="1" t="s">
        <v>6184</v>
      </c>
      <c r="Y589">
        <v>865</v>
      </c>
      <c r="Z589" s="4">
        <v>0</v>
      </c>
      <c r="AA589" s="1" t="s">
        <v>1889</v>
      </c>
      <c r="AB589" s="6" t="str">
        <f>IFERROR(LEFT(Merge1[[#This Row],[2022-10-24.Vol.]],LEN(Merge1[[#This Row],[2022-10-24.Vol.]])-1)*10^(LOOKUP(RIGHT(Merge1[[#This Row],[2022-10-24.Vol.]]),"KMBT")*3),Merge1[[#This Row],[2022-10-24.Vol.]])</f>
        <v>3</v>
      </c>
      <c r="AC589">
        <v>0</v>
      </c>
      <c r="AD589" s="1" t="s">
        <v>22</v>
      </c>
      <c r="AE589" s="1" t="s">
        <v>27</v>
      </c>
      <c r="AF589" s="1" t="s">
        <v>22</v>
      </c>
      <c r="AG589">
        <v>28.81</v>
      </c>
      <c r="AH589">
        <v>0</v>
      </c>
      <c r="AI589" s="1" t="s">
        <v>28</v>
      </c>
      <c r="AJ589">
        <v>0.01</v>
      </c>
      <c r="AK589" s="1" t="s">
        <v>6185</v>
      </c>
      <c r="AL589">
        <v>9.2600000000000002E-2</v>
      </c>
      <c r="AM589">
        <v>-0.26069999999999999</v>
      </c>
      <c r="AN589">
        <v>-9.4700000000000006E-2</v>
      </c>
      <c r="AO589">
        <v>-0.13239999999999999</v>
      </c>
      <c r="AP589" s="1" t="s">
        <v>6186</v>
      </c>
      <c r="AQ589" s="1" t="s">
        <v>6187</v>
      </c>
      <c r="AR589" s="1" t="s">
        <v>6188</v>
      </c>
      <c r="AS589" s="1" t="s">
        <v>6189</v>
      </c>
    </row>
    <row r="590" spans="1:45" hidden="1" x14ac:dyDescent="0.25">
      <c r="A590" s="1" t="s">
        <v>6190</v>
      </c>
      <c r="B590">
        <v>4965.3100000000004</v>
      </c>
      <c r="C590" s="1" t="s">
        <v>94</v>
      </c>
      <c r="D590" s="1" t="s">
        <v>1889</v>
      </c>
      <c r="E590">
        <v>0</v>
      </c>
      <c r="F590" s="1" t="s">
        <v>96</v>
      </c>
      <c r="G590" s="1" t="s">
        <v>96</v>
      </c>
      <c r="H590" s="1" t="s">
        <v>96</v>
      </c>
      <c r="I590" s="1" t="str">
        <f>_xlfn.CONCAT(Merge1[[#This Row],[Rating técnicoVender]],",",Merge1[[#This Row],[Valoración de medias móvilesStrong Sell]],",",Merge1[[#This Row],[Valoración de los osciladoresNeutro]])</f>
        <v>Neutro,Neutro,Neutro</v>
      </c>
      <c r="J590">
        <v>53.3</v>
      </c>
      <c r="K590">
        <v>0</v>
      </c>
      <c r="L590" s="1" t="s">
        <v>28</v>
      </c>
      <c r="M590">
        <v>0.01</v>
      </c>
      <c r="N590" s="1" t="s">
        <v>6191</v>
      </c>
      <c r="O590" s="1">
        <f>IFERROR(LEFT(Merge1[[#This Row],[Volumen*Precio4 – 750M]],LEN(Merge1[[#This Row],[Volumen*Precio4 – 750M]])-1)*10^(SEARCH(RIGHT(Merge1[[#This Row],[Volumen*Precio4 – 750M]]),"kmbt")*3),Merge1[[#This Row],[Volumen*Precio4 – 750M]])</f>
        <v>14896</v>
      </c>
      <c r="P590">
        <v>1.3299999999999999E-2</v>
      </c>
      <c r="Q590">
        <v>-3.5900000000000001E-2</v>
      </c>
      <c r="R590">
        <v>-4.53E-2</v>
      </c>
      <c r="S590">
        <v>-2.4299999999999999E-2</v>
      </c>
      <c r="T590" s="1" t="s">
        <v>6192</v>
      </c>
      <c r="U590" s="1" t="s">
        <v>6193</v>
      </c>
      <c r="V590" s="1" t="s">
        <v>6194</v>
      </c>
      <c r="W590" s="1" t="s">
        <v>6195</v>
      </c>
      <c r="X590" s="1" t="s">
        <v>6190</v>
      </c>
      <c r="Y590">
        <v>4965.3100000000004</v>
      </c>
      <c r="Z590" s="4">
        <v>0</v>
      </c>
      <c r="AA590" s="1" t="s">
        <v>1811</v>
      </c>
      <c r="AB590" s="6" t="str">
        <f>IFERROR(LEFT(Merge1[[#This Row],[2022-10-24.Vol.]],LEN(Merge1[[#This Row],[2022-10-24.Vol.]])-1)*10^(LOOKUP(RIGHT(Merge1[[#This Row],[2022-10-24.Vol.]]),"KMBT")*3),Merge1[[#This Row],[2022-10-24.Vol.]])</f>
        <v>2</v>
      </c>
      <c r="AC590">
        <v>0</v>
      </c>
      <c r="AD590" s="1" t="s">
        <v>96</v>
      </c>
      <c r="AE590" s="1" t="s">
        <v>96</v>
      </c>
      <c r="AF590" s="1" t="s">
        <v>96</v>
      </c>
      <c r="AG590">
        <v>53.3</v>
      </c>
      <c r="AH590">
        <v>0</v>
      </c>
      <c r="AI590" s="1" t="s">
        <v>28</v>
      </c>
      <c r="AJ590">
        <v>0.01</v>
      </c>
      <c r="AK590" s="1" t="s">
        <v>8792</v>
      </c>
      <c r="AL590">
        <v>1.3299999999999999E-2</v>
      </c>
      <c r="AM590">
        <v>-3.5900000000000001E-2</v>
      </c>
      <c r="AN590">
        <v>-4.53E-2</v>
      </c>
      <c r="AO590">
        <v>-2.87E-2</v>
      </c>
      <c r="AP590" s="1" t="s">
        <v>8793</v>
      </c>
      <c r="AQ590" s="1" t="s">
        <v>8794</v>
      </c>
      <c r="AR590" s="1" t="s">
        <v>8795</v>
      </c>
      <c r="AS590" s="1" t="s">
        <v>8796</v>
      </c>
    </row>
    <row r="591" spans="1:45" hidden="1" x14ac:dyDescent="0.25">
      <c r="A591" s="1" t="s">
        <v>6203</v>
      </c>
      <c r="B591">
        <v>4010.22</v>
      </c>
      <c r="C591" s="1" t="s">
        <v>94</v>
      </c>
      <c r="D591" s="1" t="s">
        <v>3526</v>
      </c>
      <c r="E591">
        <v>0</v>
      </c>
      <c r="F591" s="1" t="s">
        <v>22</v>
      </c>
      <c r="G591" s="1" t="s">
        <v>27</v>
      </c>
      <c r="H591" s="1" t="s">
        <v>22</v>
      </c>
      <c r="I591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591">
        <v>24.51</v>
      </c>
      <c r="K591">
        <v>0</v>
      </c>
      <c r="L591" s="1" t="s">
        <v>28</v>
      </c>
      <c r="M591">
        <v>0.01</v>
      </c>
      <c r="N591" s="1" t="s">
        <v>6204</v>
      </c>
      <c r="O591" s="1">
        <f>IFERROR(LEFT(Merge1[[#This Row],[Volumen*Precio4 – 750M]],LEN(Merge1[[#This Row],[Volumen*Precio4 – 750M]])-1)*10^(SEARCH(RIGHT(Merge1[[#This Row],[Volumen*Precio4 – 750M]]),"kmbt")*3),Merge1[[#This Row],[Volumen*Precio4 – 750M]])</f>
        <v>20051</v>
      </c>
      <c r="P591">
        <v>-0.4083</v>
      </c>
      <c r="Q591">
        <v>-0.39889999999999998</v>
      </c>
      <c r="R591">
        <v>-0.16239999999999999</v>
      </c>
      <c r="S591">
        <v>-0.20899999999999999</v>
      </c>
      <c r="T591" s="1" t="s">
        <v>6205</v>
      </c>
      <c r="U591" s="1" t="s">
        <v>6206</v>
      </c>
      <c r="V591" s="1" t="s">
        <v>6207</v>
      </c>
      <c r="W591" s="1" t="s">
        <v>6208</v>
      </c>
      <c r="X591" s="1" t="s">
        <v>6203</v>
      </c>
      <c r="Y591">
        <v>4010.22</v>
      </c>
      <c r="Z591" s="4">
        <v>0</v>
      </c>
      <c r="AA591" s="1" t="s">
        <v>3526</v>
      </c>
      <c r="AB591" s="6" t="str">
        <f>IFERROR(LEFT(Merge1[[#This Row],[2022-10-24.Vol.]],LEN(Merge1[[#This Row],[2022-10-24.Vol.]])-1)*10^(LOOKUP(RIGHT(Merge1[[#This Row],[2022-10-24.Vol.]]),"KMBT")*3),Merge1[[#This Row],[2022-10-24.Vol.]])</f>
        <v>5</v>
      </c>
      <c r="AC591">
        <v>0</v>
      </c>
      <c r="AD591" s="1" t="s">
        <v>22</v>
      </c>
      <c r="AE591" s="1" t="s">
        <v>27</v>
      </c>
      <c r="AF591" s="1" t="s">
        <v>22</v>
      </c>
      <c r="AG591">
        <v>24.51</v>
      </c>
      <c r="AH591">
        <v>0</v>
      </c>
      <c r="AI591" s="1" t="s">
        <v>28</v>
      </c>
      <c r="AJ591">
        <v>0.01</v>
      </c>
      <c r="AK591" s="1" t="s">
        <v>6204</v>
      </c>
      <c r="AL591">
        <v>-0.42</v>
      </c>
      <c r="AM591">
        <v>-0.39889999999999998</v>
      </c>
      <c r="AN591">
        <v>-0.16239999999999999</v>
      </c>
      <c r="AO591">
        <v>-0.20899999999999999</v>
      </c>
      <c r="AP591" s="1" t="s">
        <v>6205</v>
      </c>
      <c r="AQ591" s="1" t="s">
        <v>6206</v>
      </c>
      <c r="AR591" s="1" t="s">
        <v>6207</v>
      </c>
      <c r="AS591" s="1" t="s">
        <v>6208</v>
      </c>
    </row>
    <row r="592" spans="1:45" hidden="1" x14ac:dyDescent="0.25">
      <c r="A592" s="1" t="s">
        <v>6215</v>
      </c>
      <c r="B592">
        <v>23.49</v>
      </c>
      <c r="C592" s="1" t="s">
        <v>94</v>
      </c>
      <c r="D592" s="1" t="s">
        <v>4018</v>
      </c>
      <c r="E592">
        <v>0</v>
      </c>
      <c r="F592" s="1" t="s">
        <v>38</v>
      </c>
      <c r="G592" s="1" t="s">
        <v>37</v>
      </c>
      <c r="H592" s="1" t="s">
        <v>96</v>
      </c>
      <c r="I592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592">
        <v>94.85</v>
      </c>
      <c r="K592">
        <v>0</v>
      </c>
      <c r="L592" s="1" t="s">
        <v>28</v>
      </c>
      <c r="M592">
        <v>0.01</v>
      </c>
      <c r="N592" s="1" t="s">
        <v>5416</v>
      </c>
      <c r="O592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23</v>
      </c>
      <c r="P592">
        <v>0.23630000000000001</v>
      </c>
      <c r="Q592">
        <v>9.7699999999999995E-2</v>
      </c>
      <c r="R592">
        <v>6.2899999999999998E-2</v>
      </c>
      <c r="S592">
        <v>4.0000000000000002E-4</v>
      </c>
      <c r="T592" s="1" t="s">
        <v>6216</v>
      </c>
      <c r="U592" s="1" t="s">
        <v>6217</v>
      </c>
      <c r="V592" s="1" t="s">
        <v>6218</v>
      </c>
      <c r="W592" s="1" t="s">
        <v>6219</v>
      </c>
      <c r="X592" s="1" t="s">
        <v>6215</v>
      </c>
      <c r="Y592">
        <v>23.49</v>
      </c>
      <c r="Z592" s="4">
        <v>0</v>
      </c>
      <c r="AA592" s="1" t="s">
        <v>4018</v>
      </c>
      <c r="AB592" s="6" t="str">
        <f>IFERROR(LEFT(Merge1[[#This Row],[2022-10-24.Vol.]],LEN(Merge1[[#This Row],[2022-10-24.Vol.]])-1)*10^(LOOKUP(RIGHT(Merge1[[#This Row],[2022-10-24.Vol.]]),"KMBT")*3),Merge1[[#This Row],[2022-10-24.Vol.]])</f>
        <v>1</v>
      </c>
      <c r="AC592">
        <v>0</v>
      </c>
      <c r="AD592" s="1" t="s">
        <v>38</v>
      </c>
      <c r="AE592" s="1" t="s">
        <v>37</v>
      </c>
      <c r="AF592" s="1" t="s">
        <v>96</v>
      </c>
      <c r="AG592">
        <v>94.85</v>
      </c>
      <c r="AH592">
        <v>0</v>
      </c>
      <c r="AI592" s="1" t="s">
        <v>28</v>
      </c>
      <c r="AJ592">
        <v>0.01</v>
      </c>
      <c r="AK592" s="1" t="s">
        <v>5416</v>
      </c>
      <c r="AL592">
        <v>0.23630000000000001</v>
      </c>
      <c r="AM592">
        <v>9.7699999999999995E-2</v>
      </c>
      <c r="AN592">
        <v>6.2899999999999998E-2</v>
      </c>
      <c r="AO592">
        <v>0</v>
      </c>
      <c r="AP592" s="1" t="s">
        <v>6216</v>
      </c>
      <c r="AQ592" s="1" t="s">
        <v>6217</v>
      </c>
      <c r="AR592" s="1" t="s">
        <v>6218</v>
      </c>
      <c r="AS592" s="1" t="s">
        <v>6219</v>
      </c>
    </row>
    <row r="593" spans="1:45" hidden="1" x14ac:dyDescent="0.25">
      <c r="A593" s="1" t="s">
        <v>6240</v>
      </c>
      <c r="B593">
        <v>416.11</v>
      </c>
      <c r="C593" s="1" t="s">
        <v>94</v>
      </c>
      <c r="D593" s="1" t="s">
        <v>1811</v>
      </c>
      <c r="E593">
        <v>0</v>
      </c>
      <c r="F593" s="1" t="s">
        <v>22</v>
      </c>
      <c r="G593" s="1" t="s">
        <v>27</v>
      </c>
      <c r="H593" s="1" t="s">
        <v>96</v>
      </c>
      <c r="I593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93">
        <v>18.809999999999999</v>
      </c>
      <c r="K593">
        <v>0</v>
      </c>
      <c r="L593" s="1" t="s">
        <v>28</v>
      </c>
      <c r="M593">
        <v>0.01</v>
      </c>
      <c r="N593" s="1" t="s">
        <v>546</v>
      </c>
      <c r="O593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832</v>
      </c>
      <c r="P593">
        <v>-0.47989999999999999</v>
      </c>
      <c r="Q593">
        <v>-0.2127</v>
      </c>
      <c r="R593">
        <v>-0.2127</v>
      </c>
      <c r="S593">
        <v>0</v>
      </c>
      <c r="T593" s="1" t="s">
        <v>6241</v>
      </c>
      <c r="U593" s="1" t="s">
        <v>6242</v>
      </c>
      <c r="V593" s="1" t="s">
        <v>6243</v>
      </c>
      <c r="W593" s="1" t="s">
        <v>6244</v>
      </c>
      <c r="X593" s="1" t="s">
        <v>6240</v>
      </c>
      <c r="Y593">
        <v>416.11</v>
      </c>
      <c r="Z593" s="4">
        <v>0</v>
      </c>
      <c r="AA593" s="1" t="s">
        <v>1811</v>
      </c>
      <c r="AB593" s="6" t="str">
        <f>IFERROR(LEFT(Merge1[[#This Row],[2022-10-24.Vol.]],LEN(Merge1[[#This Row],[2022-10-24.Vol.]])-1)*10^(LOOKUP(RIGHT(Merge1[[#This Row],[2022-10-24.Vol.]]),"KMBT")*3),Merge1[[#This Row],[2022-10-24.Vol.]])</f>
        <v>2</v>
      </c>
      <c r="AC593">
        <v>0</v>
      </c>
      <c r="AD593" s="1" t="s">
        <v>22</v>
      </c>
      <c r="AE593" s="1" t="s">
        <v>27</v>
      </c>
      <c r="AF593" s="1" t="s">
        <v>96</v>
      </c>
      <c r="AG593">
        <v>18.809999999999999</v>
      </c>
      <c r="AH593">
        <v>0</v>
      </c>
      <c r="AI593" s="1" t="s">
        <v>28</v>
      </c>
      <c r="AJ593">
        <v>0.01</v>
      </c>
      <c r="AK593" s="1" t="s">
        <v>546</v>
      </c>
      <c r="AL593">
        <v>-0.47989999999999999</v>
      </c>
      <c r="AM593">
        <v>-0.2127</v>
      </c>
      <c r="AN593">
        <v>-0.2127</v>
      </c>
      <c r="AO593">
        <v>0</v>
      </c>
      <c r="AP593" s="1" t="s">
        <v>6241</v>
      </c>
      <c r="AQ593" s="1" t="s">
        <v>6242</v>
      </c>
      <c r="AR593" s="1" t="s">
        <v>6243</v>
      </c>
      <c r="AS593" s="1" t="s">
        <v>6244</v>
      </c>
    </row>
    <row r="594" spans="1:45" hidden="1" x14ac:dyDescent="0.25">
      <c r="A594" s="1" t="s">
        <v>6265</v>
      </c>
      <c r="B594">
        <v>374.76</v>
      </c>
      <c r="C594" s="1" t="s">
        <v>94</v>
      </c>
      <c r="D594" s="1" t="s">
        <v>4018</v>
      </c>
      <c r="E594">
        <v>0</v>
      </c>
      <c r="F594" s="1" t="s">
        <v>22</v>
      </c>
      <c r="G594" s="1" t="s">
        <v>27</v>
      </c>
      <c r="H594" s="1" t="s">
        <v>96</v>
      </c>
      <c r="I59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94">
        <v>33.51</v>
      </c>
      <c r="K594">
        <v>0</v>
      </c>
      <c r="L594" s="1" t="s">
        <v>28</v>
      </c>
      <c r="M594">
        <v>0.01</v>
      </c>
      <c r="N594" s="1" t="s">
        <v>3290</v>
      </c>
      <c r="O594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375</v>
      </c>
      <c r="P594">
        <v>-0.73870000000000002</v>
      </c>
      <c r="Q594">
        <v>-0.3775</v>
      </c>
      <c r="R594">
        <v>-0.23519999999999999</v>
      </c>
      <c r="S594">
        <v>-1.14E-2</v>
      </c>
      <c r="T594" s="1" t="s">
        <v>6266</v>
      </c>
      <c r="U594" s="1" t="s">
        <v>6267</v>
      </c>
      <c r="V594" s="1" t="s">
        <v>6268</v>
      </c>
      <c r="W594" s="1" t="s">
        <v>6269</v>
      </c>
      <c r="X594" s="1" t="s">
        <v>6265</v>
      </c>
      <c r="Y594">
        <v>374.76</v>
      </c>
      <c r="Z594" s="4">
        <v>0</v>
      </c>
      <c r="AA594" s="1" t="s">
        <v>4018</v>
      </c>
      <c r="AB594" s="6" t="str">
        <f>IFERROR(LEFT(Merge1[[#This Row],[2022-10-24.Vol.]],LEN(Merge1[[#This Row],[2022-10-24.Vol.]])-1)*10^(LOOKUP(RIGHT(Merge1[[#This Row],[2022-10-24.Vol.]]),"KMBT")*3),Merge1[[#This Row],[2022-10-24.Vol.]])</f>
        <v>1</v>
      </c>
      <c r="AC594">
        <v>0</v>
      </c>
      <c r="AD594" s="1" t="s">
        <v>22</v>
      </c>
      <c r="AE594" s="1" t="s">
        <v>27</v>
      </c>
      <c r="AF594" s="1" t="s">
        <v>96</v>
      </c>
      <c r="AG594">
        <v>33.51</v>
      </c>
      <c r="AH594">
        <v>0</v>
      </c>
      <c r="AI594" s="1" t="s">
        <v>28</v>
      </c>
      <c r="AJ594">
        <v>0.01</v>
      </c>
      <c r="AK594" s="1" t="s">
        <v>3290</v>
      </c>
      <c r="AL594">
        <v>-0.73870000000000002</v>
      </c>
      <c r="AM594">
        <v>-0.3775</v>
      </c>
      <c r="AN594">
        <v>-0.23519999999999999</v>
      </c>
      <c r="AO594">
        <v>0</v>
      </c>
      <c r="AP594" s="1" t="s">
        <v>6266</v>
      </c>
      <c r="AQ594" s="1" t="s">
        <v>6267</v>
      </c>
      <c r="AR594" s="1" t="s">
        <v>6268</v>
      </c>
      <c r="AS594" s="1" t="s">
        <v>6269</v>
      </c>
    </row>
    <row r="595" spans="1:45" hidden="1" x14ac:dyDescent="0.25">
      <c r="A595" s="1" t="s">
        <v>6290</v>
      </c>
      <c r="B595">
        <v>708.01</v>
      </c>
      <c r="C595" s="1" t="s">
        <v>94</v>
      </c>
      <c r="D595" s="1" t="s">
        <v>1889</v>
      </c>
      <c r="E595">
        <v>0</v>
      </c>
      <c r="F595" s="1" t="s">
        <v>22</v>
      </c>
      <c r="G595" s="1" t="s">
        <v>22</v>
      </c>
      <c r="H595" s="1" t="s">
        <v>22</v>
      </c>
      <c r="I595" s="1" t="str">
        <f>_xlfn.CONCAT(Merge1[[#This Row],[Rating técnicoVender]],",",Merge1[[#This Row],[Valoración de medias móvilesStrong Sell]],",",Merge1[[#This Row],[Valoración de los osciladoresNeutro]])</f>
        <v>Sell,Sell,Sell</v>
      </c>
      <c r="J595">
        <v>46.7</v>
      </c>
      <c r="K595">
        <v>0</v>
      </c>
      <c r="L595" s="1" t="s">
        <v>28</v>
      </c>
      <c r="M595">
        <v>0.01</v>
      </c>
      <c r="N595" s="1" t="s">
        <v>6291</v>
      </c>
      <c r="O595" s="1">
        <f>IFERROR(LEFT(Merge1[[#This Row],[Volumen*Precio4 – 750M]],LEN(Merge1[[#This Row],[Volumen*Precio4 – 750M]])-1)*10^(SEARCH(RIGHT(Merge1[[#This Row],[Volumen*Precio4 – 750M]]),"kmbt")*3),Merge1[[#This Row],[Volumen*Precio4 – 750M]])</f>
        <v>2124</v>
      </c>
      <c r="P595">
        <v>-0.32629999999999998</v>
      </c>
      <c r="Q595">
        <v>0.81540000000000001</v>
      </c>
      <c r="R595">
        <v>0.50639999999999996</v>
      </c>
      <c r="S595">
        <v>8.2600000000000007E-2</v>
      </c>
      <c r="T595" s="1" t="s">
        <v>6292</v>
      </c>
      <c r="U595" s="1" t="s">
        <v>6293</v>
      </c>
      <c r="V595" s="1" t="s">
        <v>6294</v>
      </c>
      <c r="W595" s="1" t="s">
        <v>6295</v>
      </c>
      <c r="X595" s="1" t="s">
        <v>6290</v>
      </c>
      <c r="Y595">
        <v>708.01</v>
      </c>
      <c r="Z595" s="4">
        <v>0</v>
      </c>
      <c r="AA595" s="1" t="s">
        <v>1889</v>
      </c>
      <c r="AB595" s="6" t="str">
        <f>IFERROR(LEFT(Merge1[[#This Row],[2022-10-24.Vol.]],LEN(Merge1[[#This Row],[2022-10-24.Vol.]])-1)*10^(LOOKUP(RIGHT(Merge1[[#This Row],[2022-10-24.Vol.]]),"KMBT")*3),Merge1[[#This Row],[2022-10-24.Vol.]])</f>
        <v>3</v>
      </c>
      <c r="AC595">
        <v>0</v>
      </c>
      <c r="AD595" s="1" t="s">
        <v>22</v>
      </c>
      <c r="AE595" s="1" t="s">
        <v>22</v>
      </c>
      <c r="AF595" s="1" t="s">
        <v>22</v>
      </c>
      <c r="AG595">
        <v>46.7</v>
      </c>
      <c r="AH595">
        <v>0</v>
      </c>
      <c r="AI595" s="1" t="s">
        <v>28</v>
      </c>
      <c r="AJ595">
        <v>0.01</v>
      </c>
      <c r="AK595" s="1" t="s">
        <v>6291</v>
      </c>
      <c r="AL595">
        <v>-0.32629999999999998</v>
      </c>
      <c r="AM595">
        <v>0.81540000000000001</v>
      </c>
      <c r="AN595">
        <v>0.50639999999999996</v>
      </c>
      <c r="AO595">
        <v>8.2600000000000007E-2</v>
      </c>
      <c r="AP595" s="1" t="s">
        <v>6292</v>
      </c>
      <c r="AQ595" s="1" t="s">
        <v>6293</v>
      </c>
      <c r="AR595" s="1" t="s">
        <v>6294</v>
      </c>
      <c r="AS595" s="1" t="s">
        <v>6295</v>
      </c>
    </row>
    <row r="596" spans="1:45" hidden="1" x14ac:dyDescent="0.25">
      <c r="A596" s="1" t="s">
        <v>6296</v>
      </c>
      <c r="B596">
        <v>2955.09</v>
      </c>
      <c r="C596" s="1" t="s">
        <v>94</v>
      </c>
      <c r="D596" s="1" t="s">
        <v>3526</v>
      </c>
      <c r="E596">
        <v>0</v>
      </c>
      <c r="F596" s="1" t="s">
        <v>22</v>
      </c>
      <c r="G596" s="1" t="s">
        <v>27</v>
      </c>
      <c r="H596" s="1" t="s">
        <v>96</v>
      </c>
      <c r="I59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96">
        <v>27.69</v>
      </c>
      <c r="K596">
        <v>0</v>
      </c>
      <c r="L596" s="1" t="s">
        <v>28</v>
      </c>
      <c r="M596">
        <v>0.01</v>
      </c>
      <c r="N596" s="1" t="s">
        <v>6297</v>
      </c>
      <c r="O596" s="1">
        <f>IFERROR(LEFT(Merge1[[#This Row],[Volumen*Precio4 – 750M]],LEN(Merge1[[#This Row],[Volumen*Precio4 – 750M]])-1)*10^(SEARCH(RIGHT(Merge1[[#This Row],[Volumen*Precio4 – 750M]]),"kmbt")*3),Merge1[[#This Row],[Volumen*Precio4 – 750M]])</f>
        <v>14775</v>
      </c>
      <c r="P596">
        <v>-0.68820000000000003</v>
      </c>
      <c r="Q596">
        <v>-0.40560000000000002</v>
      </c>
      <c r="R596">
        <v>-0.39529999999999998</v>
      </c>
      <c r="S596">
        <v>-0.30380000000000001</v>
      </c>
      <c r="T596" s="1" t="s">
        <v>6298</v>
      </c>
      <c r="U596" s="1" t="s">
        <v>6299</v>
      </c>
      <c r="V596" s="1" t="s">
        <v>6300</v>
      </c>
      <c r="W596" s="1" t="s">
        <v>6301</v>
      </c>
      <c r="X596" s="1" t="s">
        <v>6296</v>
      </c>
      <c r="Y596">
        <v>2955.09</v>
      </c>
      <c r="Z596" s="4">
        <v>0</v>
      </c>
      <c r="AA596" s="1" t="s">
        <v>3526</v>
      </c>
      <c r="AB596" s="6" t="str">
        <f>IFERROR(LEFT(Merge1[[#This Row],[2022-10-24.Vol.]],LEN(Merge1[[#This Row],[2022-10-24.Vol.]])-1)*10^(LOOKUP(RIGHT(Merge1[[#This Row],[2022-10-24.Vol.]]),"KMBT")*3),Merge1[[#This Row],[2022-10-24.Vol.]])</f>
        <v>5</v>
      </c>
      <c r="AC596">
        <v>0</v>
      </c>
      <c r="AD596" s="1" t="s">
        <v>22</v>
      </c>
      <c r="AE596" s="1" t="s">
        <v>27</v>
      </c>
      <c r="AF596" s="1" t="s">
        <v>96</v>
      </c>
      <c r="AG596">
        <v>27.69</v>
      </c>
      <c r="AH596">
        <v>0</v>
      </c>
      <c r="AI596" s="1" t="s">
        <v>28</v>
      </c>
      <c r="AJ596">
        <v>0.01</v>
      </c>
      <c r="AK596" s="1" t="s">
        <v>6297</v>
      </c>
      <c r="AL596">
        <v>-0.68820000000000003</v>
      </c>
      <c r="AM596">
        <v>-0.40560000000000002</v>
      </c>
      <c r="AN596">
        <v>-0.39529999999999998</v>
      </c>
      <c r="AO596">
        <v>-0.30380000000000001</v>
      </c>
      <c r="AP596" s="1" t="s">
        <v>6298</v>
      </c>
      <c r="AQ596" s="1" t="s">
        <v>6299</v>
      </c>
      <c r="AR596" s="1" t="s">
        <v>6300</v>
      </c>
      <c r="AS596" s="1" t="s">
        <v>6301</v>
      </c>
    </row>
    <row r="597" spans="1:45" hidden="1" x14ac:dyDescent="0.25">
      <c r="A597" s="1" t="s">
        <v>6310</v>
      </c>
      <c r="B597">
        <v>255</v>
      </c>
      <c r="C597" s="1" t="s">
        <v>94</v>
      </c>
      <c r="D597" s="1" t="s">
        <v>4018</v>
      </c>
      <c r="E597">
        <v>0</v>
      </c>
      <c r="F597" s="1" t="s">
        <v>22</v>
      </c>
      <c r="G597" s="1" t="s">
        <v>22</v>
      </c>
      <c r="H597" s="1" t="s">
        <v>22</v>
      </c>
      <c r="I597" s="1" t="str">
        <f>_xlfn.CONCAT(Merge1[[#This Row],[Rating técnicoVender]],",",Merge1[[#This Row],[Valoración de medias móvilesStrong Sell]],",",Merge1[[#This Row],[Valoración de los osciladoresNeutro]])</f>
        <v>Sell,Sell,Sell</v>
      </c>
      <c r="J597">
        <v>43.83</v>
      </c>
      <c r="K597">
        <v>0</v>
      </c>
      <c r="L597" s="1" t="s">
        <v>28</v>
      </c>
      <c r="M597">
        <v>0.01</v>
      </c>
      <c r="N597" s="1" t="s">
        <v>1721</v>
      </c>
      <c r="O597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255</v>
      </c>
      <c r="P597">
        <v>-0.12570000000000001</v>
      </c>
      <c r="Q597">
        <v>-0.15629999999999999</v>
      </c>
      <c r="R597">
        <v>-7.2700000000000001E-2</v>
      </c>
      <c r="S597">
        <v>0.1087</v>
      </c>
      <c r="T597" s="1" t="s">
        <v>6311</v>
      </c>
      <c r="U597" s="1" t="s">
        <v>6312</v>
      </c>
      <c r="V597" s="1" t="s">
        <v>6313</v>
      </c>
      <c r="W597" s="1" t="s">
        <v>28</v>
      </c>
      <c r="X597" s="1" t="s">
        <v>6310</v>
      </c>
      <c r="Y597">
        <v>255</v>
      </c>
      <c r="Z597" s="4">
        <v>0</v>
      </c>
      <c r="AA597" s="1" t="s">
        <v>4018</v>
      </c>
      <c r="AB597" s="6" t="str">
        <f>IFERROR(LEFT(Merge1[[#This Row],[2022-10-24.Vol.]],LEN(Merge1[[#This Row],[2022-10-24.Vol.]])-1)*10^(LOOKUP(RIGHT(Merge1[[#This Row],[2022-10-24.Vol.]]),"KMBT")*3),Merge1[[#This Row],[2022-10-24.Vol.]])</f>
        <v>1</v>
      </c>
      <c r="AC597">
        <v>0</v>
      </c>
      <c r="AD597" s="1" t="s">
        <v>22</v>
      </c>
      <c r="AE597" s="1" t="s">
        <v>22</v>
      </c>
      <c r="AF597" s="1" t="s">
        <v>22</v>
      </c>
      <c r="AG597">
        <v>43.83</v>
      </c>
      <c r="AH597">
        <v>0</v>
      </c>
      <c r="AI597" s="1" t="s">
        <v>28</v>
      </c>
      <c r="AJ597">
        <v>0.01</v>
      </c>
      <c r="AK597" s="1" t="s">
        <v>1721</v>
      </c>
      <c r="AL597">
        <v>-0.12570000000000001</v>
      </c>
      <c r="AM597">
        <v>-0.15629999999999999</v>
      </c>
      <c r="AN597">
        <v>-7.2700000000000001E-2</v>
      </c>
      <c r="AO597">
        <v>0.1087</v>
      </c>
      <c r="AP597" s="1" t="s">
        <v>6311</v>
      </c>
      <c r="AQ597" s="1" t="s">
        <v>6312</v>
      </c>
      <c r="AR597" s="1" t="s">
        <v>6313</v>
      </c>
      <c r="AS597" s="1" t="s">
        <v>28</v>
      </c>
    </row>
    <row r="598" spans="1:45" hidden="1" x14ac:dyDescent="0.25">
      <c r="A598" s="1" t="s">
        <v>6355</v>
      </c>
      <c r="B598">
        <v>100.9</v>
      </c>
      <c r="C598" s="1" t="s">
        <v>94</v>
      </c>
      <c r="D598" s="1" t="s">
        <v>4018</v>
      </c>
      <c r="E598">
        <v>0</v>
      </c>
      <c r="F598" s="1" t="s">
        <v>22</v>
      </c>
      <c r="G598" s="1" t="s">
        <v>27</v>
      </c>
      <c r="H598" s="1" t="s">
        <v>96</v>
      </c>
      <c r="I59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598">
        <v>2.67</v>
      </c>
      <c r="K598">
        <v>0</v>
      </c>
      <c r="L598" s="1" t="s">
        <v>28</v>
      </c>
      <c r="M598">
        <v>0</v>
      </c>
      <c r="N598" s="1" t="s">
        <v>786</v>
      </c>
      <c r="O598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101</v>
      </c>
      <c r="P598">
        <v>-0.80669999999999997</v>
      </c>
      <c r="Q598">
        <v>-0.66369999999999996</v>
      </c>
      <c r="R598">
        <v>-0.66369999999999996</v>
      </c>
      <c r="S598">
        <v>-0.66369999999999996</v>
      </c>
      <c r="T598" s="1" t="s">
        <v>28</v>
      </c>
      <c r="U598" s="1" t="s">
        <v>28</v>
      </c>
      <c r="V598" s="1" t="s">
        <v>28</v>
      </c>
      <c r="W598" s="1" t="s">
        <v>28</v>
      </c>
      <c r="X598" s="1" t="s">
        <v>6355</v>
      </c>
      <c r="Y598">
        <v>100.9</v>
      </c>
      <c r="Z598" s="4">
        <v>0</v>
      </c>
      <c r="AA598" s="1" t="s">
        <v>4018</v>
      </c>
      <c r="AB598" s="6" t="str">
        <f>IFERROR(LEFT(Merge1[[#This Row],[2022-10-24.Vol.]],LEN(Merge1[[#This Row],[2022-10-24.Vol.]])-1)*10^(LOOKUP(RIGHT(Merge1[[#This Row],[2022-10-24.Vol.]]),"KMBT")*3),Merge1[[#This Row],[2022-10-24.Vol.]])</f>
        <v>1</v>
      </c>
      <c r="AC598">
        <v>0</v>
      </c>
      <c r="AD598" s="1" t="s">
        <v>22</v>
      </c>
      <c r="AE598" s="1" t="s">
        <v>27</v>
      </c>
      <c r="AF598" s="1" t="s">
        <v>96</v>
      </c>
      <c r="AG598">
        <v>2.67</v>
      </c>
      <c r="AH598">
        <v>0</v>
      </c>
      <c r="AI598" s="1" t="s">
        <v>28</v>
      </c>
      <c r="AJ598">
        <v>0</v>
      </c>
      <c r="AK598" s="1" t="s">
        <v>786</v>
      </c>
      <c r="AL598">
        <v>-0.80669999999999997</v>
      </c>
      <c r="AM598">
        <v>-0.66369999999999996</v>
      </c>
      <c r="AN598">
        <v>-0.66369999999999996</v>
      </c>
      <c r="AO598">
        <v>-0.66369999999999996</v>
      </c>
      <c r="AP598" s="1" t="s">
        <v>28</v>
      </c>
      <c r="AQ598" s="1" t="s">
        <v>28</v>
      </c>
      <c r="AR598" s="1" t="s">
        <v>28</v>
      </c>
      <c r="AS598" s="1" t="s">
        <v>28</v>
      </c>
    </row>
    <row r="599" spans="1:45" hidden="1" x14ac:dyDescent="0.25">
      <c r="A599" s="1" t="s">
        <v>6356</v>
      </c>
      <c r="B599">
        <v>1248</v>
      </c>
      <c r="C599" s="1" t="s">
        <v>94</v>
      </c>
      <c r="D599" s="1" t="s">
        <v>4018</v>
      </c>
      <c r="E599">
        <v>0</v>
      </c>
      <c r="F599" s="1" t="s">
        <v>38</v>
      </c>
      <c r="G599" s="1" t="s">
        <v>37</v>
      </c>
      <c r="H599" s="1" t="s">
        <v>96</v>
      </c>
      <c r="I599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599">
        <v>65.42</v>
      </c>
      <c r="K599">
        <v>0</v>
      </c>
      <c r="L599" s="1" t="s">
        <v>28</v>
      </c>
      <c r="M599">
        <v>0</v>
      </c>
      <c r="N599" s="1" t="s">
        <v>6357</v>
      </c>
      <c r="O599" s="1">
        <f>IFERROR(LEFT(Merge1[[#This Row],[Volumen*Precio4 – 750M]],LEN(Merge1[[#This Row],[Volumen*Precio4 – 750M]])-1)*10^(SEARCH(RIGHT(Merge1[[#This Row],[Volumen*Precio4 – 750M]]),"kmbt")*3),Merge1[[#This Row],[Volumen*Precio4 – 750M]])</f>
        <v>1248</v>
      </c>
      <c r="P599">
        <v>0.38979999999999998</v>
      </c>
      <c r="Q599">
        <v>3.5700000000000003E-2</v>
      </c>
      <c r="R599">
        <v>0.12529999999999999</v>
      </c>
      <c r="S599">
        <v>1.9699999999999999E-2</v>
      </c>
      <c r="T599" s="1" t="s">
        <v>6358</v>
      </c>
      <c r="U599" s="1" t="s">
        <v>6359</v>
      </c>
      <c r="V599" s="1" t="s">
        <v>6360</v>
      </c>
      <c r="W599" s="1" t="s">
        <v>6361</v>
      </c>
      <c r="X599" s="1" t="s">
        <v>6356</v>
      </c>
      <c r="Y599">
        <v>1248</v>
      </c>
      <c r="Z599" s="4">
        <v>0</v>
      </c>
      <c r="AA599" s="1" t="s">
        <v>4018</v>
      </c>
      <c r="AB599" s="6" t="str">
        <f>IFERROR(LEFT(Merge1[[#This Row],[2022-10-24.Vol.]],LEN(Merge1[[#This Row],[2022-10-24.Vol.]])-1)*10^(LOOKUP(RIGHT(Merge1[[#This Row],[2022-10-24.Vol.]]),"KMBT")*3),Merge1[[#This Row],[2022-10-24.Vol.]])</f>
        <v>1</v>
      </c>
      <c r="AC599">
        <v>0</v>
      </c>
      <c r="AD599" s="1" t="s">
        <v>38</v>
      </c>
      <c r="AE599" s="1" t="s">
        <v>37</v>
      </c>
      <c r="AF599" s="1" t="s">
        <v>96</v>
      </c>
      <c r="AG599">
        <v>65.42</v>
      </c>
      <c r="AH599">
        <v>0</v>
      </c>
      <c r="AI599" s="1" t="s">
        <v>28</v>
      </c>
      <c r="AJ599">
        <v>0</v>
      </c>
      <c r="AK599" s="1" t="s">
        <v>6357</v>
      </c>
      <c r="AL599">
        <v>0.38979999999999998</v>
      </c>
      <c r="AM599">
        <v>3.5700000000000003E-2</v>
      </c>
      <c r="AN599">
        <v>0.12529999999999999</v>
      </c>
      <c r="AO599">
        <v>1.9699999999999999E-2</v>
      </c>
      <c r="AP599" s="1" t="s">
        <v>6358</v>
      </c>
      <c r="AQ599" s="1" t="s">
        <v>6359</v>
      </c>
      <c r="AR599" s="1" t="s">
        <v>6360</v>
      </c>
      <c r="AS599" s="1" t="s">
        <v>6361</v>
      </c>
    </row>
    <row r="600" spans="1:45" hidden="1" x14ac:dyDescent="0.25">
      <c r="A600" s="1" t="s">
        <v>6377</v>
      </c>
      <c r="B600">
        <v>1019.13</v>
      </c>
      <c r="C600" s="1" t="s">
        <v>94</v>
      </c>
      <c r="D600" s="1" t="s">
        <v>1811</v>
      </c>
      <c r="E600">
        <v>0</v>
      </c>
      <c r="F600" s="1" t="s">
        <v>22</v>
      </c>
      <c r="G600" s="1" t="s">
        <v>27</v>
      </c>
      <c r="H600" s="1" t="s">
        <v>96</v>
      </c>
      <c r="I600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00">
        <v>28.42</v>
      </c>
      <c r="K600">
        <v>0</v>
      </c>
      <c r="L600" s="1" t="s">
        <v>28</v>
      </c>
      <c r="M600">
        <v>0</v>
      </c>
      <c r="N600" s="1" t="s">
        <v>6378</v>
      </c>
      <c r="O600" s="1">
        <f>IFERROR(LEFT(Merge1[[#This Row],[Volumen*Precio4 – 750M]],LEN(Merge1[[#This Row],[Volumen*Precio4 – 750M]])-1)*10^(SEARCH(RIGHT(Merge1[[#This Row],[Volumen*Precio4 – 750M]]),"kmbt")*3),Merge1[[#This Row],[Volumen*Precio4 – 750M]])</f>
        <v>2037.9999999999998</v>
      </c>
      <c r="P600">
        <v>-0.1153</v>
      </c>
      <c r="Q600">
        <v>-0.1376</v>
      </c>
      <c r="R600">
        <v>-0.1089</v>
      </c>
      <c r="S600">
        <v>0</v>
      </c>
      <c r="T600" s="1" t="s">
        <v>6379</v>
      </c>
      <c r="U600" s="1" t="s">
        <v>6380</v>
      </c>
      <c r="V600" s="1" t="s">
        <v>6381</v>
      </c>
      <c r="W600" s="1" t="s">
        <v>6382</v>
      </c>
      <c r="X600" s="1" t="s">
        <v>6377</v>
      </c>
      <c r="Y600">
        <v>1019.13</v>
      </c>
      <c r="Z600" s="4">
        <v>0</v>
      </c>
      <c r="AA600" s="1" t="s">
        <v>1811</v>
      </c>
      <c r="AB600" s="6" t="str">
        <f>IFERROR(LEFT(Merge1[[#This Row],[2022-10-24.Vol.]],LEN(Merge1[[#This Row],[2022-10-24.Vol.]])-1)*10^(LOOKUP(RIGHT(Merge1[[#This Row],[2022-10-24.Vol.]]),"KMBT")*3),Merge1[[#This Row],[2022-10-24.Vol.]])</f>
        <v>2</v>
      </c>
      <c r="AC600">
        <v>0</v>
      </c>
      <c r="AD600" s="1" t="s">
        <v>22</v>
      </c>
      <c r="AE600" s="1" t="s">
        <v>27</v>
      </c>
      <c r="AF600" s="1" t="s">
        <v>96</v>
      </c>
      <c r="AG600">
        <v>28.42</v>
      </c>
      <c r="AH600">
        <v>0</v>
      </c>
      <c r="AI600" s="1" t="s">
        <v>28</v>
      </c>
      <c r="AJ600">
        <v>0</v>
      </c>
      <c r="AK600" s="1" t="s">
        <v>6378</v>
      </c>
      <c r="AL600">
        <v>-0.1153</v>
      </c>
      <c r="AM600">
        <v>-0.1376</v>
      </c>
      <c r="AN600">
        <v>-0.1089</v>
      </c>
      <c r="AO600">
        <v>0</v>
      </c>
      <c r="AP600" s="1" t="s">
        <v>6379</v>
      </c>
      <c r="AQ600" s="1" t="s">
        <v>6380</v>
      </c>
      <c r="AR600" s="1" t="s">
        <v>6381</v>
      </c>
      <c r="AS600" s="1" t="s">
        <v>6382</v>
      </c>
    </row>
    <row r="601" spans="1:45" hidden="1" x14ac:dyDescent="0.25">
      <c r="A601" s="1" t="s">
        <v>6640</v>
      </c>
      <c r="B601">
        <v>43.22</v>
      </c>
      <c r="C601" s="1" t="s">
        <v>94</v>
      </c>
      <c r="D601" s="1" t="s">
        <v>4018</v>
      </c>
      <c r="E601">
        <v>0</v>
      </c>
      <c r="F601" s="1" t="s">
        <v>22</v>
      </c>
      <c r="G601" s="1" t="s">
        <v>27</v>
      </c>
      <c r="H601" s="1" t="s">
        <v>96</v>
      </c>
      <c r="I601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01">
        <v>35.78</v>
      </c>
      <c r="K601">
        <v>0</v>
      </c>
      <c r="L601" s="1" t="s">
        <v>28</v>
      </c>
      <c r="M601">
        <v>0</v>
      </c>
      <c r="N601" s="1" t="s">
        <v>4752</v>
      </c>
      <c r="O601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43</v>
      </c>
      <c r="P601">
        <v>-6.0400000000000002E-2</v>
      </c>
      <c r="Q601">
        <v>5.1000000000000004E-3</v>
      </c>
      <c r="R601">
        <v>-3.9300000000000002E-2</v>
      </c>
      <c r="S601">
        <v>-3.3099999999999997E-2</v>
      </c>
      <c r="T601" s="1" t="s">
        <v>6641</v>
      </c>
      <c r="U601" s="1" t="s">
        <v>6642</v>
      </c>
      <c r="V601" s="1" t="s">
        <v>6643</v>
      </c>
      <c r="W601" s="1" t="s">
        <v>6644</v>
      </c>
      <c r="X601" s="1" t="s">
        <v>6640</v>
      </c>
      <c r="Y601">
        <v>43.22</v>
      </c>
      <c r="Z601" s="4">
        <v>0</v>
      </c>
      <c r="AA601" s="1" t="s">
        <v>1889</v>
      </c>
      <c r="AB601" s="6" t="str">
        <f>IFERROR(LEFT(Merge1[[#This Row],[2022-10-24.Vol.]],LEN(Merge1[[#This Row],[2022-10-24.Vol.]])-1)*10^(LOOKUP(RIGHT(Merge1[[#This Row],[2022-10-24.Vol.]]),"KMBT")*3),Merge1[[#This Row],[2022-10-24.Vol.]])</f>
        <v>3</v>
      </c>
      <c r="AC601">
        <v>0</v>
      </c>
      <c r="AD601" s="1" t="s">
        <v>22</v>
      </c>
      <c r="AE601" s="1" t="s">
        <v>27</v>
      </c>
      <c r="AF601" s="1" t="s">
        <v>96</v>
      </c>
      <c r="AG601">
        <v>35.78</v>
      </c>
      <c r="AH601">
        <v>0</v>
      </c>
      <c r="AI601" s="1" t="s">
        <v>28</v>
      </c>
      <c r="AJ601">
        <v>0</v>
      </c>
      <c r="AK601" s="1" t="s">
        <v>4112</v>
      </c>
      <c r="AL601">
        <v>-6.0400000000000002E-2</v>
      </c>
      <c r="AM601">
        <v>5.1000000000000004E-3</v>
      </c>
      <c r="AN601">
        <v>-3.9300000000000002E-2</v>
      </c>
      <c r="AO601">
        <v>-3.3099999999999997E-2</v>
      </c>
      <c r="AP601" s="1" t="s">
        <v>8868</v>
      </c>
      <c r="AQ601" s="1" t="s">
        <v>8869</v>
      </c>
      <c r="AR601" s="1" t="s">
        <v>8870</v>
      </c>
      <c r="AS601" s="1" t="s">
        <v>8871</v>
      </c>
    </row>
    <row r="602" spans="1:45" hidden="1" x14ac:dyDescent="0.25">
      <c r="A602" s="1" t="s">
        <v>6403</v>
      </c>
      <c r="B602">
        <v>605</v>
      </c>
      <c r="C602" s="1" t="s">
        <v>94</v>
      </c>
      <c r="D602" s="1" t="s">
        <v>3504</v>
      </c>
      <c r="E602">
        <v>0</v>
      </c>
      <c r="F602" s="1" t="s">
        <v>22</v>
      </c>
      <c r="G602" s="1" t="s">
        <v>27</v>
      </c>
      <c r="H602" s="1" t="s">
        <v>96</v>
      </c>
      <c r="I60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02">
        <v>31.48</v>
      </c>
      <c r="K602">
        <v>0</v>
      </c>
      <c r="L602" s="1" t="s">
        <v>28</v>
      </c>
      <c r="M602">
        <v>0</v>
      </c>
      <c r="N602" s="1" t="s">
        <v>6404</v>
      </c>
      <c r="O602" s="1">
        <f>IFERROR(LEFT(Merge1[[#This Row],[Volumen*Precio4 – 750M]],LEN(Merge1[[#This Row],[Volumen*Precio4 – 750M]])-1)*10^(SEARCH(RIGHT(Merge1[[#This Row],[Volumen*Precio4 – 750M]]),"kmbt")*3),Merge1[[#This Row],[Volumen*Precio4 – 750M]])</f>
        <v>4235</v>
      </c>
      <c r="P602">
        <v>7.9699999999999993E-2</v>
      </c>
      <c r="Q602">
        <v>-1.55E-2</v>
      </c>
      <c r="R602">
        <v>-0.10730000000000001</v>
      </c>
      <c r="S602">
        <v>-9.9699999999999997E-2</v>
      </c>
      <c r="T602" s="1" t="s">
        <v>6405</v>
      </c>
      <c r="U602" s="1" t="s">
        <v>6406</v>
      </c>
      <c r="V602" s="1" t="s">
        <v>6407</v>
      </c>
      <c r="W602" s="1" t="s">
        <v>6408</v>
      </c>
      <c r="X602" s="1" t="s">
        <v>6403</v>
      </c>
      <c r="Y602">
        <v>605</v>
      </c>
      <c r="Z602" s="4">
        <v>0</v>
      </c>
      <c r="AA602" s="1" t="s">
        <v>3504</v>
      </c>
      <c r="AB602" s="6" t="str">
        <f>IFERROR(LEFT(Merge1[[#This Row],[2022-10-24.Vol.]],LEN(Merge1[[#This Row],[2022-10-24.Vol.]])-1)*10^(LOOKUP(RIGHT(Merge1[[#This Row],[2022-10-24.Vol.]]),"KMBT")*3),Merge1[[#This Row],[2022-10-24.Vol.]])</f>
        <v>7</v>
      </c>
      <c r="AC602">
        <v>0</v>
      </c>
      <c r="AD602" s="1" t="s">
        <v>22</v>
      </c>
      <c r="AE602" s="1" t="s">
        <v>27</v>
      </c>
      <c r="AF602" s="1" t="s">
        <v>96</v>
      </c>
      <c r="AG602">
        <v>31.48</v>
      </c>
      <c r="AH602">
        <v>0</v>
      </c>
      <c r="AI602" s="1" t="s">
        <v>28</v>
      </c>
      <c r="AJ602">
        <v>0</v>
      </c>
      <c r="AK602" s="1" t="s">
        <v>6404</v>
      </c>
      <c r="AL602">
        <v>7.9699999999999993E-2</v>
      </c>
      <c r="AM602">
        <v>-1.55E-2</v>
      </c>
      <c r="AN602">
        <v>-0.10730000000000001</v>
      </c>
      <c r="AO602">
        <v>-9.9699999999999997E-2</v>
      </c>
      <c r="AP602" s="1" t="s">
        <v>6405</v>
      </c>
      <c r="AQ602" s="1" t="s">
        <v>6406</v>
      </c>
      <c r="AR602" s="1" t="s">
        <v>6407</v>
      </c>
      <c r="AS602" s="1" t="s">
        <v>6408</v>
      </c>
    </row>
    <row r="603" spans="1:45" hidden="1" x14ac:dyDescent="0.25">
      <c r="A603" s="1" t="s">
        <v>6422</v>
      </c>
      <c r="B603">
        <v>9.36</v>
      </c>
      <c r="C603" s="1" t="s">
        <v>94</v>
      </c>
      <c r="D603" s="1" t="s">
        <v>4673</v>
      </c>
      <c r="E603">
        <v>0</v>
      </c>
      <c r="F603" s="1" t="s">
        <v>38</v>
      </c>
      <c r="G603" s="1" t="s">
        <v>37</v>
      </c>
      <c r="H603" s="1" t="s">
        <v>96</v>
      </c>
      <c r="I603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603">
        <v>78.03</v>
      </c>
      <c r="K603">
        <v>0</v>
      </c>
      <c r="L603" s="1" t="s">
        <v>28</v>
      </c>
      <c r="M603">
        <v>0</v>
      </c>
      <c r="N603" s="1" t="s">
        <v>778</v>
      </c>
      <c r="O603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103</v>
      </c>
      <c r="P603">
        <v>0.12770000000000001</v>
      </c>
      <c r="Q603">
        <v>0.04</v>
      </c>
      <c r="R603">
        <v>2.86E-2</v>
      </c>
      <c r="S603">
        <v>0.04</v>
      </c>
      <c r="T603" s="1" t="s">
        <v>6423</v>
      </c>
      <c r="U603" s="1" t="s">
        <v>6424</v>
      </c>
      <c r="V603" s="1" t="s">
        <v>6425</v>
      </c>
      <c r="W603" s="1" t="s">
        <v>6426</v>
      </c>
      <c r="X603" s="1" t="s">
        <v>6422</v>
      </c>
      <c r="Y603">
        <v>9.36</v>
      </c>
      <c r="Z603" s="4">
        <v>0</v>
      </c>
      <c r="AA603" s="1" t="s">
        <v>4673</v>
      </c>
      <c r="AB603" s="6" t="str">
        <f>IFERROR(LEFT(Merge1[[#This Row],[2022-10-24.Vol.]],LEN(Merge1[[#This Row],[2022-10-24.Vol.]])-1)*10^(LOOKUP(RIGHT(Merge1[[#This Row],[2022-10-24.Vol.]]),"KMBT")*3),Merge1[[#This Row],[2022-10-24.Vol.]])</f>
        <v>11</v>
      </c>
      <c r="AC603">
        <v>0</v>
      </c>
      <c r="AD603" s="1" t="s">
        <v>38</v>
      </c>
      <c r="AE603" s="1" t="s">
        <v>37</v>
      </c>
      <c r="AF603" s="1" t="s">
        <v>96</v>
      </c>
      <c r="AG603">
        <v>78.03</v>
      </c>
      <c r="AH603">
        <v>0</v>
      </c>
      <c r="AI603" s="1" t="s">
        <v>28</v>
      </c>
      <c r="AJ603">
        <v>0</v>
      </c>
      <c r="AK603" s="1" t="s">
        <v>778</v>
      </c>
      <c r="AL603">
        <v>0.12770000000000001</v>
      </c>
      <c r="AM603">
        <v>0.04</v>
      </c>
      <c r="AN603">
        <v>2.86E-2</v>
      </c>
      <c r="AO603">
        <v>0.04</v>
      </c>
      <c r="AP603" s="1" t="s">
        <v>6423</v>
      </c>
      <c r="AQ603" s="1" t="s">
        <v>6424</v>
      </c>
      <c r="AR603" s="1" t="s">
        <v>6425</v>
      </c>
      <c r="AS603" s="1" t="s">
        <v>6426</v>
      </c>
    </row>
    <row r="604" spans="1:45" hidden="1" x14ac:dyDescent="0.25">
      <c r="A604" s="1" t="s">
        <v>6427</v>
      </c>
      <c r="B604">
        <v>899.9</v>
      </c>
      <c r="C604" s="1" t="s">
        <v>94</v>
      </c>
      <c r="D604" s="1" t="s">
        <v>2522</v>
      </c>
      <c r="E604">
        <v>0</v>
      </c>
      <c r="F604" s="1" t="s">
        <v>22</v>
      </c>
      <c r="G604" s="1" t="s">
        <v>27</v>
      </c>
      <c r="H604" s="1" t="s">
        <v>96</v>
      </c>
      <c r="I60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04">
        <v>37.93</v>
      </c>
      <c r="K604">
        <v>0</v>
      </c>
      <c r="L604" s="1" t="s">
        <v>28</v>
      </c>
      <c r="M604">
        <v>0</v>
      </c>
      <c r="N604" s="1" t="s">
        <v>6428</v>
      </c>
      <c r="O604" s="1">
        <f>IFERROR(LEFT(Merge1[[#This Row],[Volumen*Precio4 – 750M]],LEN(Merge1[[#This Row],[Volumen*Precio4 – 750M]])-1)*10^(SEARCH(RIGHT(Merge1[[#This Row],[Volumen*Precio4 – 750M]]),"kmbt")*3),Merge1[[#This Row],[Volumen*Precio4 – 750M]])</f>
        <v>3600</v>
      </c>
      <c r="P604">
        <v>-0.151</v>
      </c>
      <c r="Q604">
        <v>-3.0300000000000001E-2</v>
      </c>
      <c r="R604">
        <v>-8.6400000000000005E-2</v>
      </c>
      <c r="S604">
        <v>-1.11E-2</v>
      </c>
      <c r="T604" s="1" t="s">
        <v>6429</v>
      </c>
      <c r="U604" s="1" t="s">
        <v>6430</v>
      </c>
      <c r="V604" s="1" t="s">
        <v>6431</v>
      </c>
      <c r="W604" s="1" t="s">
        <v>6432</v>
      </c>
      <c r="X604" s="1" t="s">
        <v>6427</v>
      </c>
      <c r="Y604">
        <v>899.9</v>
      </c>
      <c r="Z604" s="4">
        <v>0</v>
      </c>
      <c r="AA604" s="1" t="s">
        <v>2522</v>
      </c>
      <c r="AB604" s="6" t="str">
        <f>IFERROR(LEFT(Merge1[[#This Row],[2022-10-24.Vol.]],LEN(Merge1[[#This Row],[2022-10-24.Vol.]])-1)*10^(LOOKUP(RIGHT(Merge1[[#This Row],[2022-10-24.Vol.]]),"KMBT")*3),Merge1[[#This Row],[2022-10-24.Vol.]])</f>
        <v>4</v>
      </c>
      <c r="AC604">
        <v>0</v>
      </c>
      <c r="AD604" s="1" t="s">
        <v>22</v>
      </c>
      <c r="AE604" s="1" t="s">
        <v>27</v>
      </c>
      <c r="AF604" s="1" t="s">
        <v>96</v>
      </c>
      <c r="AG604">
        <v>37.93</v>
      </c>
      <c r="AH604">
        <v>0</v>
      </c>
      <c r="AI604" s="1" t="s">
        <v>28</v>
      </c>
      <c r="AJ604">
        <v>0</v>
      </c>
      <c r="AK604" s="1" t="s">
        <v>6428</v>
      </c>
      <c r="AL604">
        <v>-0.151</v>
      </c>
      <c r="AM604">
        <v>-3.0300000000000001E-2</v>
      </c>
      <c r="AN604">
        <v>-8.6400000000000005E-2</v>
      </c>
      <c r="AO604">
        <v>-1.11E-2</v>
      </c>
      <c r="AP604" s="1" t="s">
        <v>6429</v>
      </c>
      <c r="AQ604" s="1" t="s">
        <v>6430</v>
      </c>
      <c r="AR604" s="1" t="s">
        <v>6431</v>
      </c>
      <c r="AS604" s="1" t="s">
        <v>6432</v>
      </c>
    </row>
    <row r="605" spans="1:45" hidden="1" x14ac:dyDescent="0.25">
      <c r="A605" s="1" t="s">
        <v>6433</v>
      </c>
      <c r="B605">
        <v>966.73</v>
      </c>
      <c r="C605" s="1" t="s">
        <v>94</v>
      </c>
      <c r="D605" s="1" t="s">
        <v>3526</v>
      </c>
      <c r="E605">
        <v>0</v>
      </c>
      <c r="F605" s="1" t="s">
        <v>22</v>
      </c>
      <c r="G605" s="1" t="s">
        <v>27</v>
      </c>
      <c r="H605" s="1" t="s">
        <v>96</v>
      </c>
      <c r="I60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05">
        <v>6.48</v>
      </c>
      <c r="K605">
        <v>0</v>
      </c>
      <c r="L605" s="1" t="s">
        <v>28</v>
      </c>
      <c r="M605">
        <v>0</v>
      </c>
      <c r="N605" s="1" t="s">
        <v>6434</v>
      </c>
      <c r="O605" s="1">
        <f>IFERROR(LEFT(Merge1[[#This Row],[Volumen*Precio4 – 750M]],LEN(Merge1[[#This Row],[Volumen*Precio4 – 750M]])-1)*10^(SEARCH(RIGHT(Merge1[[#This Row],[Volumen*Precio4 – 750M]]),"kmbt")*3),Merge1[[#This Row],[Volumen*Precio4 – 750M]])</f>
        <v>4834</v>
      </c>
      <c r="P605">
        <v>-0.27639999999999998</v>
      </c>
      <c r="Q605">
        <v>-0.307</v>
      </c>
      <c r="R605">
        <v>-0.19239999999999999</v>
      </c>
      <c r="S605">
        <v>-0.1923</v>
      </c>
      <c r="T605" s="1" t="s">
        <v>6435</v>
      </c>
      <c r="U605" s="1" t="s">
        <v>6436</v>
      </c>
      <c r="V605" s="1" t="s">
        <v>6437</v>
      </c>
      <c r="W605" s="1" t="s">
        <v>6438</v>
      </c>
      <c r="X605" s="1" t="s">
        <v>6433</v>
      </c>
      <c r="Y605">
        <v>966.73</v>
      </c>
      <c r="Z605" s="4">
        <v>0</v>
      </c>
      <c r="AA605" s="1" t="s">
        <v>3526</v>
      </c>
      <c r="AB605" s="6" t="str">
        <f>IFERROR(LEFT(Merge1[[#This Row],[2022-10-24.Vol.]],LEN(Merge1[[#This Row],[2022-10-24.Vol.]])-1)*10^(LOOKUP(RIGHT(Merge1[[#This Row],[2022-10-24.Vol.]]),"KMBT")*3),Merge1[[#This Row],[2022-10-24.Vol.]])</f>
        <v>5</v>
      </c>
      <c r="AC605">
        <v>0</v>
      </c>
      <c r="AD605" s="1" t="s">
        <v>22</v>
      </c>
      <c r="AE605" s="1" t="s">
        <v>27</v>
      </c>
      <c r="AF605" s="1" t="s">
        <v>96</v>
      </c>
      <c r="AG605">
        <v>6.48</v>
      </c>
      <c r="AH605">
        <v>0</v>
      </c>
      <c r="AI605" s="1" t="s">
        <v>28</v>
      </c>
      <c r="AJ605">
        <v>0</v>
      </c>
      <c r="AK605" s="1" t="s">
        <v>6434</v>
      </c>
      <c r="AL605">
        <v>-0.27639999999999998</v>
      </c>
      <c r="AM605">
        <v>-0.307</v>
      </c>
      <c r="AN605">
        <v>-0.19239999999999999</v>
      </c>
      <c r="AO605">
        <v>-0.1923</v>
      </c>
      <c r="AP605" s="1" t="s">
        <v>6435</v>
      </c>
      <c r="AQ605" s="1" t="s">
        <v>6436</v>
      </c>
      <c r="AR605" s="1" t="s">
        <v>6437</v>
      </c>
      <c r="AS605" s="1" t="s">
        <v>6438</v>
      </c>
    </row>
    <row r="606" spans="1:45" hidden="1" x14ac:dyDescent="0.25">
      <c r="A606" s="1" t="s">
        <v>6451</v>
      </c>
      <c r="B606">
        <v>930</v>
      </c>
      <c r="C606" s="1" t="s">
        <v>94</v>
      </c>
      <c r="D606" s="1" t="s">
        <v>4018</v>
      </c>
      <c r="E606">
        <v>0</v>
      </c>
      <c r="F606" s="1" t="s">
        <v>22</v>
      </c>
      <c r="G606" s="1" t="s">
        <v>27</v>
      </c>
      <c r="H606" s="1" t="s">
        <v>22</v>
      </c>
      <c r="I606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606">
        <v>29.66</v>
      </c>
      <c r="K606">
        <v>8.0999999999999996E-3</v>
      </c>
      <c r="L606" s="1" t="s">
        <v>28</v>
      </c>
      <c r="M606">
        <v>0</v>
      </c>
      <c r="N606" s="1" t="s">
        <v>439</v>
      </c>
      <c r="O606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930</v>
      </c>
      <c r="P606">
        <v>-0.23769999999999999</v>
      </c>
      <c r="Q606">
        <v>-0.34100000000000003</v>
      </c>
      <c r="R606">
        <v>-0.11849999999999999</v>
      </c>
      <c r="S606">
        <v>-0.14399999999999999</v>
      </c>
      <c r="T606" s="1" t="s">
        <v>6452</v>
      </c>
      <c r="U606" s="1" t="s">
        <v>6453</v>
      </c>
      <c r="V606" s="1" t="s">
        <v>6454</v>
      </c>
      <c r="W606" s="1" t="s">
        <v>6455</v>
      </c>
      <c r="X606" s="1" t="s">
        <v>6451</v>
      </c>
      <c r="Y606">
        <v>930</v>
      </c>
      <c r="Z606" s="4">
        <v>0</v>
      </c>
      <c r="AA606" s="1" t="s">
        <v>4018</v>
      </c>
      <c r="AB606" s="6" t="str">
        <f>IFERROR(LEFT(Merge1[[#This Row],[2022-10-24.Vol.]],LEN(Merge1[[#This Row],[2022-10-24.Vol.]])-1)*10^(LOOKUP(RIGHT(Merge1[[#This Row],[2022-10-24.Vol.]]),"KMBT")*3),Merge1[[#This Row],[2022-10-24.Vol.]])</f>
        <v>1</v>
      </c>
      <c r="AC606">
        <v>0</v>
      </c>
      <c r="AD606" s="1" t="s">
        <v>22</v>
      </c>
      <c r="AE606" s="1" t="s">
        <v>27</v>
      </c>
      <c r="AF606" s="1" t="s">
        <v>22</v>
      </c>
      <c r="AG606">
        <v>29.66</v>
      </c>
      <c r="AH606">
        <v>8.0999999999999996E-3</v>
      </c>
      <c r="AI606" s="1" t="s">
        <v>28</v>
      </c>
      <c r="AJ606">
        <v>0</v>
      </c>
      <c r="AK606" s="1" t="s">
        <v>439</v>
      </c>
      <c r="AL606">
        <v>-0.23769999999999999</v>
      </c>
      <c r="AM606">
        <v>-0.34100000000000003</v>
      </c>
      <c r="AN606">
        <v>-0.11849999999999999</v>
      </c>
      <c r="AO606">
        <v>-0.14399999999999999</v>
      </c>
      <c r="AP606" s="1" t="s">
        <v>6452</v>
      </c>
      <c r="AQ606" s="1" t="s">
        <v>6453</v>
      </c>
      <c r="AR606" s="1" t="s">
        <v>6454</v>
      </c>
      <c r="AS606" s="1" t="s">
        <v>6455</v>
      </c>
    </row>
    <row r="607" spans="1:45" hidden="1" x14ac:dyDescent="0.25">
      <c r="A607" s="1" t="s">
        <v>6463</v>
      </c>
      <c r="B607">
        <v>1305</v>
      </c>
      <c r="C607" s="1" t="s">
        <v>2007</v>
      </c>
      <c r="D607" s="1" t="s">
        <v>1932</v>
      </c>
      <c r="E607">
        <v>0</v>
      </c>
      <c r="F607" s="1" t="s">
        <v>22</v>
      </c>
      <c r="G607" s="1" t="s">
        <v>27</v>
      </c>
      <c r="H607" s="1" t="s">
        <v>38</v>
      </c>
      <c r="I607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607">
        <v>18.21</v>
      </c>
      <c r="K607">
        <v>0</v>
      </c>
      <c r="L607" s="1" t="s">
        <v>28</v>
      </c>
      <c r="M607">
        <v>0</v>
      </c>
      <c r="N607" s="1" t="s">
        <v>6464</v>
      </c>
      <c r="O607" s="1">
        <f>IFERROR(LEFT(Merge1[[#This Row],[Volumen*Precio4 – 750M]],LEN(Merge1[[#This Row],[Volumen*Precio4 – 750M]])-1)*10^(SEARCH(RIGHT(Merge1[[#This Row],[Volumen*Precio4 – 750M]]),"kmbt")*3),Merge1[[#This Row],[Volumen*Precio4 – 750M]])</f>
        <v>35235</v>
      </c>
      <c r="P607">
        <v>-0.19889999999999999</v>
      </c>
      <c r="Q607">
        <v>-0.3367</v>
      </c>
      <c r="R607">
        <v>-0.22770000000000001</v>
      </c>
      <c r="S607">
        <v>-9.8799999999999999E-2</v>
      </c>
      <c r="T607" s="1" t="s">
        <v>6465</v>
      </c>
      <c r="U607" s="1" t="s">
        <v>6466</v>
      </c>
      <c r="V607" s="1" t="s">
        <v>6467</v>
      </c>
      <c r="W607" s="1" t="s">
        <v>6468</v>
      </c>
      <c r="X607" s="1" t="s">
        <v>6463</v>
      </c>
      <c r="Y607">
        <v>1305</v>
      </c>
      <c r="Z607" s="4">
        <v>0</v>
      </c>
      <c r="AA607" s="1" t="s">
        <v>1811</v>
      </c>
      <c r="AB607" s="6" t="str">
        <f>IFERROR(LEFT(Merge1[[#This Row],[2022-10-24.Vol.]],LEN(Merge1[[#This Row],[2022-10-24.Vol.]])-1)*10^(LOOKUP(RIGHT(Merge1[[#This Row],[2022-10-24.Vol.]]),"KMBT")*3),Merge1[[#This Row],[2022-10-24.Vol.]])</f>
        <v>2</v>
      </c>
      <c r="AC607">
        <v>0</v>
      </c>
      <c r="AD607" s="1" t="s">
        <v>22</v>
      </c>
      <c r="AE607" s="1" t="s">
        <v>27</v>
      </c>
      <c r="AF607" s="1" t="s">
        <v>96</v>
      </c>
      <c r="AG607">
        <v>18.21</v>
      </c>
      <c r="AH607">
        <v>0</v>
      </c>
      <c r="AI607" s="1" t="s">
        <v>28</v>
      </c>
      <c r="AJ607">
        <v>0</v>
      </c>
      <c r="AK607" s="1" t="s">
        <v>8971</v>
      </c>
      <c r="AL607">
        <v>-0.19889999999999999</v>
      </c>
      <c r="AM607">
        <v>-0.3367</v>
      </c>
      <c r="AN607">
        <v>-0.22770000000000001</v>
      </c>
      <c r="AO607">
        <v>-9.8799999999999999E-2</v>
      </c>
      <c r="AP607" s="1" t="s">
        <v>8972</v>
      </c>
      <c r="AQ607" s="1" t="s">
        <v>8973</v>
      </c>
      <c r="AR607" s="1" t="s">
        <v>8974</v>
      </c>
      <c r="AS607" s="1" t="s">
        <v>8975</v>
      </c>
    </row>
    <row r="608" spans="1:45" hidden="1" x14ac:dyDescent="0.25">
      <c r="A608" s="1" t="s">
        <v>6469</v>
      </c>
      <c r="B608">
        <v>1955.89</v>
      </c>
      <c r="C608" s="1" t="s">
        <v>94</v>
      </c>
      <c r="D608" s="1" t="s">
        <v>1811</v>
      </c>
      <c r="E608">
        <v>0</v>
      </c>
      <c r="F608" s="1" t="s">
        <v>22</v>
      </c>
      <c r="G608" s="1" t="s">
        <v>27</v>
      </c>
      <c r="H608" s="1" t="s">
        <v>38</v>
      </c>
      <c r="I608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608">
        <v>35.74</v>
      </c>
      <c r="K608">
        <v>8.9999999999999998E-4</v>
      </c>
      <c r="L608" s="1" t="s">
        <v>28</v>
      </c>
      <c r="M608">
        <v>0</v>
      </c>
      <c r="N608" s="1" t="s">
        <v>6470</v>
      </c>
      <c r="O608" s="1">
        <f>IFERROR(LEFT(Merge1[[#This Row],[Volumen*Precio4 – 750M]],LEN(Merge1[[#This Row],[Volumen*Precio4 – 750M]])-1)*10^(SEARCH(RIGHT(Merge1[[#This Row],[Volumen*Precio4 – 750M]]),"kmbt")*3),Merge1[[#This Row],[Volumen*Precio4 – 750M]])</f>
        <v>3912</v>
      </c>
      <c r="P608">
        <v>-0.21959999999999999</v>
      </c>
      <c r="Q608">
        <v>-0.20169999999999999</v>
      </c>
      <c r="R608">
        <v>-0.14219999999999999</v>
      </c>
      <c r="S608">
        <v>-3.8899999999999997E-2</v>
      </c>
      <c r="T608" s="1" t="s">
        <v>6471</v>
      </c>
      <c r="U608" s="1" t="s">
        <v>6472</v>
      </c>
      <c r="V608" s="1" t="s">
        <v>6473</v>
      </c>
      <c r="W608" s="1" t="s">
        <v>6474</v>
      </c>
      <c r="X608" s="1" t="s">
        <v>6469</v>
      </c>
      <c r="Y608">
        <v>1955.89</v>
      </c>
      <c r="Z608" s="4">
        <v>0</v>
      </c>
      <c r="AA608" s="1" t="s">
        <v>4018</v>
      </c>
      <c r="AB608" s="6" t="str">
        <f>IFERROR(LEFT(Merge1[[#This Row],[2022-10-24.Vol.]],LEN(Merge1[[#This Row],[2022-10-24.Vol.]])-1)*10^(LOOKUP(RIGHT(Merge1[[#This Row],[2022-10-24.Vol.]]),"KMBT")*3),Merge1[[#This Row],[2022-10-24.Vol.]])</f>
        <v>1</v>
      </c>
      <c r="AC608">
        <v>0</v>
      </c>
      <c r="AD608" s="1" t="s">
        <v>22</v>
      </c>
      <c r="AE608" s="1" t="s">
        <v>27</v>
      </c>
      <c r="AF608" s="1" t="s">
        <v>96</v>
      </c>
      <c r="AG608">
        <v>35.74</v>
      </c>
      <c r="AH608">
        <v>8.9999999999999998E-4</v>
      </c>
      <c r="AI608" s="1" t="s">
        <v>28</v>
      </c>
      <c r="AJ608">
        <v>0</v>
      </c>
      <c r="AK608" s="1" t="s">
        <v>8918</v>
      </c>
      <c r="AL608">
        <v>-0.22389999999999999</v>
      </c>
      <c r="AM608">
        <v>-0.20169999999999999</v>
      </c>
      <c r="AN608">
        <v>-0.14219999999999999</v>
      </c>
      <c r="AO608">
        <v>-3.8899999999999997E-2</v>
      </c>
      <c r="AP608" s="1" t="s">
        <v>8919</v>
      </c>
      <c r="AQ608" s="1" t="s">
        <v>8920</v>
      </c>
      <c r="AR608" s="1" t="s">
        <v>8921</v>
      </c>
      <c r="AS608" s="1" t="s">
        <v>8922</v>
      </c>
    </row>
    <row r="609" spans="1:45" hidden="1" x14ac:dyDescent="0.25">
      <c r="A609" s="1" t="s">
        <v>6475</v>
      </c>
      <c r="B609">
        <v>2353.5</v>
      </c>
      <c r="C609" s="1" t="s">
        <v>94</v>
      </c>
      <c r="D609" s="1" t="s">
        <v>3526</v>
      </c>
      <c r="E609">
        <v>0</v>
      </c>
      <c r="F609" s="1" t="s">
        <v>38</v>
      </c>
      <c r="G609" s="1" t="s">
        <v>37</v>
      </c>
      <c r="H609" s="1" t="s">
        <v>96</v>
      </c>
      <c r="I609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609">
        <v>59.36</v>
      </c>
      <c r="K609">
        <v>8.0000000000000004E-4</v>
      </c>
      <c r="L609" s="1" t="s">
        <v>28</v>
      </c>
      <c r="M609">
        <v>0</v>
      </c>
      <c r="N609" s="1" t="s">
        <v>6476</v>
      </c>
      <c r="O609" s="1">
        <f>IFERROR(LEFT(Merge1[[#This Row],[Volumen*Precio4 – 750M]],LEN(Merge1[[#This Row],[Volumen*Precio4 – 750M]])-1)*10^(SEARCH(RIGHT(Merge1[[#This Row],[Volumen*Precio4 – 750M]]),"kmbt")*3),Merge1[[#This Row],[Volumen*Precio4 – 750M]])</f>
        <v>11768</v>
      </c>
      <c r="P609">
        <v>0.5403</v>
      </c>
      <c r="Q609">
        <v>8.9599999999999999E-2</v>
      </c>
      <c r="R609">
        <v>0.28920000000000001</v>
      </c>
      <c r="S609">
        <v>4.6199999999999998E-2</v>
      </c>
      <c r="T609" s="1" t="s">
        <v>6477</v>
      </c>
      <c r="U609" s="1" t="s">
        <v>6478</v>
      </c>
      <c r="V609" s="1" t="s">
        <v>6479</v>
      </c>
      <c r="W609" s="1" t="s">
        <v>6480</v>
      </c>
      <c r="X609" s="1" t="s">
        <v>6475</v>
      </c>
      <c r="Y609">
        <v>2353.5</v>
      </c>
      <c r="Z609" s="4">
        <v>0</v>
      </c>
      <c r="AA609" s="1" t="s">
        <v>3526</v>
      </c>
      <c r="AB609" s="6" t="str">
        <f>IFERROR(LEFT(Merge1[[#This Row],[2022-10-24.Vol.]],LEN(Merge1[[#This Row],[2022-10-24.Vol.]])-1)*10^(LOOKUP(RIGHT(Merge1[[#This Row],[2022-10-24.Vol.]]),"KMBT")*3),Merge1[[#This Row],[2022-10-24.Vol.]])</f>
        <v>5</v>
      </c>
      <c r="AC609">
        <v>0</v>
      </c>
      <c r="AD609" s="1" t="s">
        <v>38</v>
      </c>
      <c r="AE609" s="1" t="s">
        <v>37</v>
      </c>
      <c r="AF609" s="1" t="s">
        <v>96</v>
      </c>
      <c r="AG609">
        <v>59.36</v>
      </c>
      <c r="AH609">
        <v>8.0000000000000004E-4</v>
      </c>
      <c r="AI609" s="1" t="s">
        <v>28</v>
      </c>
      <c r="AJ609">
        <v>0</v>
      </c>
      <c r="AK609" s="1" t="s">
        <v>6476</v>
      </c>
      <c r="AL609">
        <v>0.5403</v>
      </c>
      <c r="AM609">
        <v>8.9599999999999999E-2</v>
      </c>
      <c r="AN609">
        <v>0.28920000000000001</v>
      </c>
      <c r="AO609">
        <v>4.6199999999999998E-2</v>
      </c>
      <c r="AP609" s="1" t="s">
        <v>6477</v>
      </c>
      <c r="AQ609" s="1" t="s">
        <v>6478</v>
      </c>
      <c r="AR609" s="1" t="s">
        <v>6479</v>
      </c>
      <c r="AS609" s="1" t="s">
        <v>6480</v>
      </c>
    </row>
    <row r="610" spans="1:45" hidden="1" x14ac:dyDescent="0.25">
      <c r="A610" s="1" t="s">
        <v>6500</v>
      </c>
      <c r="B610">
        <v>4938</v>
      </c>
      <c r="C610" s="1" t="s">
        <v>94</v>
      </c>
      <c r="D610" s="1" t="s">
        <v>4018</v>
      </c>
      <c r="E610">
        <v>0</v>
      </c>
      <c r="F610" s="1" t="s">
        <v>22</v>
      </c>
      <c r="G610" s="1" t="s">
        <v>22</v>
      </c>
      <c r="H610" s="1" t="s">
        <v>96</v>
      </c>
      <c r="I610" s="1" t="str">
        <f>_xlfn.CONCAT(Merge1[[#This Row],[Rating técnicoVender]],",",Merge1[[#This Row],[Valoración de medias móvilesStrong Sell]],",",Merge1[[#This Row],[Valoración de los osciladoresNeutro]])</f>
        <v>Sell,Sell,Neutro</v>
      </c>
      <c r="J610">
        <v>34.56</v>
      </c>
      <c r="K610">
        <v>0</v>
      </c>
      <c r="L610" s="1" t="s">
        <v>28</v>
      </c>
      <c r="M610">
        <v>0</v>
      </c>
      <c r="N610" s="1" t="s">
        <v>6501</v>
      </c>
      <c r="O610" s="1">
        <f>IFERROR(LEFT(Merge1[[#This Row],[Volumen*Precio4 – 750M]],LEN(Merge1[[#This Row],[Volumen*Precio4 – 750M]])-1)*10^(SEARCH(RIGHT(Merge1[[#This Row],[Volumen*Precio4 – 750M]]),"kmbt")*3),Merge1[[#This Row],[Volumen*Precio4 – 750M]])</f>
        <v>4938</v>
      </c>
      <c r="P610">
        <v>9.7299999999999998E-2</v>
      </c>
      <c r="Q610">
        <v>0.18990000000000001</v>
      </c>
      <c r="R610">
        <v>0.2268</v>
      </c>
      <c r="S610">
        <v>-0.1598</v>
      </c>
      <c r="T610" s="1" t="s">
        <v>6502</v>
      </c>
      <c r="U610" s="1" t="s">
        <v>6503</v>
      </c>
      <c r="V610" s="1" t="s">
        <v>6504</v>
      </c>
      <c r="W610" s="1" t="s">
        <v>6505</v>
      </c>
      <c r="X610" s="1" t="s">
        <v>6500</v>
      </c>
      <c r="Y610">
        <v>4938</v>
      </c>
      <c r="Z610" s="4">
        <v>0</v>
      </c>
      <c r="AA610" s="1" t="s">
        <v>4018</v>
      </c>
      <c r="AB610" s="6" t="str">
        <f>IFERROR(LEFT(Merge1[[#This Row],[2022-10-24.Vol.]],LEN(Merge1[[#This Row],[2022-10-24.Vol.]])-1)*10^(LOOKUP(RIGHT(Merge1[[#This Row],[2022-10-24.Vol.]]),"KMBT")*3),Merge1[[#This Row],[2022-10-24.Vol.]])</f>
        <v>1</v>
      </c>
      <c r="AC610">
        <v>0</v>
      </c>
      <c r="AD610" s="1" t="s">
        <v>22</v>
      </c>
      <c r="AE610" s="1" t="s">
        <v>22</v>
      </c>
      <c r="AF610" s="1" t="s">
        <v>96</v>
      </c>
      <c r="AG610">
        <v>34.56</v>
      </c>
      <c r="AH610">
        <v>0</v>
      </c>
      <c r="AI610" s="1" t="s">
        <v>28</v>
      </c>
      <c r="AJ610">
        <v>0</v>
      </c>
      <c r="AK610" s="1" t="s">
        <v>6501</v>
      </c>
      <c r="AL610">
        <v>9.7299999999999998E-2</v>
      </c>
      <c r="AM610">
        <v>0.18990000000000001</v>
      </c>
      <c r="AN610">
        <v>0.2268</v>
      </c>
      <c r="AO610">
        <v>-0.1598</v>
      </c>
      <c r="AP610" s="1" t="s">
        <v>6502</v>
      </c>
      <c r="AQ610" s="1" t="s">
        <v>6503</v>
      </c>
      <c r="AR610" s="1" t="s">
        <v>6504</v>
      </c>
      <c r="AS610" s="1" t="s">
        <v>6505</v>
      </c>
    </row>
    <row r="611" spans="1:45" hidden="1" x14ac:dyDescent="0.25">
      <c r="A611" s="1" t="s">
        <v>6506</v>
      </c>
      <c r="B611">
        <v>5703.5</v>
      </c>
      <c r="C611" s="1" t="s">
        <v>94</v>
      </c>
      <c r="D611" s="1" t="s">
        <v>4018</v>
      </c>
      <c r="E611">
        <v>0</v>
      </c>
      <c r="F611" s="1" t="s">
        <v>38</v>
      </c>
      <c r="G611" s="1" t="s">
        <v>38</v>
      </c>
      <c r="H611" s="1" t="s">
        <v>96</v>
      </c>
      <c r="I611" s="1" t="str">
        <f>_xlfn.CONCAT(Merge1[[#This Row],[Rating técnicoVender]],",",Merge1[[#This Row],[Valoración de medias móvilesStrong Sell]],",",Merge1[[#This Row],[Valoración de los osciladoresNeutro]])</f>
        <v>Buy,Buy,Neutro</v>
      </c>
      <c r="J611">
        <v>53.15</v>
      </c>
      <c r="K611">
        <v>4.0000000000000002E-4</v>
      </c>
      <c r="L611" s="1" t="s">
        <v>28</v>
      </c>
      <c r="M611">
        <v>0</v>
      </c>
      <c r="N611" s="1" t="s">
        <v>6507</v>
      </c>
      <c r="O611" s="1">
        <f>IFERROR(LEFT(Merge1[[#This Row],[Volumen*Precio4 – 750M]],LEN(Merge1[[#This Row],[Volumen*Precio4 – 750M]])-1)*10^(SEARCH(RIGHT(Merge1[[#This Row],[Volumen*Precio4 – 750M]]),"kmbt")*3),Merge1[[#This Row],[Volumen*Precio4 – 750M]])</f>
        <v>5704</v>
      </c>
      <c r="P611">
        <v>0.3533</v>
      </c>
      <c r="Q611">
        <v>0.15920000000000001</v>
      </c>
      <c r="R611">
        <v>2.9899999999999999E-2</v>
      </c>
      <c r="S611">
        <v>-3.8E-3</v>
      </c>
      <c r="T611" s="1" t="s">
        <v>6508</v>
      </c>
      <c r="U611" s="1" t="s">
        <v>6509</v>
      </c>
      <c r="V611" s="1" t="s">
        <v>6510</v>
      </c>
      <c r="W611" s="1" t="s">
        <v>6511</v>
      </c>
      <c r="X611" s="1" t="s">
        <v>6506</v>
      </c>
      <c r="Y611">
        <v>5703.5</v>
      </c>
      <c r="Z611" s="4">
        <v>0</v>
      </c>
      <c r="AA611" s="1" t="s">
        <v>4018</v>
      </c>
      <c r="AB611" s="6" t="str">
        <f>IFERROR(LEFT(Merge1[[#This Row],[2022-10-24.Vol.]],LEN(Merge1[[#This Row],[2022-10-24.Vol.]])-1)*10^(LOOKUP(RIGHT(Merge1[[#This Row],[2022-10-24.Vol.]]),"KMBT")*3),Merge1[[#This Row],[2022-10-24.Vol.]])</f>
        <v>1</v>
      </c>
      <c r="AC611">
        <v>0</v>
      </c>
      <c r="AD611" s="1" t="s">
        <v>38</v>
      </c>
      <c r="AE611" s="1" t="s">
        <v>38</v>
      </c>
      <c r="AF611" s="1" t="s">
        <v>96</v>
      </c>
      <c r="AG611">
        <v>53.15</v>
      </c>
      <c r="AH611">
        <v>4.0000000000000002E-4</v>
      </c>
      <c r="AI611" s="1" t="s">
        <v>28</v>
      </c>
      <c r="AJ611">
        <v>0</v>
      </c>
      <c r="AK611" s="1" t="s">
        <v>6507</v>
      </c>
      <c r="AL611">
        <v>0.3533</v>
      </c>
      <c r="AM611">
        <v>8.6999999999999994E-2</v>
      </c>
      <c r="AN611">
        <v>3.9800000000000002E-2</v>
      </c>
      <c r="AO611">
        <v>3.6400000000000002E-2</v>
      </c>
      <c r="AP611" s="1" t="s">
        <v>6508</v>
      </c>
      <c r="AQ611" s="1" t="s">
        <v>6509</v>
      </c>
      <c r="AR611" s="1" t="s">
        <v>6510</v>
      </c>
      <c r="AS611" s="1" t="s">
        <v>6511</v>
      </c>
    </row>
    <row r="612" spans="1:45" hidden="1" x14ac:dyDescent="0.25">
      <c r="A612" s="1" t="s">
        <v>6512</v>
      </c>
      <c r="B612">
        <v>3.39</v>
      </c>
      <c r="C612" s="1" t="s">
        <v>94</v>
      </c>
      <c r="D612" s="1" t="s">
        <v>4018</v>
      </c>
      <c r="E612">
        <v>0</v>
      </c>
      <c r="F612" s="1" t="s">
        <v>22</v>
      </c>
      <c r="G612" s="1" t="s">
        <v>22</v>
      </c>
      <c r="H612" s="1" t="s">
        <v>96</v>
      </c>
      <c r="I612" s="1" t="str">
        <f>_xlfn.CONCAT(Merge1[[#This Row],[Rating técnicoVender]],",",Merge1[[#This Row],[Valoración de medias móvilesStrong Sell]],",",Merge1[[#This Row],[Valoración de los osciladoresNeutro]])</f>
        <v>Sell,Sell,Neutro</v>
      </c>
      <c r="J612">
        <v>41.08</v>
      </c>
      <c r="K612">
        <v>0</v>
      </c>
      <c r="L612" s="1" t="s">
        <v>28</v>
      </c>
      <c r="M612">
        <v>0</v>
      </c>
      <c r="N612" s="1" t="s">
        <v>1889</v>
      </c>
      <c r="O612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3</v>
      </c>
      <c r="P612">
        <v>-5.8299999999999998E-2</v>
      </c>
      <c r="Q612">
        <v>3.9899999999999998E-2</v>
      </c>
      <c r="R612">
        <v>-2.8999999999999998E-3</v>
      </c>
      <c r="S612">
        <v>-2.8999999999999998E-3</v>
      </c>
      <c r="T612" s="1" t="s">
        <v>6513</v>
      </c>
      <c r="U612" s="1" t="s">
        <v>6514</v>
      </c>
      <c r="V612" s="1" t="s">
        <v>6515</v>
      </c>
      <c r="W612" s="1" t="s">
        <v>6516</v>
      </c>
      <c r="X612" s="1" t="s">
        <v>6512</v>
      </c>
      <c r="Y612">
        <v>3.39</v>
      </c>
      <c r="Z612" s="4">
        <v>0</v>
      </c>
      <c r="AA612" s="1" t="s">
        <v>4018</v>
      </c>
      <c r="AB612" s="6" t="str">
        <f>IFERROR(LEFT(Merge1[[#This Row],[2022-10-24.Vol.]],LEN(Merge1[[#This Row],[2022-10-24.Vol.]])-1)*10^(LOOKUP(RIGHT(Merge1[[#This Row],[2022-10-24.Vol.]]),"KMBT")*3),Merge1[[#This Row],[2022-10-24.Vol.]])</f>
        <v>1</v>
      </c>
      <c r="AC612">
        <v>0</v>
      </c>
      <c r="AD612" s="1" t="s">
        <v>22</v>
      </c>
      <c r="AE612" s="1" t="s">
        <v>22</v>
      </c>
      <c r="AF612" s="1" t="s">
        <v>96</v>
      </c>
      <c r="AG612">
        <v>41.08</v>
      </c>
      <c r="AH612">
        <v>0</v>
      </c>
      <c r="AI612" s="1" t="s">
        <v>28</v>
      </c>
      <c r="AJ612">
        <v>0</v>
      </c>
      <c r="AK612" s="1" t="s">
        <v>1889</v>
      </c>
      <c r="AL612">
        <v>-5.8299999999999998E-2</v>
      </c>
      <c r="AM612">
        <v>3.9899999999999998E-2</v>
      </c>
      <c r="AN612">
        <v>-2.8999999999999998E-3</v>
      </c>
      <c r="AO612">
        <v>-2.8999999999999998E-3</v>
      </c>
      <c r="AP612" s="1" t="s">
        <v>6513</v>
      </c>
      <c r="AQ612" s="1" t="s">
        <v>6514</v>
      </c>
      <c r="AR612" s="1" t="s">
        <v>6515</v>
      </c>
      <c r="AS612" s="1" t="s">
        <v>6516</v>
      </c>
    </row>
    <row r="613" spans="1:45" hidden="1" x14ac:dyDescent="0.25">
      <c r="A613" s="1" t="s">
        <v>6517</v>
      </c>
      <c r="B613">
        <v>2369.5100000000002</v>
      </c>
      <c r="C613" s="1" t="s">
        <v>94</v>
      </c>
      <c r="D613" s="1" t="s">
        <v>4018</v>
      </c>
      <c r="E613">
        <v>0</v>
      </c>
      <c r="F613" s="1" t="s">
        <v>38</v>
      </c>
      <c r="G613" s="1" t="s">
        <v>37</v>
      </c>
      <c r="H613" s="1" t="s">
        <v>38</v>
      </c>
      <c r="I613" s="1" t="str">
        <f>_xlfn.CONCAT(Merge1[[#This Row],[Rating técnicoVender]],",",Merge1[[#This Row],[Valoración de medias móvilesStrong Sell]],",",Merge1[[#This Row],[Valoración de los osciladoresNeutro]])</f>
        <v>Buy,Strong Buy,Buy</v>
      </c>
      <c r="J613">
        <v>55.09</v>
      </c>
      <c r="K613">
        <v>0</v>
      </c>
      <c r="L613" s="1" t="s">
        <v>28</v>
      </c>
      <c r="M613">
        <v>0</v>
      </c>
      <c r="N613" s="1" t="s">
        <v>6518</v>
      </c>
      <c r="O613" s="1">
        <f>IFERROR(LEFT(Merge1[[#This Row],[Volumen*Precio4 – 750M]],LEN(Merge1[[#This Row],[Volumen*Precio4 – 750M]])-1)*10^(SEARCH(RIGHT(Merge1[[#This Row],[Volumen*Precio4 – 750M]]),"kmbt")*3),Merge1[[#This Row],[Volumen*Precio4 – 750M]])</f>
        <v>2370</v>
      </c>
      <c r="P613">
        <v>-5.45E-2</v>
      </c>
      <c r="Q613">
        <v>-4.4000000000000003E-3</v>
      </c>
      <c r="R613">
        <v>0</v>
      </c>
      <c r="S613">
        <v>0</v>
      </c>
      <c r="T613" s="1" t="s">
        <v>6519</v>
      </c>
      <c r="U613" s="1" t="s">
        <v>6520</v>
      </c>
      <c r="V613" s="1" t="s">
        <v>6521</v>
      </c>
      <c r="W613" s="1" t="s">
        <v>6522</v>
      </c>
      <c r="X613" s="1" t="s">
        <v>6517</v>
      </c>
      <c r="Y613">
        <v>2369.5100000000002</v>
      </c>
      <c r="Z613" s="4">
        <v>0</v>
      </c>
      <c r="AA613" s="1" t="s">
        <v>4018</v>
      </c>
      <c r="AB613" s="6" t="str">
        <f>IFERROR(LEFT(Merge1[[#This Row],[2022-10-24.Vol.]],LEN(Merge1[[#This Row],[2022-10-24.Vol.]])-1)*10^(LOOKUP(RIGHT(Merge1[[#This Row],[2022-10-24.Vol.]]),"KMBT")*3),Merge1[[#This Row],[2022-10-24.Vol.]])</f>
        <v>1</v>
      </c>
      <c r="AC613">
        <v>0</v>
      </c>
      <c r="AD613" s="1" t="s">
        <v>38</v>
      </c>
      <c r="AE613" s="1" t="s">
        <v>37</v>
      </c>
      <c r="AF613" s="1" t="s">
        <v>38</v>
      </c>
      <c r="AG613">
        <v>55.09</v>
      </c>
      <c r="AH613">
        <v>0</v>
      </c>
      <c r="AI613" s="1" t="s">
        <v>28</v>
      </c>
      <c r="AJ613">
        <v>0</v>
      </c>
      <c r="AK613" s="1" t="s">
        <v>6518</v>
      </c>
      <c r="AL613">
        <v>-5.45E-2</v>
      </c>
      <c r="AM613">
        <v>-4.4000000000000003E-3</v>
      </c>
      <c r="AN613">
        <v>0</v>
      </c>
      <c r="AO613">
        <v>0</v>
      </c>
      <c r="AP613" s="1" t="s">
        <v>6519</v>
      </c>
      <c r="AQ613" s="1" t="s">
        <v>6520</v>
      </c>
      <c r="AR613" s="1" t="s">
        <v>6521</v>
      </c>
      <c r="AS613" s="1" t="s">
        <v>6522</v>
      </c>
    </row>
    <row r="614" spans="1:45" hidden="1" x14ac:dyDescent="0.25">
      <c r="A614" s="1" t="s">
        <v>6523</v>
      </c>
      <c r="B614">
        <v>390.1</v>
      </c>
      <c r="C614" s="1" t="s">
        <v>94</v>
      </c>
      <c r="D614" s="1" t="s">
        <v>4018</v>
      </c>
      <c r="E614">
        <v>0</v>
      </c>
      <c r="F614" s="1" t="s">
        <v>22</v>
      </c>
      <c r="G614" s="1" t="s">
        <v>27</v>
      </c>
      <c r="H614" s="1" t="s">
        <v>22</v>
      </c>
      <c r="I614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614">
        <v>25.35</v>
      </c>
      <c r="K614">
        <v>0</v>
      </c>
      <c r="L614" s="1" t="s">
        <v>28</v>
      </c>
      <c r="M614">
        <v>0</v>
      </c>
      <c r="N614" s="1" t="s">
        <v>6524</v>
      </c>
      <c r="O614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390</v>
      </c>
      <c r="P614">
        <v>-0.40889999999999999</v>
      </c>
      <c r="Q614">
        <v>-0.39100000000000001</v>
      </c>
      <c r="R614">
        <v>-0.152</v>
      </c>
      <c r="S614">
        <v>-0.1787</v>
      </c>
      <c r="T614" s="1" t="s">
        <v>6525</v>
      </c>
      <c r="U614" s="1" t="s">
        <v>6526</v>
      </c>
      <c r="V614" s="1" t="s">
        <v>6527</v>
      </c>
      <c r="W614" s="1" t="s">
        <v>6528</v>
      </c>
      <c r="X614" s="1" t="s">
        <v>6523</v>
      </c>
      <c r="Y614">
        <v>390.1</v>
      </c>
      <c r="Z614" s="4">
        <v>0</v>
      </c>
      <c r="AA614" s="1" t="s">
        <v>4018</v>
      </c>
      <c r="AB614" s="6" t="str">
        <f>IFERROR(LEFT(Merge1[[#This Row],[2022-10-24.Vol.]],LEN(Merge1[[#This Row],[2022-10-24.Vol.]])-1)*10^(LOOKUP(RIGHT(Merge1[[#This Row],[2022-10-24.Vol.]]),"KMBT")*3),Merge1[[#This Row],[2022-10-24.Vol.]])</f>
        <v>1</v>
      </c>
      <c r="AC614">
        <v>0</v>
      </c>
      <c r="AD614" s="1" t="s">
        <v>22</v>
      </c>
      <c r="AE614" s="1" t="s">
        <v>27</v>
      </c>
      <c r="AF614" s="1" t="s">
        <v>22</v>
      </c>
      <c r="AG614">
        <v>25.35</v>
      </c>
      <c r="AH614">
        <v>0</v>
      </c>
      <c r="AI614" s="1" t="s">
        <v>28</v>
      </c>
      <c r="AJ614">
        <v>0</v>
      </c>
      <c r="AK614" s="1" t="s">
        <v>6524</v>
      </c>
      <c r="AL614">
        <v>-0.40889999999999999</v>
      </c>
      <c r="AM614">
        <v>-0.39100000000000001</v>
      </c>
      <c r="AN614">
        <v>-0.152</v>
      </c>
      <c r="AO614">
        <v>-0.1787</v>
      </c>
      <c r="AP614" s="1" t="s">
        <v>6525</v>
      </c>
      <c r="AQ614" s="1" t="s">
        <v>6526</v>
      </c>
      <c r="AR614" s="1" t="s">
        <v>6527</v>
      </c>
      <c r="AS614" s="1" t="s">
        <v>6528</v>
      </c>
    </row>
    <row r="615" spans="1:45" hidden="1" x14ac:dyDescent="0.25">
      <c r="A615" s="1" t="s">
        <v>6529</v>
      </c>
      <c r="B615">
        <v>1394.11</v>
      </c>
      <c r="C615" s="1" t="s">
        <v>94</v>
      </c>
      <c r="D615" s="1" t="s">
        <v>2522</v>
      </c>
      <c r="E615">
        <v>0</v>
      </c>
      <c r="F615" s="1" t="s">
        <v>22</v>
      </c>
      <c r="G615" s="1" t="s">
        <v>27</v>
      </c>
      <c r="H615" s="1" t="s">
        <v>96</v>
      </c>
      <c r="I61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15">
        <v>45.29</v>
      </c>
      <c r="K615">
        <v>0</v>
      </c>
      <c r="L615" s="1" t="s">
        <v>28</v>
      </c>
      <c r="M615">
        <v>0</v>
      </c>
      <c r="N615" s="1" t="s">
        <v>6530</v>
      </c>
      <c r="O615" s="1">
        <f>IFERROR(LEFT(Merge1[[#This Row],[Volumen*Precio4 – 750M]],LEN(Merge1[[#This Row],[Volumen*Precio4 – 750M]])-1)*10^(SEARCH(RIGHT(Merge1[[#This Row],[Volumen*Precio4 – 750M]]),"kmbt")*3),Merge1[[#This Row],[Volumen*Precio4 – 750M]])</f>
        <v>5576</v>
      </c>
      <c r="P615">
        <v>-0.14990000000000001</v>
      </c>
      <c r="Q615">
        <v>-3.8600000000000002E-2</v>
      </c>
      <c r="R615">
        <v>7.3200000000000001E-2</v>
      </c>
      <c r="S615">
        <v>-4.4200000000000003E-2</v>
      </c>
      <c r="T615" s="1" t="s">
        <v>6531</v>
      </c>
      <c r="U615" s="1" t="s">
        <v>6532</v>
      </c>
      <c r="V615" s="1" t="s">
        <v>6533</v>
      </c>
      <c r="W615" s="1" t="s">
        <v>6534</v>
      </c>
      <c r="X615" s="1" t="s">
        <v>6529</v>
      </c>
      <c r="Y615">
        <v>1394.11</v>
      </c>
      <c r="Z615" s="4">
        <v>0</v>
      </c>
      <c r="AA615" s="1" t="s">
        <v>2522</v>
      </c>
      <c r="AB615" s="6" t="str">
        <f>IFERROR(LEFT(Merge1[[#This Row],[2022-10-24.Vol.]],LEN(Merge1[[#This Row],[2022-10-24.Vol.]])-1)*10^(LOOKUP(RIGHT(Merge1[[#This Row],[2022-10-24.Vol.]]),"KMBT")*3),Merge1[[#This Row],[2022-10-24.Vol.]])</f>
        <v>4</v>
      </c>
      <c r="AC615">
        <v>0</v>
      </c>
      <c r="AD615" s="1" t="s">
        <v>22</v>
      </c>
      <c r="AE615" s="1" t="s">
        <v>27</v>
      </c>
      <c r="AF615" s="1" t="s">
        <v>96</v>
      </c>
      <c r="AG615">
        <v>45.29</v>
      </c>
      <c r="AH615">
        <v>0</v>
      </c>
      <c r="AI615" s="1" t="s">
        <v>28</v>
      </c>
      <c r="AJ615">
        <v>0</v>
      </c>
      <c r="AK615" s="1" t="s">
        <v>6530</v>
      </c>
      <c r="AL615">
        <v>-0.14990000000000001</v>
      </c>
      <c r="AM615">
        <v>-3.8600000000000002E-2</v>
      </c>
      <c r="AN615">
        <v>7.3200000000000001E-2</v>
      </c>
      <c r="AO615">
        <v>-4.4200000000000003E-2</v>
      </c>
      <c r="AP615" s="1" t="s">
        <v>6531</v>
      </c>
      <c r="AQ615" s="1" t="s">
        <v>6532</v>
      </c>
      <c r="AR615" s="1" t="s">
        <v>6533</v>
      </c>
      <c r="AS615" s="1" t="s">
        <v>6534</v>
      </c>
    </row>
    <row r="616" spans="1:45" hidden="1" x14ac:dyDescent="0.25">
      <c r="A616" s="1" t="s">
        <v>6795</v>
      </c>
      <c r="B616">
        <v>8</v>
      </c>
      <c r="C616" s="1" t="s">
        <v>94</v>
      </c>
      <c r="D616" s="1" t="s">
        <v>1889</v>
      </c>
      <c r="E616">
        <v>0</v>
      </c>
      <c r="F616" s="1" t="s">
        <v>38</v>
      </c>
      <c r="G616" s="1" t="s">
        <v>37</v>
      </c>
      <c r="H616" s="1" t="s">
        <v>96</v>
      </c>
      <c r="I616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616">
        <v>61.87</v>
      </c>
      <c r="K616">
        <v>0</v>
      </c>
      <c r="L616" s="1" t="s">
        <v>28</v>
      </c>
      <c r="M616">
        <v>0</v>
      </c>
      <c r="N616" s="1" t="s">
        <v>4404</v>
      </c>
      <c r="O616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24</v>
      </c>
      <c r="P616">
        <v>1.9099999999999999E-2</v>
      </c>
      <c r="Q616">
        <v>0</v>
      </c>
      <c r="R616">
        <v>0</v>
      </c>
      <c r="S616">
        <v>1.01E-2</v>
      </c>
      <c r="T616" s="1" t="s">
        <v>6796</v>
      </c>
      <c r="U616" s="1" t="s">
        <v>6797</v>
      </c>
      <c r="V616" s="1" t="s">
        <v>6798</v>
      </c>
      <c r="W616" s="1" t="s">
        <v>6799</v>
      </c>
      <c r="X616" s="1" t="s">
        <v>6795</v>
      </c>
      <c r="Y616">
        <v>8</v>
      </c>
      <c r="Z616" s="4">
        <v>0</v>
      </c>
      <c r="AA616" s="1" t="s">
        <v>5841</v>
      </c>
      <c r="AB616" s="6" t="str">
        <f>IFERROR(LEFT(Merge1[[#This Row],[2022-10-24.Vol.]],LEN(Merge1[[#This Row],[2022-10-24.Vol.]])-1)*10^(LOOKUP(RIGHT(Merge1[[#This Row],[2022-10-24.Vol.]]),"KMBT")*3),Merge1[[#This Row],[2022-10-24.Vol.]])</f>
        <v>22</v>
      </c>
      <c r="AC616">
        <v>0</v>
      </c>
      <c r="AD616" s="1" t="s">
        <v>38</v>
      </c>
      <c r="AE616" s="1" t="s">
        <v>37</v>
      </c>
      <c r="AF616" s="1" t="s">
        <v>38</v>
      </c>
      <c r="AG616">
        <v>61.87</v>
      </c>
      <c r="AH616">
        <v>0</v>
      </c>
      <c r="AI616" s="1" t="s">
        <v>28</v>
      </c>
      <c r="AJ616">
        <v>0</v>
      </c>
      <c r="AK616" s="1" t="s">
        <v>8906</v>
      </c>
      <c r="AL616">
        <v>1.9099999999999999E-2</v>
      </c>
      <c r="AM616">
        <v>0</v>
      </c>
      <c r="AN616">
        <v>0</v>
      </c>
      <c r="AO616">
        <v>2.5000000000000001E-3</v>
      </c>
      <c r="AP616" s="1" t="s">
        <v>6796</v>
      </c>
      <c r="AQ616" s="1" t="s">
        <v>6797</v>
      </c>
      <c r="AR616" s="1" t="s">
        <v>8907</v>
      </c>
      <c r="AS616" s="1" t="s">
        <v>8908</v>
      </c>
    </row>
    <row r="617" spans="1:45" hidden="1" x14ac:dyDescent="0.25">
      <c r="A617" s="1" t="s">
        <v>6755</v>
      </c>
      <c r="B617">
        <v>45</v>
      </c>
      <c r="C617" s="1" t="s">
        <v>94</v>
      </c>
      <c r="D617" s="1" t="s">
        <v>4018</v>
      </c>
      <c r="E617">
        <v>0</v>
      </c>
      <c r="F617" s="1" t="s">
        <v>96</v>
      </c>
      <c r="G617" s="1" t="s">
        <v>38</v>
      </c>
      <c r="H617" s="1" t="s">
        <v>22</v>
      </c>
      <c r="I617" s="1" t="str">
        <f>_xlfn.CONCAT(Merge1[[#This Row],[Rating técnicoVender]],",",Merge1[[#This Row],[Valoración de medias móvilesStrong Sell]],",",Merge1[[#This Row],[Valoración de los osciladoresNeutro]])</f>
        <v>Neutro,Buy,Sell</v>
      </c>
      <c r="J617">
        <v>70.650000000000006</v>
      </c>
      <c r="K617">
        <v>0</v>
      </c>
      <c r="L617" s="1" t="s">
        <v>28</v>
      </c>
      <c r="M617">
        <v>0</v>
      </c>
      <c r="N617" s="1" t="s">
        <v>2372</v>
      </c>
      <c r="O617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45</v>
      </c>
      <c r="P617">
        <v>-0.11849999999999999</v>
      </c>
      <c r="Q617">
        <v>-5.2600000000000001E-2</v>
      </c>
      <c r="R617">
        <v>4.65E-2</v>
      </c>
      <c r="S617">
        <v>0</v>
      </c>
      <c r="T617" s="1" t="s">
        <v>6756</v>
      </c>
      <c r="U617" s="1" t="s">
        <v>6757</v>
      </c>
      <c r="V617" s="1" t="s">
        <v>6758</v>
      </c>
      <c r="W617" s="1" t="s">
        <v>6759</v>
      </c>
      <c r="X617" s="1" t="s">
        <v>6755</v>
      </c>
      <c r="Y617">
        <v>45</v>
      </c>
      <c r="Z617" s="4">
        <v>0</v>
      </c>
      <c r="AA617" s="1" t="s">
        <v>3526</v>
      </c>
      <c r="AB617" s="6" t="str">
        <f>IFERROR(LEFT(Merge1[[#This Row],[2022-10-24.Vol.]],LEN(Merge1[[#This Row],[2022-10-24.Vol.]])-1)*10^(LOOKUP(RIGHT(Merge1[[#This Row],[2022-10-24.Vol.]]),"KMBT")*3),Merge1[[#This Row],[2022-10-24.Vol.]])</f>
        <v>5</v>
      </c>
      <c r="AC617">
        <v>0</v>
      </c>
      <c r="AD617" s="1" t="s">
        <v>96</v>
      </c>
      <c r="AE617" s="1" t="s">
        <v>38</v>
      </c>
      <c r="AF617" s="1" t="s">
        <v>22</v>
      </c>
      <c r="AG617">
        <v>70.650000000000006</v>
      </c>
      <c r="AH617">
        <v>0</v>
      </c>
      <c r="AI617" s="1" t="s">
        <v>28</v>
      </c>
      <c r="AJ617">
        <v>0</v>
      </c>
      <c r="AK617" s="1" t="s">
        <v>26</v>
      </c>
      <c r="AL617">
        <v>-0.11849999999999999</v>
      </c>
      <c r="AM617">
        <v>-5.2600000000000001E-2</v>
      </c>
      <c r="AN617">
        <v>3.4500000000000003E-2</v>
      </c>
      <c r="AO617">
        <v>0</v>
      </c>
      <c r="AP617" s="1" t="s">
        <v>8914</v>
      </c>
      <c r="AQ617" s="1" t="s">
        <v>8915</v>
      </c>
      <c r="AR617" s="1" t="s">
        <v>8916</v>
      </c>
      <c r="AS617" s="1" t="s">
        <v>8917</v>
      </c>
    </row>
    <row r="618" spans="1:45" hidden="1" x14ac:dyDescent="0.25">
      <c r="A618" s="1" t="s">
        <v>6581</v>
      </c>
      <c r="B618">
        <v>1160</v>
      </c>
      <c r="C618" s="1" t="s">
        <v>94</v>
      </c>
      <c r="D618" s="1" t="s">
        <v>4018</v>
      </c>
      <c r="E618">
        <v>0</v>
      </c>
      <c r="F618" s="1" t="s">
        <v>22</v>
      </c>
      <c r="G618" s="1" t="s">
        <v>27</v>
      </c>
      <c r="H618" s="1" t="s">
        <v>22</v>
      </c>
      <c r="I618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618">
        <v>33.14</v>
      </c>
      <c r="K618">
        <v>0</v>
      </c>
      <c r="L618" s="1" t="s">
        <v>28</v>
      </c>
      <c r="M618">
        <v>0</v>
      </c>
      <c r="N618" s="1" t="s">
        <v>6582</v>
      </c>
      <c r="O618" s="1">
        <f>IFERROR(LEFT(Merge1[[#This Row],[Volumen*Precio4 – 750M]],LEN(Merge1[[#This Row],[Volumen*Precio4 – 750M]])-1)*10^(SEARCH(RIGHT(Merge1[[#This Row],[Volumen*Precio4 – 750M]]),"kmbt")*3),Merge1[[#This Row],[Volumen*Precio4 – 750M]])</f>
        <v>1160</v>
      </c>
      <c r="P618">
        <v>-0.18379999999999999</v>
      </c>
      <c r="Q618">
        <v>-0.34310000000000002</v>
      </c>
      <c r="R618">
        <v>0</v>
      </c>
      <c r="S618">
        <v>0</v>
      </c>
      <c r="T618" s="1" t="s">
        <v>6583</v>
      </c>
      <c r="U618" s="1" t="s">
        <v>6584</v>
      </c>
      <c r="V618" s="1" t="s">
        <v>6585</v>
      </c>
      <c r="W618" s="1" t="s">
        <v>6586</v>
      </c>
      <c r="X618" s="1" t="s">
        <v>6581</v>
      </c>
      <c r="Y618">
        <v>1160</v>
      </c>
      <c r="Z618" s="4">
        <v>0</v>
      </c>
      <c r="AA618" s="1" t="s">
        <v>4018</v>
      </c>
      <c r="AB618" s="6" t="str">
        <f>IFERROR(LEFT(Merge1[[#This Row],[2022-10-24.Vol.]],LEN(Merge1[[#This Row],[2022-10-24.Vol.]])-1)*10^(LOOKUP(RIGHT(Merge1[[#This Row],[2022-10-24.Vol.]]),"KMBT")*3),Merge1[[#This Row],[2022-10-24.Vol.]])</f>
        <v>1</v>
      </c>
      <c r="AC618">
        <v>0</v>
      </c>
      <c r="AD618" s="1" t="s">
        <v>22</v>
      </c>
      <c r="AE618" s="1" t="s">
        <v>27</v>
      </c>
      <c r="AF618" s="1" t="s">
        <v>22</v>
      </c>
      <c r="AG618">
        <v>33.14</v>
      </c>
      <c r="AH618">
        <v>0</v>
      </c>
      <c r="AI618" s="1" t="s">
        <v>28</v>
      </c>
      <c r="AJ618">
        <v>0</v>
      </c>
      <c r="AK618" s="1" t="s">
        <v>6582</v>
      </c>
      <c r="AL618">
        <v>-0.18379999999999999</v>
      </c>
      <c r="AM618">
        <v>-0.34310000000000002</v>
      </c>
      <c r="AN618">
        <v>0</v>
      </c>
      <c r="AO618">
        <v>0</v>
      </c>
      <c r="AP618" s="1" t="s">
        <v>6583</v>
      </c>
      <c r="AQ618" s="1" t="s">
        <v>6584</v>
      </c>
      <c r="AR618" s="1" t="s">
        <v>6585</v>
      </c>
      <c r="AS618" s="1" t="s">
        <v>6586</v>
      </c>
    </row>
    <row r="619" spans="1:45" hidden="1" x14ac:dyDescent="0.25">
      <c r="A619" s="1" t="s">
        <v>6593</v>
      </c>
      <c r="B619">
        <v>2534.0100000000002</v>
      </c>
      <c r="C619" s="1" t="s">
        <v>94</v>
      </c>
      <c r="D619" s="1" t="s">
        <v>4018</v>
      </c>
      <c r="E619">
        <v>0</v>
      </c>
      <c r="F619" s="1" t="s">
        <v>22</v>
      </c>
      <c r="G619" s="1" t="s">
        <v>27</v>
      </c>
      <c r="H619" s="1" t="s">
        <v>96</v>
      </c>
      <c r="I61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19">
        <v>39.97</v>
      </c>
      <c r="K619">
        <v>0</v>
      </c>
      <c r="L619" s="1" t="s">
        <v>28</v>
      </c>
      <c r="M619">
        <v>0</v>
      </c>
      <c r="N619" s="1" t="s">
        <v>6594</v>
      </c>
      <c r="O619" s="1">
        <f>IFERROR(LEFT(Merge1[[#This Row],[Volumen*Precio4 – 750M]],LEN(Merge1[[#This Row],[Volumen*Precio4 – 750M]])-1)*10^(SEARCH(RIGHT(Merge1[[#This Row],[Volumen*Precio4 – 750M]]),"kmbt")*3),Merge1[[#This Row],[Volumen*Precio4 – 750M]])</f>
        <v>2534</v>
      </c>
      <c r="P619">
        <v>-0.15279999999999999</v>
      </c>
      <c r="Q619">
        <v>-5.0099999999999999E-2</v>
      </c>
      <c r="R619">
        <v>4.5600000000000002E-2</v>
      </c>
      <c r="S619">
        <v>0</v>
      </c>
      <c r="T619" s="1" t="s">
        <v>6595</v>
      </c>
      <c r="U619" s="1" t="s">
        <v>6596</v>
      </c>
      <c r="V619" s="1" t="s">
        <v>6597</v>
      </c>
      <c r="W619" s="1" t="s">
        <v>6598</v>
      </c>
      <c r="X619" s="1" t="s">
        <v>6593</v>
      </c>
      <c r="Y619">
        <v>2534.0100000000002</v>
      </c>
      <c r="Z619" s="4">
        <v>0</v>
      </c>
      <c r="AA619" s="1" t="s">
        <v>4018</v>
      </c>
      <c r="AB619" s="6" t="str">
        <f>IFERROR(LEFT(Merge1[[#This Row],[2022-10-24.Vol.]],LEN(Merge1[[#This Row],[2022-10-24.Vol.]])-1)*10^(LOOKUP(RIGHT(Merge1[[#This Row],[2022-10-24.Vol.]]),"KMBT")*3),Merge1[[#This Row],[2022-10-24.Vol.]])</f>
        <v>1</v>
      </c>
      <c r="AC619">
        <v>0</v>
      </c>
      <c r="AD619" s="1" t="s">
        <v>22</v>
      </c>
      <c r="AE619" s="1" t="s">
        <v>27</v>
      </c>
      <c r="AF619" s="1" t="s">
        <v>96</v>
      </c>
      <c r="AG619">
        <v>39.97</v>
      </c>
      <c r="AH619">
        <v>0</v>
      </c>
      <c r="AI619" s="1" t="s">
        <v>28</v>
      </c>
      <c r="AJ619">
        <v>0</v>
      </c>
      <c r="AK619" s="1" t="s">
        <v>6594</v>
      </c>
      <c r="AL619">
        <v>-0.15279999999999999</v>
      </c>
      <c r="AM619">
        <v>-5.0099999999999999E-2</v>
      </c>
      <c r="AN619">
        <v>4.5600000000000002E-2</v>
      </c>
      <c r="AO619">
        <v>0</v>
      </c>
      <c r="AP619" s="1" t="s">
        <v>6595</v>
      </c>
      <c r="AQ619" s="1" t="s">
        <v>6596</v>
      </c>
      <c r="AR619" s="1" t="s">
        <v>6597</v>
      </c>
      <c r="AS619" s="1" t="s">
        <v>6598</v>
      </c>
    </row>
    <row r="620" spans="1:45" hidden="1" x14ac:dyDescent="0.25">
      <c r="A620" s="1" t="s">
        <v>6599</v>
      </c>
      <c r="B620">
        <v>498</v>
      </c>
      <c r="C620" s="1" t="s">
        <v>94</v>
      </c>
      <c r="D620" s="1" t="s">
        <v>4018</v>
      </c>
      <c r="E620">
        <v>0</v>
      </c>
      <c r="F620" s="1" t="s">
        <v>22</v>
      </c>
      <c r="G620" s="1" t="s">
        <v>27</v>
      </c>
      <c r="H620" s="1" t="s">
        <v>22</v>
      </c>
      <c r="I620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620">
        <v>42.73</v>
      </c>
      <c r="K620">
        <v>0</v>
      </c>
      <c r="L620" s="1" t="s">
        <v>28</v>
      </c>
      <c r="M620">
        <v>0</v>
      </c>
      <c r="N620" s="1" t="s">
        <v>6600</v>
      </c>
      <c r="O620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498</v>
      </c>
      <c r="P620">
        <v>0.47910000000000003</v>
      </c>
      <c r="Q620">
        <v>-0.13539999999999999</v>
      </c>
      <c r="R620">
        <v>0</v>
      </c>
      <c r="S620">
        <v>0</v>
      </c>
      <c r="T620" s="1" t="s">
        <v>6601</v>
      </c>
      <c r="U620" s="1" t="s">
        <v>6602</v>
      </c>
      <c r="V620" s="1" t="s">
        <v>6603</v>
      </c>
      <c r="W620" s="1" t="s">
        <v>6604</v>
      </c>
      <c r="X620" s="1" t="s">
        <v>6599</v>
      </c>
      <c r="Y620">
        <v>498</v>
      </c>
      <c r="Z620" s="4">
        <v>0</v>
      </c>
      <c r="AA620" s="1" t="s">
        <v>4018</v>
      </c>
      <c r="AB620" s="6" t="str">
        <f>IFERROR(LEFT(Merge1[[#This Row],[2022-10-24.Vol.]],LEN(Merge1[[#This Row],[2022-10-24.Vol.]])-1)*10^(LOOKUP(RIGHT(Merge1[[#This Row],[2022-10-24.Vol.]]),"KMBT")*3),Merge1[[#This Row],[2022-10-24.Vol.]])</f>
        <v>1</v>
      </c>
      <c r="AC620">
        <v>0</v>
      </c>
      <c r="AD620" s="1" t="s">
        <v>22</v>
      </c>
      <c r="AE620" s="1" t="s">
        <v>27</v>
      </c>
      <c r="AF620" s="1" t="s">
        <v>22</v>
      </c>
      <c r="AG620">
        <v>42.73</v>
      </c>
      <c r="AH620">
        <v>0</v>
      </c>
      <c r="AI620" s="1" t="s">
        <v>28</v>
      </c>
      <c r="AJ620">
        <v>0</v>
      </c>
      <c r="AK620" s="1" t="s">
        <v>6600</v>
      </c>
      <c r="AL620">
        <v>0.47910000000000003</v>
      </c>
      <c r="AM620">
        <v>-0.13539999999999999</v>
      </c>
      <c r="AN620">
        <v>0</v>
      </c>
      <c r="AO620">
        <v>0</v>
      </c>
      <c r="AP620" s="1" t="s">
        <v>6601</v>
      </c>
      <c r="AQ620" s="1" t="s">
        <v>6602</v>
      </c>
      <c r="AR620" s="1" t="s">
        <v>6603</v>
      </c>
      <c r="AS620" s="1" t="s">
        <v>6604</v>
      </c>
    </row>
    <row r="621" spans="1:45" hidden="1" x14ac:dyDescent="0.25">
      <c r="A621" s="1" t="s">
        <v>6605</v>
      </c>
      <c r="B621">
        <v>1716.45</v>
      </c>
      <c r="C621" s="1" t="s">
        <v>94</v>
      </c>
      <c r="D621" s="1" t="s">
        <v>4018</v>
      </c>
      <c r="E621">
        <v>0</v>
      </c>
      <c r="F621" s="1" t="s">
        <v>22</v>
      </c>
      <c r="G621" s="1" t="s">
        <v>27</v>
      </c>
      <c r="H621" s="1" t="s">
        <v>96</v>
      </c>
      <c r="I621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21">
        <v>31.91</v>
      </c>
      <c r="K621">
        <v>0</v>
      </c>
      <c r="L621" s="1" t="s">
        <v>28</v>
      </c>
      <c r="M621">
        <v>0</v>
      </c>
      <c r="N621" s="1" t="s">
        <v>6606</v>
      </c>
      <c r="O621" s="1">
        <f>IFERROR(LEFT(Merge1[[#This Row],[Volumen*Precio4 – 750M]],LEN(Merge1[[#This Row],[Volumen*Precio4 – 750M]])-1)*10^(SEARCH(RIGHT(Merge1[[#This Row],[Volumen*Precio4 – 750M]]),"kmbt")*3),Merge1[[#This Row],[Volumen*Precio4 – 750M]])</f>
        <v>1716</v>
      </c>
      <c r="P621">
        <v>-0.46860000000000002</v>
      </c>
      <c r="Q621">
        <v>-8.9800000000000005E-2</v>
      </c>
      <c r="R621">
        <v>0.25469999999999998</v>
      </c>
      <c r="S621">
        <v>0</v>
      </c>
      <c r="T621" s="1" t="s">
        <v>6607</v>
      </c>
      <c r="U621" s="1" t="s">
        <v>6608</v>
      </c>
      <c r="V621" s="1" t="s">
        <v>6609</v>
      </c>
      <c r="W621" s="1" t="s">
        <v>6610</v>
      </c>
      <c r="X621" s="1" t="s">
        <v>6605</v>
      </c>
      <c r="Y621">
        <v>1716.45</v>
      </c>
      <c r="Z621" s="4">
        <v>0</v>
      </c>
      <c r="AA621" s="1" t="s">
        <v>4018</v>
      </c>
      <c r="AB621" s="6" t="str">
        <f>IFERROR(LEFT(Merge1[[#This Row],[2022-10-24.Vol.]],LEN(Merge1[[#This Row],[2022-10-24.Vol.]])-1)*10^(LOOKUP(RIGHT(Merge1[[#This Row],[2022-10-24.Vol.]]),"KMBT")*3),Merge1[[#This Row],[2022-10-24.Vol.]])</f>
        <v>1</v>
      </c>
      <c r="AC621">
        <v>0</v>
      </c>
      <c r="AD621" s="1" t="s">
        <v>22</v>
      </c>
      <c r="AE621" s="1" t="s">
        <v>27</v>
      </c>
      <c r="AF621" s="1" t="s">
        <v>96</v>
      </c>
      <c r="AG621">
        <v>31.91</v>
      </c>
      <c r="AH621">
        <v>0</v>
      </c>
      <c r="AI621" s="1" t="s">
        <v>28</v>
      </c>
      <c r="AJ621">
        <v>0</v>
      </c>
      <c r="AK621" s="1" t="s">
        <v>6606</v>
      </c>
      <c r="AL621">
        <v>-0.49380000000000002</v>
      </c>
      <c r="AM621">
        <v>-8.9800000000000005E-2</v>
      </c>
      <c r="AN621">
        <v>0.25469999999999998</v>
      </c>
      <c r="AO621">
        <v>0</v>
      </c>
      <c r="AP621" s="1" t="s">
        <v>6607</v>
      </c>
      <c r="AQ621" s="1" t="s">
        <v>6608</v>
      </c>
      <c r="AR621" s="1" t="s">
        <v>6609</v>
      </c>
      <c r="AS621" s="1" t="s">
        <v>6610</v>
      </c>
    </row>
    <row r="622" spans="1:45" hidden="1" x14ac:dyDescent="0.25">
      <c r="A622" s="1" t="s">
        <v>6611</v>
      </c>
      <c r="B622">
        <v>552.52</v>
      </c>
      <c r="C622" s="1" t="s">
        <v>94</v>
      </c>
      <c r="D622" s="1" t="s">
        <v>1889</v>
      </c>
      <c r="E622">
        <v>0</v>
      </c>
      <c r="F622" s="1" t="s">
        <v>22</v>
      </c>
      <c r="G622" s="1" t="s">
        <v>27</v>
      </c>
      <c r="H622" s="1" t="s">
        <v>96</v>
      </c>
      <c r="I62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22">
        <v>25.54</v>
      </c>
      <c r="K622">
        <v>0</v>
      </c>
      <c r="L622" s="1" t="s">
        <v>28</v>
      </c>
      <c r="M622">
        <v>0</v>
      </c>
      <c r="N622" s="1" t="s">
        <v>6612</v>
      </c>
      <c r="O622" s="1">
        <f>IFERROR(LEFT(Merge1[[#This Row],[Volumen*Precio4 – 750M]],LEN(Merge1[[#This Row],[Volumen*Precio4 – 750M]])-1)*10^(SEARCH(RIGHT(Merge1[[#This Row],[Volumen*Precio4 – 750M]]),"kmbt")*3),Merge1[[#This Row],[Volumen*Precio4 – 750M]])</f>
        <v>1658</v>
      </c>
      <c r="P622">
        <v>-0.51659999999999995</v>
      </c>
      <c r="Q622">
        <v>-0.34799999999999998</v>
      </c>
      <c r="R622">
        <v>-0.36230000000000001</v>
      </c>
      <c r="S622">
        <v>-0.26419999999999999</v>
      </c>
      <c r="T622" s="1" t="s">
        <v>6613</v>
      </c>
      <c r="U622" s="1" t="s">
        <v>6614</v>
      </c>
      <c r="V622" s="1" t="s">
        <v>6615</v>
      </c>
      <c r="W622" s="1" t="s">
        <v>6616</v>
      </c>
      <c r="X622" s="1" t="s">
        <v>6611</v>
      </c>
      <c r="Y622">
        <v>552.52</v>
      </c>
      <c r="Z622" s="4">
        <v>0</v>
      </c>
      <c r="AA622" s="1" t="s">
        <v>1889</v>
      </c>
      <c r="AB622" s="6" t="str">
        <f>IFERROR(LEFT(Merge1[[#This Row],[2022-10-24.Vol.]],LEN(Merge1[[#This Row],[2022-10-24.Vol.]])-1)*10^(LOOKUP(RIGHT(Merge1[[#This Row],[2022-10-24.Vol.]]),"KMBT")*3),Merge1[[#This Row],[2022-10-24.Vol.]])</f>
        <v>3</v>
      </c>
      <c r="AC622">
        <v>0</v>
      </c>
      <c r="AD622" s="1" t="s">
        <v>22</v>
      </c>
      <c r="AE622" s="1" t="s">
        <v>27</v>
      </c>
      <c r="AF622" s="1" t="s">
        <v>96</v>
      </c>
      <c r="AG622">
        <v>25.54</v>
      </c>
      <c r="AH622">
        <v>0</v>
      </c>
      <c r="AI622" s="1" t="s">
        <v>28</v>
      </c>
      <c r="AJ622">
        <v>0</v>
      </c>
      <c r="AK622" s="1" t="s">
        <v>6612</v>
      </c>
      <c r="AL622">
        <v>-0.49459999999999998</v>
      </c>
      <c r="AM622">
        <v>-0.29509999999999997</v>
      </c>
      <c r="AN622">
        <v>-0.36230000000000001</v>
      </c>
      <c r="AO622">
        <v>-0.26419999999999999</v>
      </c>
      <c r="AP622" s="1" t="s">
        <v>6613</v>
      </c>
      <c r="AQ622" s="1" t="s">
        <v>6614</v>
      </c>
      <c r="AR622" s="1" t="s">
        <v>6615</v>
      </c>
      <c r="AS622" s="1" t="s">
        <v>6616</v>
      </c>
    </row>
    <row r="623" spans="1:45" hidden="1" x14ac:dyDescent="0.25">
      <c r="A623" s="1" t="s">
        <v>6617</v>
      </c>
      <c r="B623">
        <v>1184</v>
      </c>
      <c r="C623" s="1" t="s">
        <v>94</v>
      </c>
      <c r="D623" s="1" t="s">
        <v>4018</v>
      </c>
      <c r="E623">
        <v>0</v>
      </c>
      <c r="F623" s="1" t="s">
        <v>22</v>
      </c>
      <c r="G623" s="1" t="s">
        <v>27</v>
      </c>
      <c r="H623" s="1" t="s">
        <v>22</v>
      </c>
      <c r="I623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623">
        <v>17.45</v>
      </c>
      <c r="K623">
        <v>0</v>
      </c>
      <c r="L623" s="1" t="s">
        <v>28</v>
      </c>
      <c r="M623">
        <v>0</v>
      </c>
      <c r="N623" s="1" t="s">
        <v>6618</v>
      </c>
      <c r="O623" s="1">
        <f>IFERROR(LEFT(Merge1[[#This Row],[Volumen*Precio4 – 750M]],LEN(Merge1[[#This Row],[Volumen*Precio4 – 750M]])-1)*10^(SEARCH(RIGHT(Merge1[[#This Row],[Volumen*Precio4 – 750M]]),"kmbt")*3),Merge1[[#This Row],[Volumen*Precio4 – 750M]])</f>
        <v>1184</v>
      </c>
      <c r="P623">
        <v>-0.29899999999999999</v>
      </c>
      <c r="Q623">
        <v>-0.12839999999999999</v>
      </c>
      <c r="R623">
        <v>0</v>
      </c>
      <c r="S623">
        <v>0</v>
      </c>
      <c r="T623" s="1" t="s">
        <v>6619</v>
      </c>
      <c r="U623" s="1" t="s">
        <v>6620</v>
      </c>
      <c r="V623" s="1" t="s">
        <v>6621</v>
      </c>
      <c r="W623" s="1" t="s">
        <v>6622</v>
      </c>
      <c r="X623" s="1" t="s">
        <v>6617</v>
      </c>
      <c r="Y623">
        <v>1184</v>
      </c>
      <c r="Z623" s="4">
        <v>0</v>
      </c>
      <c r="AA623" s="1" t="s">
        <v>4018</v>
      </c>
      <c r="AB623" s="6" t="str">
        <f>IFERROR(LEFT(Merge1[[#This Row],[2022-10-24.Vol.]],LEN(Merge1[[#This Row],[2022-10-24.Vol.]])-1)*10^(LOOKUP(RIGHT(Merge1[[#This Row],[2022-10-24.Vol.]]),"KMBT")*3),Merge1[[#This Row],[2022-10-24.Vol.]])</f>
        <v>1</v>
      </c>
      <c r="AC623">
        <v>0</v>
      </c>
      <c r="AD623" s="1" t="s">
        <v>22</v>
      </c>
      <c r="AE623" s="1" t="s">
        <v>27</v>
      </c>
      <c r="AF623" s="1" t="s">
        <v>22</v>
      </c>
      <c r="AG623">
        <v>17.45</v>
      </c>
      <c r="AH623">
        <v>0</v>
      </c>
      <c r="AI623" s="1" t="s">
        <v>28</v>
      </c>
      <c r="AJ623">
        <v>0</v>
      </c>
      <c r="AK623" s="1" t="s">
        <v>6618</v>
      </c>
      <c r="AL623">
        <v>-0.29899999999999999</v>
      </c>
      <c r="AM623">
        <v>-0.12839999999999999</v>
      </c>
      <c r="AN623">
        <v>0</v>
      </c>
      <c r="AO623">
        <v>0</v>
      </c>
      <c r="AP623" s="1" t="s">
        <v>6619</v>
      </c>
      <c r="AQ623" s="1" t="s">
        <v>6620</v>
      </c>
      <c r="AR623" s="1" t="s">
        <v>6621</v>
      </c>
      <c r="AS623" s="1" t="s">
        <v>6622</v>
      </c>
    </row>
    <row r="624" spans="1:45" hidden="1" x14ac:dyDescent="0.25">
      <c r="A624" s="1" t="s">
        <v>6634</v>
      </c>
      <c r="B624">
        <v>756</v>
      </c>
      <c r="C624" s="1" t="s">
        <v>94</v>
      </c>
      <c r="D624" s="1" t="s">
        <v>4018</v>
      </c>
      <c r="E624">
        <v>0</v>
      </c>
      <c r="F624" s="1" t="s">
        <v>22</v>
      </c>
      <c r="G624" s="1" t="s">
        <v>27</v>
      </c>
      <c r="H624" s="1" t="s">
        <v>96</v>
      </c>
      <c r="I62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24">
        <v>27.25</v>
      </c>
      <c r="K624">
        <v>4.0000000000000002E-4</v>
      </c>
      <c r="L624" s="1" t="s">
        <v>28</v>
      </c>
      <c r="M624">
        <v>0</v>
      </c>
      <c r="N624" s="1" t="s">
        <v>6635</v>
      </c>
      <c r="O624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756</v>
      </c>
      <c r="P624">
        <v>-0.4395</v>
      </c>
      <c r="Q624">
        <v>-0.40939999999999999</v>
      </c>
      <c r="R624">
        <v>-0.30709999999999998</v>
      </c>
      <c r="S624">
        <v>-0.2346</v>
      </c>
      <c r="T624" s="1" t="s">
        <v>6636</v>
      </c>
      <c r="U624" s="1" t="s">
        <v>6637</v>
      </c>
      <c r="V624" s="1" t="s">
        <v>6638</v>
      </c>
      <c r="W624" s="1" t="s">
        <v>6639</v>
      </c>
      <c r="X624" s="1" t="s">
        <v>6634</v>
      </c>
      <c r="Y624">
        <v>756</v>
      </c>
      <c r="Z624" s="4">
        <v>0</v>
      </c>
      <c r="AA624" s="1" t="s">
        <v>4018</v>
      </c>
      <c r="AB624" s="6" t="str">
        <f>IFERROR(LEFT(Merge1[[#This Row],[2022-10-24.Vol.]],LEN(Merge1[[#This Row],[2022-10-24.Vol.]])-1)*10^(LOOKUP(RIGHT(Merge1[[#This Row],[2022-10-24.Vol.]]),"KMBT")*3),Merge1[[#This Row],[2022-10-24.Vol.]])</f>
        <v>1</v>
      </c>
      <c r="AC624">
        <v>0</v>
      </c>
      <c r="AD624" s="1" t="s">
        <v>22</v>
      </c>
      <c r="AE624" s="1" t="s">
        <v>27</v>
      </c>
      <c r="AF624" s="1" t="s">
        <v>96</v>
      </c>
      <c r="AG624">
        <v>27.25</v>
      </c>
      <c r="AH624">
        <v>4.0000000000000002E-4</v>
      </c>
      <c r="AI624" s="1" t="s">
        <v>28</v>
      </c>
      <c r="AJ624">
        <v>0</v>
      </c>
      <c r="AK624" s="1" t="s">
        <v>6635</v>
      </c>
      <c r="AL624">
        <v>-0.4395</v>
      </c>
      <c r="AM624">
        <v>-0.40939999999999999</v>
      </c>
      <c r="AN624">
        <v>-0.30709999999999998</v>
      </c>
      <c r="AO624">
        <v>-0.2346</v>
      </c>
      <c r="AP624" s="1" t="s">
        <v>6636</v>
      </c>
      <c r="AQ624" s="1" t="s">
        <v>6637</v>
      </c>
      <c r="AR624" s="1" t="s">
        <v>6638</v>
      </c>
      <c r="AS624" s="1" t="s">
        <v>6639</v>
      </c>
    </row>
    <row r="625" spans="1:45" hidden="1" x14ac:dyDescent="0.25">
      <c r="A625" s="1" t="s">
        <v>6629</v>
      </c>
      <c r="B625">
        <v>30</v>
      </c>
      <c r="C625" s="1" t="s">
        <v>94</v>
      </c>
      <c r="D625" s="1" t="s">
        <v>1889</v>
      </c>
      <c r="E625">
        <v>0</v>
      </c>
      <c r="F625" s="1" t="s">
        <v>22</v>
      </c>
      <c r="G625" s="1" t="s">
        <v>27</v>
      </c>
      <c r="H625" s="1" t="s">
        <v>96</v>
      </c>
      <c r="I62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25">
        <v>0</v>
      </c>
      <c r="K625">
        <v>0</v>
      </c>
      <c r="L625" s="1" t="s">
        <v>28</v>
      </c>
      <c r="M625">
        <v>0</v>
      </c>
      <c r="N625" s="1" t="s">
        <v>4196</v>
      </c>
      <c r="O625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90</v>
      </c>
      <c r="P625">
        <v>-0.16200000000000001</v>
      </c>
      <c r="Q625">
        <v>-0.1429</v>
      </c>
      <c r="R625">
        <v>-3.3500000000000002E-2</v>
      </c>
      <c r="S625">
        <v>-3.2300000000000002E-2</v>
      </c>
      <c r="T625" s="1" t="s">
        <v>6630</v>
      </c>
      <c r="U625" s="1" t="s">
        <v>6631</v>
      </c>
      <c r="V625" s="1" t="s">
        <v>6632</v>
      </c>
      <c r="W625" s="1" t="s">
        <v>6633</v>
      </c>
      <c r="X625" s="1" t="s">
        <v>6629</v>
      </c>
      <c r="Y625">
        <v>30</v>
      </c>
      <c r="Z625" s="4">
        <v>0</v>
      </c>
      <c r="AA625" s="1" t="s">
        <v>4018</v>
      </c>
      <c r="AB625" s="6" t="str">
        <f>IFERROR(LEFT(Merge1[[#This Row],[2022-10-24.Vol.]],LEN(Merge1[[#This Row],[2022-10-24.Vol.]])-1)*10^(LOOKUP(RIGHT(Merge1[[#This Row],[2022-10-24.Vol.]]),"KMBT")*3),Merge1[[#This Row],[2022-10-24.Vol.]])</f>
        <v>1</v>
      </c>
      <c r="AC625">
        <v>0</v>
      </c>
      <c r="AD625" s="1" t="s">
        <v>22</v>
      </c>
      <c r="AE625" s="1" t="s">
        <v>27</v>
      </c>
      <c r="AF625" s="1" t="s">
        <v>96</v>
      </c>
      <c r="AG625">
        <v>0</v>
      </c>
      <c r="AH625">
        <v>0</v>
      </c>
      <c r="AI625" s="1" t="s">
        <v>28</v>
      </c>
      <c r="AJ625">
        <v>0</v>
      </c>
      <c r="AK625" s="1" t="s">
        <v>5739</v>
      </c>
      <c r="AL625">
        <v>-0.16200000000000001</v>
      </c>
      <c r="AM625">
        <v>-0.1429</v>
      </c>
      <c r="AN625">
        <v>-3.3500000000000002E-2</v>
      </c>
      <c r="AO625">
        <v>-3.2300000000000002E-2</v>
      </c>
      <c r="AP625" s="1" t="s">
        <v>8959</v>
      </c>
      <c r="AQ625" s="1" t="s">
        <v>8960</v>
      </c>
      <c r="AR625" s="1" t="s">
        <v>8961</v>
      </c>
      <c r="AS625" s="1" t="s">
        <v>8962</v>
      </c>
    </row>
    <row r="626" spans="1:45" hidden="1" x14ac:dyDescent="0.25">
      <c r="A626" s="1" t="s">
        <v>6667</v>
      </c>
      <c r="B626">
        <v>840.5</v>
      </c>
      <c r="C626" s="1" t="s">
        <v>94</v>
      </c>
      <c r="D626" s="1" t="s">
        <v>1811</v>
      </c>
      <c r="E626">
        <v>0</v>
      </c>
      <c r="F626" s="1" t="s">
        <v>96</v>
      </c>
      <c r="G626" s="1" t="s">
        <v>96</v>
      </c>
      <c r="H626" s="1" t="s">
        <v>96</v>
      </c>
      <c r="I626" s="1" t="str">
        <f>_xlfn.CONCAT(Merge1[[#This Row],[Rating técnicoVender]],",",Merge1[[#This Row],[Valoración de medias móvilesStrong Sell]],",",Merge1[[#This Row],[Valoración de los osciladoresNeutro]])</f>
        <v>Neutro,Neutro,Neutro</v>
      </c>
      <c r="J626">
        <v>43.52</v>
      </c>
      <c r="K626">
        <v>0</v>
      </c>
      <c r="L626" s="1" t="s">
        <v>28</v>
      </c>
      <c r="M626">
        <v>0</v>
      </c>
      <c r="N626" s="1" t="s">
        <v>6668</v>
      </c>
      <c r="O626" s="1">
        <f>IFERROR(LEFT(Merge1[[#This Row],[Volumen*Precio4 – 750M]],LEN(Merge1[[#This Row],[Volumen*Precio4 – 750M]])-1)*10^(SEARCH(RIGHT(Merge1[[#This Row],[Volumen*Precio4 – 750M]]),"kmbt")*3),Merge1[[#This Row],[Volumen*Precio4 – 750M]])</f>
        <v>1681</v>
      </c>
      <c r="P626">
        <v>0.187</v>
      </c>
      <c r="Q626">
        <v>-4.5400000000000003E-2</v>
      </c>
      <c r="R626">
        <v>-0.12759999999999999</v>
      </c>
      <c r="S626">
        <v>-6.2E-2</v>
      </c>
      <c r="T626" s="1" t="s">
        <v>6669</v>
      </c>
      <c r="U626" s="1" t="s">
        <v>6670</v>
      </c>
      <c r="V626" s="1" t="s">
        <v>6671</v>
      </c>
      <c r="W626" s="1" t="s">
        <v>6672</v>
      </c>
      <c r="X626" s="1" t="s">
        <v>6667</v>
      </c>
      <c r="Y626">
        <v>840.5</v>
      </c>
      <c r="Z626" s="4">
        <v>0</v>
      </c>
      <c r="AA626" s="1" t="s">
        <v>1811</v>
      </c>
      <c r="AB626" s="6" t="str">
        <f>IFERROR(LEFT(Merge1[[#This Row],[2022-10-24.Vol.]],LEN(Merge1[[#This Row],[2022-10-24.Vol.]])-1)*10^(LOOKUP(RIGHT(Merge1[[#This Row],[2022-10-24.Vol.]]),"KMBT")*3),Merge1[[#This Row],[2022-10-24.Vol.]])</f>
        <v>2</v>
      </c>
      <c r="AC626">
        <v>0</v>
      </c>
      <c r="AD626" s="1" t="s">
        <v>96</v>
      </c>
      <c r="AE626" s="1" t="s">
        <v>96</v>
      </c>
      <c r="AF626" s="1" t="s">
        <v>96</v>
      </c>
      <c r="AG626">
        <v>43.52</v>
      </c>
      <c r="AH626">
        <v>0</v>
      </c>
      <c r="AI626" s="1" t="s">
        <v>28</v>
      </c>
      <c r="AJ626">
        <v>0</v>
      </c>
      <c r="AK626" s="1" t="s">
        <v>6668</v>
      </c>
      <c r="AL626">
        <v>0.187</v>
      </c>
      <c r="AM626">
        <v>-0.13750000000000001</v>
      </c>
      <c r="AN626">
        <v>-6.3E-2</v>
      </c>
      <c r="AO626">
        <v>-6.2E-2</v>
      </c>
      <c r="AP626" s="1" t="s">
        <v>6669</v>
      </c>
      <c r="AQ626" s="1" t="s">
        <v>6670</v>
      </c>
      <c r="AR626" s="1" t="s">
        <v>6671</v>
      </c>
      <c r="AS626" s="1" t="s">
        <v>6672</v>
      </c>
    </row>
    <row r="627" spans="1:45" hidden="1" x14ac:dyDescent="0.25">
      <c r="A627" s="1" t="s">
        <v>6673</v>
      </c>
      <c r="B627">
        <v>982.99</v>
      </c>
      <c r="C627" s="1" t="s">
        <v>94</v>
      </c>
      <c r="D627" s="1" t="s">
        <v>1889</v>
      </c>
      <c r="E627">
        <v>0</v>
      </c>
      <c r="F627" s="1" t="s">
        <v>22</v>
      </c>
      <c r="G627" s="1" t="s">
        <v>27</v>
      </c>
      <c r="H627" s="1" t="s">
        <v>96</v>
      </c>
      <c r="I627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27">
        <v>42.97</v>
      </c>
      <c r="K627">
        <v>0</v>
      </c>
      <c r="L627" s="1" t="s">
        <v>28</v>
      </c>
      <c r="M627">
        <v>0</v>
      </c>
      <c r="N627" s="1" t="s">
        <v>6674</v>
      </c>
      <c r="O627" s="1">
        <f>IFERROR(LEFT(Merge1[[#This Row],[Volumen*Precio4 – 750M]],LEN(Merge1[[#This Row],[Volumen*Precio4 – 750M]])-1)*10^(SEARCH(RIGHT(Merge1[[#This Row],[Volumen*Precio4 – 750M]]),"kmbt")*3),Merge1[[#This Row],[Volumen*Precio4 – 750M]])</f>
        <v>2949</v>
      </c>
      <c r="P627">
        <v>-0.12620000000000001</v>
      </c>
      <c r="Q627">
        <v>-0.32200000000000001</v>
      </c>
      <c r="R627">
        <v>-0.14410000000000001</v>
      </c>
      <c r="S627">
        <v>-9.4E-2</v>
      </c>
      <c r="T627" s="1" t="s">
        <v>6675</v>
      </c>
      <c r="U627" s="1" t="s">
        <v>6676</v>
      </c>
      <c r="V627" s="1" t="s">
        <v>6677</v>
      </c>
      <c r="W627" s="1" t="s">
        <v>6678</v>
      </c>
      <c r="X627" s="1" t="s">
        <v>6673</v>
      </c>
      <c r="Y627">
        <v>982.99</v>
      </c>
      <c r="Z627" s="4">
        <v>0</v>
      </c>
      <c r="AA627" s="1" t="s">
        <v>1889</v>
      </c>
      <c r="AB627" s="6" t="str">
        <f>IFERROR(LEFT(Merge1[[#This Row],[2022-10-24.Vol.]],LEN(Merge1[[#This Row],[2022-10-24.Vol.]])-1)*10^(LOOKUP(RIGHT(Merge1[[#This Row],[2022-10-24.Vol.]]),"KMBT")*3),Merge1[[#This Row],[2022-10-24.Vol.]])</f>
        <v>3</v>
      </c>
      <c r="AC627">
        <v>0</v>
      </c>
      <c r="AD627" s="1" t="s">
        <v>22</v>
      </c>
      <c r="AE627" s="1" t="s">
        <v>27</v>
      </c>
      <c r="AF627" s="1" t="s">
        <v>96</v>
      </c>
      <c r="AG627">
        <v>42.97</v>
      </c>
      <c r="AH627">
        <v>0</v>
      </c>
      <c r="AI627" s="1" t="s">
        <v>28</v>
      </c>
      <c r="AJ627">
        <v>0</v>
      </c>
      <c r="AK627" s="1" t="s">
        <v>6674</v>
      </c>
      <c r="AL627">
        <v>-0.12620000000000001</v>
      </c>
      <c r="AM627">
        <v>-0.32200000000000001</v>
      </c>
      <c r="AN627">
        <v>-0.14410000000000001</v>
      </c>
      <c r="AO627">
        <v>-9.4E-2</v>
      </c>
      <c r="AP627" s="1" t="s">
        <v>6675</v>
      </c>
      <c r="AQ627" s="1" t="s">
        <v>6676</v>
      </c>
      <c r="AR627" s="1" t="s">
        <v>6677</v>
      </c>
      <c r="AS627" s="1" t="s">
        <v>6678</v>
      </c>
    </row>
    <row r="628" spans="1:45" hidden="1" x14ac:dyDescent="0.25">
      <c r="A628" s="1" t="s">
        <v>6685</v>
      </c>
      <c r="B628">
        <v>545</v>
      </c>
      <c r="C628" s="1" t="s">
        <v>94</v>
      </c>
      <c r="D628" s="1" t="s">
        <v>1811</v>
      </c>
      <c r="E628">
        <v>0</v>
      </c>
      <c r="F628" s="1" t="s">
        <v>96</v>
      </c>
      <c r="G628" s="1" t="s">
        <v>38</v>
      </c>
      <c r="H628" s="1" t="s">
        <v>96</v>
      </c>
      <c r="I628" s="1" t="str">
        <f>_xlfn.CONCAT(Merge1[[#This Row],[Rating técnicoVender]],",",Merge1[[#This Row],[Valoración de medias móvilesStrong Sell]],",",Merge1[[#This Row],[Valoración de los osciladoresNeutro]])</f>
        <v>Neutro,Buy,Neutro</v>
      </c>
      <c r="J628">
        <v>70.89</v>
      </c>
      <c r="K628">
        <v>0</v>
      </c>
      <c r="L628" s="1" t="s">
        <v>28</v>
      </c>
      <c r="M628">
        <v>0</v>
      </c>
      <c r="N628" s="1" t="s">
        <v>6686</v>
      </c>
      <c r="O628" s="1">
        <f>IFERROR(LEFT(Merge1[[#This Row],[Volumen*Precio4 – 750M]],LEN(Merge1[[#This Row],[Volumen*Precio4 – 750M]])-1)*10^(SEARCH(RIGHT(Merge1[[#This Row],[Volumen*Precio4 – 750M]]),"kmbt")*3),Merge1[[#This Row],[Volumen*Precio4 – 750M]])</f>
        <v>1090</v>
      </c>
      <c r="P628">
        <v>-0.14269999999999999</v>
      </c>
      <c r="Q628">
        <v>4.8099999999999997E-2</v>
      </c>
      <c r="R628">
        <v>3.8100000000000002E-2</v>
      </c>
      <c r="S628">
        <v>0</v>
      </c>
      <c r="T628" s="1" t="s">
        <v>6687</v>
      </c>
      <c r="U628" s="1" t="s">
        <v>6688</v>
      </c>
      <c r="V628" s="1" t="s">
        <v>6689</v>
      </c>
      <c r="W628" s="1" t="s">
        <v>6690</v>
      </c>
      <c r="X628" s="1" t="s">
        <v>6685</v>
      </c>
      <c r="Y628">
        <v>545</v>
      </c>
      <c r="Z628" s="4">
        <v>0</v>
      </c>
      <c r="AA628" s="1" t="s">
        <v>1811</v>
      </c>
      <c r="AB628" s="6" t="str">
        <f>IFERROR(LEFT(Merge1[[#This Row],[2022-10-24.Vol.]],LEN(Merge1[[#This Row],[2022-10-24.Vol.]])-1)*10^(LOOKUP(RIGHT(Merge1[[#This Row],[2022-10-24.Vol.]]),"KMBT")*3),Merge1[[#This Row],[2022-10-24.Vol.]])</f>
        <v>2</v>
      </c>
      <c r="AC628">
        <v>0</v>
      </c>
      <c r="AD628" s="1" t="s">
        <v>96</v>
      </c>
      <c r="AE628" s="1" t="s">
        <v>38</v>
      </c>
      <c r="AF628" s="1" t="s">
        <v>96</v>
      </c>
      <c r="AG628">
        <v>70.89</v>
      </c>
      <c r="AH628">
        <v>0</v>
      </c>
      <c r="AI628" s="1" t="s">
        <v>28</v>
      </c>
      <c r="AJ628">
        <v>0</v>
      </c>
      <c r="AK628" s="1" t="s">
        <v>6686</v>
      </c>
      <c r="AL628">
        <v>-0.14399999999999999</v>
      </c>
      <c r="AM628">
        <v>4.8099999999999997E-2</v>
      </c>
      <c r="AN628">
        <v>3.8100000000000002E-2</v>
      </c>
      <c r="AO628">
        <v>0</v>
      </c>
      <c r="AP628" s="1" t="s">
        <v>6687</v>
      </c>
      <c r="AQ628" s="1" t="s">
        <v>6688</v>
      </c>
      <c r="AR628" s="1" t="s">
        <v>6689</v>
      </c>
      <c r="AS628" s="1" t="s">
        <v>6690</v>
      </c>
    </row>
    <row r="629" spans="1:45" hidden="1" x14ac:dyDescent="0.25">
      <c r="A629" s="1" t="s">
        <v>6703</v>
      </c>
      <c r="B629">
        <v>3230</v>
      </c>
      <c r="C629" s="1" t="s">
        <v>94</v>
      </c>
      <c r="D629" s="1" t="s">
        <v>4018</v>
      </c>
      <c r="E629">
        <v>0</v>
      </c>
      <c r="F629" s="1" t="s">
        <v>22</v>
      </c>
      <c r="G629" s="1" t="s">
        <v>27</v>
      </c>
      <c r="H629" s="1" t="s">
        <v>96</v>
      </c>
      <c r="I62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29">
        <v>31.52</v>
      </c>
      <c r="K629">
        <v>0</v>
      </c>
      <c r="L629" s="1" t="s">
        <v>28</v>
      </c>
      <c r="M629">
        <v>0</v>
      </c>
      <c r="N629" s="1" t="s">
        <v>6704</v>
      </c>
      <c r="O629" s="1">
        <f>IFERROR(LEFT(Merge1[[#This Row],[Volumen*Precio4 – 750M]],LEN(Merge1[[#This Row],[Volumen*Precio4 – 750M]])-1)*10^(SEARCH(RIGHT(Merge1[[#This Row],[Volumen*Precio4 – 750M]]),"kmbt")*3),Merge1[[#This Row],[Volumen*Precio4 – 750M]])</f>
        <v>3230</v>
      </c>
      <c r="P629">
        <v>-0.44390000000000002</v>
      </c>
      <c r="Q629">
        <v>-0.1313</v>
      </c>
      <c r="R629">
        <v>-0.24329999999999999</v>
      </c>
      <c r="S629">
        <v>-7.8799999999999995E-2</v>
      </c>
      <c r="T629" s="1" t="s">
        <v>6705</v>
      </c>
      <c r="U629" s="1" t="s">
        <v>6706</v>
      </c>
      <c r="V629" s="1" t="s">
        <v>6707</v>
      </c>
      <c r="W629" s="1" t="s">
        <v>6708</v>
      </c>
      <c r="X629" s="1" t="s">
        <v>6703</v>
      </c>
      <c r="Y629">
        <v>3230</v>
      </c>
      <c r="Z629" s="4">
        <v>0</v>
      </c>
      <c r="AA629" s="1" t="s">
        <v>4018</v>
      </c>
      <c r="AB629" s="6" t="str">
        <f>IFERROR(LEFT(Merge1[[#This Row],[2022-10-24.Vol.]],LEN(Merge1[[#This Row],[2022-10-24.Vol.]])-1)*10^(LOOKUP(RIGHT(Merge1[[#This Row],[2022-10-24.Vol.]]),"KMBT")*3),Merge1[[#This Row],[2022-10-24.Vol.]])</f>
        <v>1</v>
      </c>
      <c r="AC629">
        <v>0</v>
      </c>
      <c r="AD629" s="1" t="s">
        <v>22</v>
      </c>
      <c r="AE629" s="1" t="s">
        <v>27</v>
      </c>
      <c r="AF629" s="1" t="s">
        <v>96</v>
      </c>
      <c r="AG629">
        <v>31.52</v>
      </c>
      <c r="AH629">
        <v>0</v>
      </c>
      <c r="AI629" s="1" t="s">
        <v>28</v>
      </c>
      <c r="AJ629">
        <v>0</v>
      </c>
      <c r="AK629" s="1" t="s">
        <v>6704</v>
      </c>
      <c r="AL629">
        <v>-0.44390000000000002</v>
      </c>
      <c r="AM629">
        <v>-0.1313</v>
      </c>
      <c r="AN629">
        <v>-0.24329999999999999</v>
      </c>
      <c r="AO629">
        <v>-7.8799999999999995E-2</v>
      </c>
      <c r="AP629" s="1" t="s">
        <v>6705</v>
      </c>
      <c r="AQ629" s="1" t="s">
        <v>6706</v>
      </c>
      <c r="AR629" s="1" t="s">
        <v>6707</v>
      </c>
      <c r="AS629" s="1" t="s">
        <v>6708</v>
      </c>
    </row>
    <row r="630" spans="1:45" hidden="1" x14ac:dyDescent="0.25">
      <c r="A630" s="1" t="s">
        <v>6709</v>
      </c>
      <c r="B630">
        <v>1667.12</v>
      </c>
      <c r="C630" s="1" t="s">
        <v>94</v>
      </c>
      <c r="D630" s="1" t="s">
        <v>4018</v>
      </c>
      <c r="E630">
        <v>0</v>
      </c>
      <c r="F630" s="1" t="s">
        <v>22</v>
      </c>
      <c r="G630" s="1" t="s">
        <v>27</v>
      </c>
      <c r="H630" s="1" t="s">
        <v>96</v>
      </c>
      <c r="I630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30">
        <v>25.17</v>
      </c>
      <c r="K630">
        <v>0</v>
      </c>
      <c r="L630" s="1" t="s">
        <v>28</v>
      </c>
      <c r="M630">
        <v>0</v>
      </c>
      <c r="N630" s="1" t="s">
        <v>6710</v>
      </c>
      <c r="O630" s="1">
        <f>IFERROR(LEFT(Merge1[[#This Row],[Volumen*Precio4 – 750M]],LEN(Merge1[[#This Row],[Volumen*Precio4 – 750M]])-1)*10^(SEARCH(RIGHT(Merge1[[#This Row],[Volumen*Precio4 – 750M]]),"kmbt")*3),Merge1[[#This Row],[Volumen*Precio4 – 750M]])</f>
        <v>1667</v>
      </c>
      <c r="P630">
        <v>-0.26750000000000002</v>
      </c>
      <c r="Q630">
        <v>-0.30249999999999999</v>
      </c>
      <c r="R630">
        <v>-0.1085</v>
      </c>
      <c r="S630">
        <v>0</v>
      </c>
      <c r="T630" s="1" t="s">
        <v>6711</v>
      </c>
      <c r="U630" s="1" t="s">
        <v>6712</v>
      </c>
      <c r="V630" s="1" t="s">
        <v>6713</v>
      </c>
      <c r="W630" s="1" t="s">
        <v>6714</v>
      </c>
      <c r="X630" s="1" t="s">
        <v>6709</v>
      </c>
      <c r="Y630">
        <v>1667.12</v>
      </c>
      <c r="Z630" s="4">
        <v>0</v>
      </c>
      <c r="AA630" s="1" t="s">
        <v>4018</v>
      </c>
      <c r="AB630" s="6" t="str">
        <f>IFERROR(LEFT(Merge1[[#This Row],[2022-10-24.Vol.]],LEN(Merge1[[#This Row],[2022-10-24.Vol.]])-1)*10^(LOOKUP(RIGHT(Merge1[[#This Row],[2022-10-24.Vol.]]),"KMBT")*3),Merge1[[#This Row],[2022-10-24.Vol.]])</f>
        <v>1</v>
      </c>
      <c r="AC630">
        <v>0</v>
      </c>
      <c r="AD630" s="1" t="s">
        <v>22</v>
      </c>
      <c r="AE630" s="1" t="s">
        <v>27</v>
      </c>
      <c r="AF630" s="1" t="s">
        <v>96</v>
      </c>
      <c r="AG630">
        <v>25.17</v>
      </c>
      <c r="AH630">
        <v>0</v>
      </c>
      <c r="AI630" s="1" t="s">
        <v>28</v>
      </c>
      <c r="AJ630">
        <v>0</v>
      </c>
      <c r="AK630" s="1" t="s">
        <v>6710</v>
      </c>
      <c r="AL630">
        <v>-0.26750000000000002</v>
      </c>
      <c r="AM630">
        <v>-0.30249999999999999</v>
      </c>
      <c r="AN630">
        <v>-0.1085</v>
      </c>
      <c r="AO630">
        <v>0</v>
      </c>
      <c r="AP630" s="1" t="s">
        <v>6711</v>
      </c>
      <c r="AQ630" s="1" t="s">
        <v>6712</v>
      </c>
      <c r="AR630" s="1" t="s">
        <v>6713</v>
      </c>
      <c r="AS630" s="1" t="s">
        <v>6714</v>
      </c>
    </row>
    <row r="631" spans="1:45" hidden="1" x14ac:dyDescent="0.25">
      <c r="A631" s="1" t="s">
        <v>6715</v>
      </c>
      <c r="B631">
        <v>47</v>
      </c>
      <c r="C631" s="1" t="s">
        <v>94</v>
      </c>
      <c r="D631" s="1" t="s">
        <v>4018</v>
      </c>
      <c r="E631">
        <v>0</v>
      </c>
      <c r="F631" s="1" t="s">
        <v>27</v>
      </c>
      <c r="G631" s="1" t="s">
        <v>27</v>
      </c>
      <c r="H631" s="1" t="s">
        <v>96</v>
      </c>
      <c r="I631" s="1" t="str">
        <f>_xlfn.CONCAT(Merge1[[#This Row],[Rating técnicoVender]],",",Merge1[[#This Row],[Valoración de medias móvilesStrong Sell]],",",Merge1[[#This Row],[Valoración de los osciladoresNeutro]])</f>
        <v>Strong Sell,Strong Sell,Neutro</v>
      </c>
      <c r="J631">
        <v>37.26</v>
      </c>
      <c r="K631">
        <v>0</v>
      </c>
      <c r="L631" s="1" t="s">
        <v>28</v>
      </c>
      <c r="M631">
        <v>0</v>
      </c>
      <c r="N631" s="1" t="s">
        <v>6488</v>
      </c>
      <c r="O631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47</v>
      </c>
      <c r="P631">
        <v>-0.82909999999999995</v>
      </c>
      <c r="Q631">
        <v>-0.47189999999999999</v>
      </c>
      <c r="R631">
        <v>-2.0799999999999999E-2</v>
      </c>
      <c r="S631">
        <v>-0.34720000000000001</v>
      </c>
      <c r="T631" s="1" t="s">
        <v>6716</v>
      </c>
      <c r="U631" s="1" t="s">
        <v>6717</v>
      </c>
      <c r="V631" s="1" t="s">
        <v>6718</v>
      </c>
      <c r="W631" s="1" t="s">
        <v>6719</v>
      </c>
      <c r="X631" s="1" t="s">
        <v>6715</v>
      </c>
      <c r="Y631">
        <v>47</v>
      </c>
      <c r="Z631" s="4">
        <v>0</v>
      </c>
      <c r="AA631" s="1" t="s">
        <v>4018</v>
      </c>
      <c r="AB631" s="6" t="str">
        <f>IFERROR(LEFT(Merge1[[#This Row],[2022-10-24.Vol.]],LEN(Merge1[[#This Row],[2022-10-24.Vol.]])-1)*10^(LOOKUP(RIGHT(Merge1[[#This Row],[2022-10-24.Vol.]]),"KMBT")*3),Merge1[[#This Row],[2022-10-24.Vol.]])</f>
        <v>1</v>
      </c>
      <c r="AC631">
        <v>0</v>
      </c>
      <c r="AD631" s="1" t="s">
        <v>27</v>
      </c>
      <c r="AE631" s="1" t="s">
        <v>27</v>
      </c>
      <c r="AF631" s="1" t="s">
        <v>96</v>
      </c>
      <c r="AG631">
        <v>37.26</v>
      </c>
      <c r="AH631">
        <v>0</v>
      </c>
      <c r="AI631" s="1" t="s">
        <v>28</v>
      </c>
      <c r="AJ631">
        <v>0</v>
      </c>
      <c r="AK631" s="1" t="s">
        <v>6488</v>
      </c>
      <c r="AL631">
        <v>-0.82909999999999995</v>
      </c>
      <c r="AM631">
        <v>-0.47189999999999999</v>
      </c>
      <c r="AN631">
        <v>-2.0799999999999999E-2</v>
      </c>
      <c r="AO631">
        <v>-0.34720000000000001</v>
      </c>
      <c r="AP631" s="1" t="s">
        <v>6716</v>
      </c>
      <c r="AQ631" s="1" t="s">
        <v>6717</v>
      </c>
      <c r="AR631" s="1" t="s">
        <v>6718</v>
      </c>
      <c r="AS631" s="1" t="s">
        <v>6719</v>
      </c>
    </row>
    <row r="632" spans="1:45" hidden="1" x14ac:dyDescent="0.25">
      <c r="A632" s="1" t="s">
        <v>6720</v>
      </c>
      <c r="B632">
        <v>1483</v>
      </c>
      <c r="C632" s="1" t="s">
        <v>94</v>
      </c>
      <c r="D632" s="1" t="s">
        <v>4018</v>
      </c>
      <c r="E632">
        <v>0</v>
      </c>
      <c r="F632" s="1" t="s">
        <v>22</v>
      </c>
      <c r="G632" s="1" t="s">
        <v>27</v>
      </c>
      <c r="H632" s="1" t="s">
        <v>96</v>
      </c>
      <c r="I63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32">
        <v>36.43</v>
      </c>
      <c r="K632">
        <v>0</v>
      </c>
      <c r="L632" s="1" t="s">
        <v>28</v>
      </c>
      <c r="M632">
        <v>0</v>
      </c>
      <c r="N632" s="1" t="s">
        <v>6721</v>
      </c>
      <c r="O632" s="1">
        <f>IFERROR(LEFT(Merge1[[#This Row],[Volumen*Precio4 – 750M]],LEN(Merge1[[#This Row],[Volumen*Precio4 – 750M]])-1)*10^(SEARCH(RIGHT(Merge1[[#This Row],[Volumen*Precio4 – 750M]]),"kmbt")*3),Merge1[[#This Row],[Volumen*Precio4 – 750M]])</f>
        <v>1483</v>
      </c>
      <c r="P632">
        <v>0.14299999999999999</v>
      </c>
      <c r="Q632">
        <v>-0.16300000000000001</v>
      </c>
      <c r="R632">
        <v>-0.18770000000000001</v>
      </c>
      <c r="S632">
        <v>-0.17649999999999999</v>
      </c>
      <c r="T632" s="1" t="s">
        <v>6722</v>
      </c>
      <c r="U632" s="1" t="s">
        <v>6723</v>
      </c>
      <c r="V632" s="1" t="s">
        <v>6724</v>
      </c>
      <c r="W632" s="1" t="s">
        <v>6725</v>
      </c>
      <c r="X632" s="1" t="s">
        <v>6720</v>
      </c>
      <c r="Y632">
        <v>1483</v>
      </c>
      <c r="Z632" s="4">
        <v>0</v>
      </c>
      <c r="AA632" s="1" t="s">
        <v>4018</v>
      </c>
      <c r="AB632" s="6" t="str">
        <f>IFERROR(LEFT(Merge1[[#This Row],[2022-10-24.Vol.]],LEN(Merge1[[#This Row],[2022-10-24.Vol.]])-1)*10^(LOOKUP(RIGHT(Merge1[[#This Row],[2022-10-24.Vol.]]),"KMBT")*3),Merge1[[#This Row],[2022-10-24.Vol.]])</f>
        <v>1</v>
      </c>
      <c r="AC632">
        <v>0</v>
      </c>
      <c r="AD632" s="1" t="s">
        <v>22</v>
      </c>
      <c r="AE632" s="1" t="s">
        <v>27</v>
      </c>
      <c r="AF632" s="1" t="s">
        <v>96</v>
      </c>
      <c r="AG632">
        <v>36.43</v>
      </c>
      <c r="AH632">
        <v>0</v>
      </c>
      <c r="AI632" s="1" t="s">
        <v>28</v>
      </c>
      <c r="AJ632">
        <v>0</v>
      </c>
      <c r="AK632" s="1" t="s">
        <v>6721</v>
      </c>
      <c r="AL632">
        <v>0.14299999999999999</v>
      </c>
      <c r="AM632">
        <v>-0.16300000000000001</v>
      </c>
      <c r="AN632">
        <v>-0.18770000000000001</v>
      </c>
      <c r="AO632">
        <v>-0.17649999999999999</v>
      </c>
      <c r="AP632" s="1" t="s">
        <v>6722</v>
      </c>
      <c r="AQ632" s="1" t="s">
        <v>6723</v>
      </c>
      <c r="AR632" s="1" t="s">
        <v>6724</v>
      </c>
      <c r="AS632" s="1" t="s">
        <v>6725</v>
      </c>
    </row>
    <row r="633" spans="1:45" hidden="1" x14ac:dyDescent="0.25">
      <c r="A633" s="1" t="s">
        <v>6726</v>
      </c>
      <c r="B633">
        <v>285</v>
      </c>
      <c r="C633" s="1" t="s">
        <v>94</v>
      </c>
      <c r="D633" s="1" t="s">
        <v>1811</v>
      </c>
      <c r="E633">
        <v>0</v>
      </c>
      <c r="F633" s="1" t="s">
        <v>96</v>
      </c>
      <c r="G633" s="1" t="s">
        <v>38</v>
      </c>
      <c r="H633" s="1" t="s">
        <v>96</v>
      </c>
      <c r="I633" s="1" t="str">
        <f>_xlfn.CONCAT(Merge1[[#This Row],[Rating técnicoVender]],",",Merge1[[#This Row],[Valoración de medias móvilesStrong Sell]],",",Merge1[[#This Row],[Valoración de los osciladoresNeutro]])</f>
        <v>Neutro,Buy,Neutro</v>
      </c>
      <c r="J633">
        <v>49.72</v>
      </c>
      <c r="K633">
        <v>2.93E-2</v>
      </c>
      <c r="L633" s="1" t="s">
        <v>28</v>
      </c>
      <c r="M633">
        <v>0</v>
      </c>
      <c r="N633" s="1" t="s">
        <v>3749</v>
      </c>
      <c r="O633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570</v>
      </c>
      <c r="P633">
        <v>0.2445</v>
      </c>
      <c r="Q633">
        <v>-0.1094</v>
      </c>
      <c r="R633">
        <v>-3.39E-2</v>
      </c>
      <c r="S633">
        <v>0.1133</v>
      </c>
      <c r="T633" s="1" t="s">
        <v>6727</v>
      </c>
      <c r="U633" s="1" t="s">
        <v>6728</v>
      </c>
      <c r="V633" s="1" t="s">
        <v>6729</v>
      </c>
      <c r="W633" s="1" t="s">
        <v>6730</v>
      </c>
      <c r="X633" s="1" t="s">
        <v>6726</v>
      </c>
      <c r="Y633">
        <v>285</v>
      </c>
      <c r="Z633" s="4">
        <v>0</v>
      </c>
      <c r="AA633" s="1" t="s">
        <v>1811</v>
      </c>
      <c r="AB633" s="6" t="str">
        <f>IFERROR(LEFT(Merge1[[#This Row],[2022-10-24.Vol.]],LEN(Merge1[[#This Row],[2022-10-24.Vol.]])-1)*10^(LOOKUP(RIGHT(Merge1[[#This Row],[2022-10-24.Vol.]]),"KMBT")*3),Merge1[[#This Row],[2022-10-24.Vol.]])</f>
        <v>2</v>
      </c>
      <c r="AC633">
        <v>0</v>
      </c>
      <c r="AD633" s="1" t="s">
        <v>96</v>
      </c>
      <c r="AE633" s="1" t="s">
        <v>38</v>
      </c>
      <c r="AF633" s="1" t="s">
        <v>96</v>
      </c>
      <c r="AG633">
        <v>49.72</v>
      </c>
      <c r="AH633">
        <v>2.93E-2</v>
      </c>
      <c r="AI633" s="1" t="s">
        <v>28</v>
      </c>
      <c r="AJ633">
        <v>0</v>
      </c>
      <c r="AK633" s="1" t="s">
        <v>3749</v>
      </c>
      <c r="AL633">
        <v>0.23910000000000001</v>
      </c>
      <c r="AM633">
        <v>-7.4700000000000003E-2</v>
      </c>
      <c r="AN633">
        <v>-3.39E-2</v>
      </c>
      <c r="AO633">
        <v>0.1133</v>
      </c>
      <c r="AP633" s="1" t="s">
        <v>6727</v>
      </c>
      <c r="AQ633" s="1" t="s">
        <v>6728</v>
      </c>
      <c r="AR633" s="1" t="s">
        <v>6729</v>
      </c>
      <c r="AS633" s="1" t="s">
        <v>6730</v>
      </c>
    </row>
    <row r="634" spans="1:45" hidden="1" x14ac:dyDescent="0.25">
      <c r="A634" s="1" t="s">
        <v>6731</v>
      </c>
      <c r="B634">
        <v>537.33000000000004</v>
      </c>
      <c r="C634" s="1" t="s">
        <v>94</v>
      </c>
      <c r="D634" s="1" t="s">
        <v>4018</v>
      </c>
      <c r="E634">
        <v>0</v>
      </c>
      <c r="F634" s="1" t="s">
        <v>22</v>
      </c>
      <c r="G634" s="1" t="s">
        <v>27</v>
      </c>
      <c r="H634" s="1" t="s">
        <v>96</v>
      </c>
      <c r="I63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34">
        <v>35.92</v>
      </c>
      <c r="K634">
        <v>0</v>
      </c>
      <c r="L634" s="1" t="s">
        <v>28</v>
      </c>
      <c r="M634">
        <v>0</v>
      </c>
      <c r="N634" s="1" t="s">
        <v>6732</v>
      </c>
      <c r="O634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537</v>
      </c>
      <c r="P634">
        <v>-0.2452</v>
      </c>
      <c r="Q634">
        <v>-0.21440000000000001</v>
      </c>
      <c r="R634">
        <v>-0.11700000000000001</v>
      </c>
      <c r="S634">
        <v>0</v>
      </c>
      <c r="T634" s="1" t="s">
        <v>6733</v>
      </c>
      <c r="U634" s="1" t="s">
        <v>6734</v>
      </c>
      <c r="V634" s="1" t="s">
        <v>6735</v>
      </c>
      <c r="W634" s="1" t="s">
        <v>6736</v>
      </c>
      <c r="X634" s="1" t="s">
        <v>6731</v>
      </c>
      <c r="Y634">
        <v>537.33000000000004</v>
      </c>
      <c r="Z634" s="4">
        <v>0</v>
      </c>
      <c r="AA634" s="1" t="s">
        <v>4018</v>
      </c>
      <c r="AB634" s="6" t="str">
        <f>IFERROR(LEFT(Merge1[[#This Row],[2022-10-24.Vol.]],LEN(Merge1[[#This Row],[2022-10-24.Vol.]])-1)*10^(LOOKUP(RIGHT(Merge1[[#This Row],[2022-10-24.Vol.]]),"KMBT")*3),Merge1[[#This Row],[2022-10-24.Vol.]])</f>
        <v>1</v>
      </c>
      <c r="AC634">
        <v>0</v>
      </c>
      <c r="AD634" s="1" t="s">
        <v>22</v>
      </c>
      <c r="AE634" s="1" t="s">
        <v>27</v>
      </c>
      <c r="AF634" s="1" t="s">
        <v>96</v>
      </c>
      <c r="AG634">
        <v>35.92</v>
      </c>
      <c r="AH634">
        <v>0</v>
      </c>
      <c r="AI634" s="1" t="s">
        <v>28</v>
      </c>
      <c r="AJ634">
        <v>0</v>
      </c>
      <c r="AK634" s="1" t="s">
        <v>6732</v>
      </c>
      <c r="AL634">
        <v>-0.2452</v>
      </c>
      <c r="AM634">
        <v>-0.21440000000000001</v>
      </c>
      <c r="AN634">
        <v>-0.11700000000000001</v>
      </c>
      <c r="AO634">
        <v>0</v>
      </c>
      <c r="AP634" s="1" t="s">
        <v>6733</v>
      </c>
      <c r="AQ634" s="1" t="s">
        <v>6734</v>
      </c>
      <c r="AR634" s="1" t="s">
        <v>6735</v>
      </c>
      <c r="AS634" s="1" t="s">
        <v>6736</v>
      </c>
    </row>
    <row r="635" spans="1:45" hidden="1" x14ac:dyDescent="0.25">
      <c r="A635" s="1" t="s">
        <v>6737</v>
      </c>
      <c r="B635">
        <v>1500.27</v>
      </c>
      <c r="C635" s="1" t="s">
        <v>94</v>
      </c>
      <c r="D635" s="1" t="s">
        <v>4018</v>
      </c>
      <c r="E635">
        <v>0</v>
      </c>
      <c r="F635" s="1" t="s">
        <v>22</v>
      </c>
      <c r="G635" s="1" t="s">
        <v>27</v>
      </c>
      <c r="H635" s="1" t="s">
        <v>96</v>
      </c>
      <c r="I63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35">
        <v>34.08</v>
      </c>
      <c r="K635">
        <v>1E-4</v>
      </c>
      <c r="L635" s="1" t="s">
        <v>28</v>
      </c>
      <c r="M635">
        <v>0</v>
      </c>
      <c r="N635" s="1" t="s">
        <v>6738</v>
      </c>
      <c r="O635" s="1">
        <f>IFERROR(LEFT(Merge1[[#This Row],[Volumen*Precio4 – 750M]],LEN(Merge1[[#This Row],[Volumen*Precio4 – 750M]])-1)*10^(SEARCH(RIGHT(Merge1[[#This Row],[Volumen*Precio4 – 750M]]),"kmbt")*3),Merge1[[#This Row],[Volumen*Precio4 – 750M]])</f>
        <v>1500</v>
      </c>
      <c r="P635">
        <v>-0.1144</v>
      </c>
      <c r="Q635">
        <v>-1.49E-2</v>
      </c>
      <c r="R635">
        <v>-6.8199999999999997E-2</v>
      </c>
      <c r="S635">
        <v>-0.14649999999999999</v>
      </c>
      <c r="T635" s="1" t="s">
        <v>6739</v>
      </c>
      <c r="U635" s="1" t="s">
        <v>6740</v>
      </c>
      <c r="V635" s="1" t="s">
        <v>6741</v>
      </c>
      <c r="W635" s="1" t="s">
        <v>6742</v>
      </c>
      <c r="X635" s="1" t="s">
        <v>6737</v>
      </c>
      <c r="Y635">
        <v>1500.27</v>
      </c>
      <c r="Z635" s="4">
        <v>0</v>
      </c>
      <c r="AA635" s="1" t="s">
        <v>4018</v>
      </c>
      <c r="AB635" s="6" t="str">
        <f>IFERROR(LEFT(Merge1[[#This Row],[2022-10-24.Vol.]],LEN(Merge1[[#This Row],[2022-10-24.Vol.]])-1)*10^(LOOKUP(RIGHT(Merge1[[#This Row],[2022-10-24.Vol.]]),"KMBT")*3),Merge1[[#This Row],[2022-10-24.Vol.]])</f>
        <v>1</v>
      </c>
      <c r="AC635">
        <v>0</v>
      </c>
      <c r="AD635" s="1" t="s">
        <v>22</v>
      </c>
      <c r="AE635" s="1" t="s">
        <v>27</v>
      </c>
      <c r="AF635" s="1" t="s">
        <v>96</v>
      </c>
      <c r="AG635">
        <v>34.08</v>
      </c>
      <c r="AH635">
        <v>1E-4</v>
      </c>
      <c r="AI635" s="1" t="s">
        <v>28</v>
      </c>
      <c r="AJ635">
        <v>0</v>
      </c>
      <c r="AK635" s="1" t="s">
        <v>6738</v>
      </c>
      <c r="AL635">
        <v>-0.1144</v>
      </c>
      <c r="AM635">
        <v>-1.49E-2</v>
      </c>
      <c r="AN635">
        <v>-6.8199999999999997E-2</v>
      </c>
      <c r="AO635">
        <v>-0.14649999999999999</v>
      </c>
      <c r="AP635" s="1" t="s">
        <v>6739</v>
      </c>
      <c r="AQ635" s="1" t="s">
        <v>6740</v>
      </c>
      <c r="AR635" s="1" t="s">
        <v>6741</v>
      </c>
      <c r="AS635" s="1" t="s">
        <v>6742</v>
      </c>
    </row>
    <row r="636" spans="1:45" hidden="1" x14ac:dyDescent="0.25">
      <c r="A636" s="1" t="s">
        <v>6743</v>
      </c>
      <c r="B636">
        <v>1527.5</v>
      </c>
      <c r="C636" s="1" t="s">
        <v>94</v>
      </c>
      <c r="D636" s="1" t="s">
        <v>4018</v>
      </c>
      <c r="E636">
        <v>0</v>
      </c>
      <c r="F636" s="1" t="s">
        <v>22</v>
      </c>
      <c r="G636" s="1" t="s">
        <v>27</v>
      </c>
      <c r="H636" s="1" t="s">
        <v>96</v>
      </c>
      <c r="I63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36">
        <v>19.45</v>
      </c>
      <c r="K636">
        <v>0</v>
      </c>
      <c r="L636" s="1" t="s">
        <v>28</v>
      </c>
      <c r="M636">
        <v>0</v>
      </c>
      <c r="N636" s="1" t="s">
        <v>6744</v>
      </c>
      <c r="O636" s="1">
        <f>IFERROR(LEFT(Merge1[[#This Row],[Volumen*Precio4 – 750M]],LEN(Merge1[[#This Row],[Volumen*Precio4 – 750M]])-1)*10^(SEARCH(RIGHT(Merge1[[#This Row],[Volumen*Precio4 – 750M]]),"kmbt")*3),Merge1[[#This Row],[Volumen*Precio4 – 750M]])</f>
        <v>1528</v>
      </c>
      <c r="P636">
        <v>-0.10929999999999999</v>
      </c>
      <c r="Q636">
        <v>-0.26550000000000001</v>
      </c>
      <c r="R636">
        <v>-0.1196</v>
      </c>
      <c r="S636">
        <v>-9.4500000000000001E-2</v>
      </c>
      <c r="T636" s="1" t="s">
        <v>6745</v>
      </c>
      <c r="U636" s="1" t="s">
        <v>6746</v>
      </c>
      <c r="V636" s="1" t="s">
        <v>6747</v>
      </c>
      <c r="W636" s="1" t="s">
        <v>6748</v>
      </c>
      <c r="X636" s="1" t="s">
        <v>6743</v>
      </c>
      <c r="Y636">
        <v>1527.5</v>
      </c>
      <c r="Z636" s="4">
        <v>0</v>
      </c>
      <c r="AA636" s="1" t="s">
        <v>4018</v>
      </c>
      <c r="AB636" s="6" t="str">
        <f>IFERROR(LEFT(Merge1[[#This Row],[2022-10-24.Vol.]],LEN(Merge1[[#This Row],[2022-10-24.Vol.]])-1)*10^(LOOKUP(RIGHT(Merge1[[#This Row],[2022-10-24.Vol.]]),"KMBT")*3),Merge1[[#This Row],[2022-10-24.Vol.]])</f>
        <v>1</v>
      </c>
      <c r="AC636">
        <v>0</v>
      </c>
      <c r="AD636" s="1" t="s">
        <v>22</v>
      </c>
      <c r="AE636" s="1" t="s">
        <v>27</v>
      </c>
      <c r="AF636" s="1" t="s">
        <v>96</v>
      </c>
      <c r="AG636">
        <v>19.45</v>
      </c>
      <c r="AH636">
        <v>0</v>
      </c>
      <c r="AI636" s="1" t="s">
        <v>28</v>
      </c>
      <c r="AJ636">
        <v>0</v>
      </c>
      <c r="AK636" s="1" t="s">
        <v>6744</v>
      </c>
      <c r="AL636">
        <v>-0.10929999999999999</v>
      </c>
      <c r="AM636">
        <v>-0.26550000000000001</v>
      </c>
      <c r="AN636">
        <v>-0.1196</v>
      </c>
      <c r="AO636">
        <v>-9.4500000000000001E-2</v>
      </c>
      <c r="AP636" s="1" t="s">
        <v>6745</v>
      </c>
      <c r="AQ636" s="1" t="s">
        <v>6746</v>
      </c>
      <c r="AR636" s="1" t="s">
        <v>6747</v>
      </c>
      <c r="AS636" s="1" t="s">
        <v>6748</v>
      </c>
    </row>
    <row r="637" spans="1:45" hidden="1" x14ac:dyDescent="0.25">
      <c r="A637" s="1" t="s">
        <v>6778</v>
      </c>
      <c r="B637">
        <v>196.16</v>
      </c>
      <c r="C637" s="1" t="s">
        <v>94</v>
      </c>
      <c r="D637" s="1" t="s">
        <v>4018</v>
      </c>
      <c r="E637">
        <v>0</v>
      </c>
      <c r="F637" s="1" t="s">
        <v>22</v>
      </c>
      <c r="G637" s="1" t="s">
        <v>27</v>
      </c>
      <c r="H637" s="1" t="s">
        <v>96</v>
      </c>
      <c r="I637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37">
        <v>35.409999999999997</v>
      </c>
      <c r="K637">
        <v>1.44E-2</v>
      </c>
      <c r="L637" s="1" t="s">
        <v>28</v>
      </c>
      <c r="M637">
        <v>0</v>
      </c>
      <c r="N637" s="1" t="s">
        <v>6779</v>
      </c>
      <c r="O637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196</v>
      </c>
      <c r="P637">
        <v>0.1888</v>
      </c>
      <c r="Q637">
        <v>-8.7599999999999997E-2</v>
      </c>
      <c r="R637">
        <v>-3.61E-2</v>
      </c>
      <c r="S637">
        <v>-9.2999999999999992E-3</v>
      </c>
      <c r="T637" s="1" t="s">
        <v>6780</v>
      </c>
      <c r="U637" s="1" t="s">
        <v>6781</v>
      </c>
      <c r="V637" s="1" t="s">
        <v>6782</v>
      </c>
      <c r="W637" s="1" t="s">
        <v>6783</v>
      </c>
      <c r="X637" s="1" t="s">
        <v>6778</v>
      </c>
      <c r="Y637">
        <v>196.16</v>
      </c>
      <c r="Z637" s="4">
        <v>0</v>
      </c>
      <c r="AA637" s="1" t="s">
        <v>4018</v>
      </c>
      <c r="AB637" s="6" t="str">
        <f>IFERROR(LEFT(Merge1[[#This Row],[2022-10-24.Vol.]],LEN(Merge1[[#This Row],[2022-10-24.Vol.]])-1)*10^(LOOKUP(RIGHT(Merge1[[#This Row],[2022-10-24.Vol.]]),"KMBT")*3),Merge1[[#This Row],[2022-10-24.Vol.]])</f>
        <v>1</v>
      </c>
      <c r="AC637">
        <v>0</v>
      </c>
      <c r="AD637" s="1" t="s">
        <v>22</v>
      </c>
      <c r="AE637" s="1" t="s">
        <v>27</v>
      </c>
      <c r="AF637" s="1" t="s">
        <v>96</v>
      </c>
      <c r="AG637">
        <v>35.409999999999997</v>
      </c>
      <c r="AH637">
        <v>1.44E-2</v>
      </c>
      <c r="AI637" s="1" t="s">
        <v>28</v>
      </c>
      <c r="AJ637">
        <v>0</v>
      </c>
      <c r="AK637" s="1" t="s">
        <v>6779</v>
      </c>
      <c r="AL637">
        <v>0.1888</v>
      </c>
      <c r="AM637">
        <v>-8.7599999999999997E-2</v>
      </c>
      <c r="AN637">
        <v>-3.61E-2</v>
      </c>
      <c r="AO637">
        <v>-9.2999999999999992E-3</v>
      </c>
      <c r="AP637" s="1" t="s">
        <v>6780</v>
      </c>
      <c r="AQ637" s="1" t="s">
        <v>6781</v>
      </c>
      <c r="AR637" s="1" t="s">
        <v>6782</v>
      </c>
      <c r="AS637" s="1" t="s">
        <v>6783</v>
      </c>
    </row>
    <row r="638" spans="1:45" hidden="1" x14ac:dyDescent="0.25">
      <c r="A638" s="1" t="s">
        <v>6789</v>
      </c>
      <c r="B638">
        <v>73</v>
      </c>
      <c r="C638" s="1" t="s">
        <v>94</v>
      </c>
      <c r="D638" s="1" t="s">
        <v>5416</v>
      </c>
      <c r="E638">
        <v>0</v>
      </c>
      <c r="F638" s="1" t="s">
        <v>38</v>
      </c>
      <c r="G638" s="1" t="s">
        <v>37</v>
      </c>
      <c r="H638" s="1" t="s">
        <v>96</v>
      </c>
      <c r="I638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638">
        <v>57.29</v>
      </c>
      <c r="K638">
        <v>0</v>
      </c>
      <c r="L638" s="1" t="s">
        <v>28</v>
      </c>
      <c r="M638">
        <v>0</v>
      </c>
      <c r="N638" s="1" t="s">
        <v>6790</v>
      </c>
      <c r="O638" s="1">
        <f>IFERROR(LEFT(Merge1[[#This Row],[Volumen*Precio4 – 750M]],LEN(Merge1[[#This Row],[Volumen*Precio4 – 750M]])-1)*10^(SEARCH(RIGHT(Merge1[[#This Row],[Volumen*Precio4 – 750M]]),"kmbt")*3),Merge1[[#This Row],[Volumen*Precio4 – 750M]])</f>
        <v>1679</v>
      </c>
      <c r="P638">
        <v>1.3899999999999999E-2</v>
      </c>
      <c r="Q638">
        <v>0</v>
      </c>
      <c r="R638">
        <v>0</v>
      </c>
      <c r="S638">
        <v>0</v>
      </c>
      <c r="T638" s="1" t="s">
        <v>6791</v>
      </c>
      <c r="U638" s="1" t="s">
        <v>6792</v>
      </c>
      <c r="V638" s="1" t="s">
        <v>6793</v>
      </c>
      <c r="W638" s="1" t="s">
        <v>6794</v>
      </c>
      <c r="X638" s="1" t="s">
        <v>6789</v>
      </c>
      <c r="Y638">
        <v>73</v>
      </c>
      <c r="Z638" s="4">
        <v>0</v>
      </c>
      <c r="AA638" s="1" t="s">
        <v>5416</v>
      </c>
      <c r="AB638" s="6" t="str">
        <f>IFERROR(LEFT(Merge1[[#This Row],[2022-10-24.Vol.]],LEN(Merge1[[#This Row],[2022-10-24.Vol.]])-1)*10^(LOOKUP(RIGHT(Merge1[[#This Row],[2022-10-24.Vol.]]),"KMBT")*3),Merge1[[#This Row],[2022-10-24.Vol.]])</f>
        <v>23</v>
      </c>
      <c r="AC638">
        <v>0</v>
      </c>
      <c r="AD638" s="1" t="s">
        <v>38</v>
      </c>
      <c r="AE638" s="1" t="s">
        <v>37</v>
      </c>
      <c r="AF638" s="1" t="s">
        <v>96</v>
      </c>
      <c r="AG638">
        <v>57.29</v>
      </c>
      <c r="AH638">
        <v>0</v>
      </c>
      <c r="AI638" s="1" t="s">
        <v>28</v>
      </c>
      <c r="AJ638">
        <v>0</v>
      </c>
      <c r="AK638" s="1" t="s">
        <v>6790</v>
      </c>
      <c r="AL638">
        <v>1.3899999999999999E-2</v>
      </c>
      <c r="AM638">
        <v>0</v>
      </c>
      <c r="AN638">
        <v>0</v>
      </c>
      <c r="AO638">
        <v>0</v>
      </c>
      <c r="AP638" s="1" t="s">
        <v>6791</v>
      </c>
      <c r="AQ638" s="1" t="s">
        <v>6792</v>
      </c>
      <c r="AR638" s="1" t="s">
        <v>6793</v>
      </c>
      <c r="AS638" s="1" t="s">
        <v>6794</v>
      </c>
    </row>
    <row r="639" spans="1:45" hidden="1" x14ac:dyDescent="0.25">
      <c r="A639" s="1" t="s">
        <v>6806</v>
      </c>
      <c r="B639">
        <v>86</v>
      </c>
      <c r="C639" s="1" t="s">
        <v>94</v>
      </c>
      <c r="D639" s="1" t="s">
        <v>4018</v>
      </c>
      <c r="E639">
        <v>0</v>
      </c>
      <c r="F639" s="1" t="s">
        <v>22</v>
      </c>
      <c r="G639" s="1" t="s">
        <v>27</v>
      </c>
      <c r="H639" s="1" t="s">
        <v>96</v>
      </c>
      <c r="I63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39">
        <v>43.35</v>
      </c>
      <c r="K639">
        <v>0</v>
      </c>
      <c r="L639" s="1" t="s">
        <v>28</v>
      </c>
      <c r="M639">
        <v>0</v>
      </c>
      <c r="N639" s="1" t="s">
        <v>4552</v>
      </c>
      <c r="O639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86</v>
      </c>
      <c r="P639">
        <v>-0.47239999999999999</v>
      </c>
      <c r="Q639">
        <v>-0.16769999999999999</v>
      </c>
      <c r="R639">
        <v>-4.4400000000000002E-2</v>
      </c>
      <c r="S639">
        <v>-7.5300000000000006E-2</v>
      </c>
      <c r="T639" s="1" t="s">
        <v>6807</v>
      </c>
      <c r="U639" s="1" t="s">
        <v>6808</v>
      </c>
      <c r="V639" s="1" t="s">
        <v>6809</v>
      </c>
      <c r="W639" s="1" t="s">
        <v>6810</v>
      </c>
      <c r="X639" s="1" t="s">
        <v>6806</v>
      </c>
      <c r="Y639">
        <v>86</v>
      </c>
      <c r="Z639" s="4">
        <v>0</v>
      </c>
      <c r="AA639" s="1" t="s">
        <v>4018</v>
      </c>
      <c r="AB639" s="6" t="str">
        <f>IFERROR(LEFT(Merge1[[#This Row],[2022-10-24.Vol.]],LEN(Merge1[[#This Row],[2022-10-24.Vol.]])-1)*10^(LOOKUP(RIGHT(Merge1[[#This Row],[2022-10-24.Vol.]]),"KMBT")*3),Merge1[[#This Row],[2022-10-24.Vol.]])</f>
        <v>1</v>
      </c>
      <c r="AC639">
        <v>0</v>
      </c>
      <c r="AD639" s="1" t="s">
        <v>22</v>
      </c>
      <c r="AE639" s="1" t="s">
        <v>27</v>
      </c>
      <c r="AF639" s="1" t="s">
        <v>96</v>
      </c>
      <c r="AG639">
        <v>43.35</v>
      </c>
      <c r="AH639">
        <v>0</v>
      </c>
      <c r="AI639" s="1" t="s">
        <v>28</v>
      </c>
      <c r="AJ639">
        <v>0</v>
      </c>
      <c r="AK639" s="1" t="s">
        <v>4552</v>
      </c>
      <c r="AL639">
        <v>-0.49409999999999998</v>
      </c>
      <c r="AM639">
        <v>3.61E-2</v>
      </c>
      <c r="AN639">
        <v>-4.4400000000000002E-2</v>
      </c>
      <c r="AO639">
        <v>-6.5199999999999994E-2</v>
      </c>
      <c r="AP639" s="1" t="s">
        <v>8967</v>
      </c>
      <c r="AQ639" s="1" t="s">
        <v>8968</v>
      </c>
      <c r="AR639" s="1" t="s">
        <v>8969</v>
      </c>
      <c r="AS639" s="1" t="s">
        <v>8970</v>
      </c>
    </row>
    <row r="640" spans="1:45" hidden="1" x14ac:dyDescent="0.25">
      <c r="A640" s="1" t="s">
        <v>6811</v>
      </c>
      <c r="B640">
        <v>1198</v>
      </c>
      <c r="C640" s="1" t="s">
        <v>94</v>
      </c>
      <c r="D640" s="1" t="s">
        <v>4018</v>
      </c>
      <c r="E640">
        <v>0</v>
      </c>
      <c r="F640" s="1" t="s">
        <v>27</v>
      </c>
      <c r="G640" s="1" t="s">
        <v>27</v>
      </c>
      <c r="H640" s="1" t="s">
        <v>22</v>
      </c>
      <c r="I640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640">
        <v>39.71</v>
      </c>
      <c r="K640">
        <v>0</v>
      </c>
      <c r="L640" s="1" t="s">
        <v>28</v>
      </c>
      <c r="M640">
        <v>0</v>
      </c>
      <c r="N640" s="1" t="s">
        <v>2550</v>
      </c>
      <c r="O640" s="1">
        <f>IFERROR(LEFT(Merge1[[#This Row],[Volumen*Precio4 – 750M]],LEN(Merge1[[#This Row],[Volumen*Precio4 – 750M]])-1)*10^(SEARCH(RIGHT(Merge1[[#This Row],[Volumen*Precio4 – 750M]]),"kmbt")*3),Merge1[[#This Row],[Volumen*Precio4 – 750M]])</f>
        <v>1198</v>
      </c>
      <c r="P640">
        <v>-0.31740000000000002</v>
      </c>
      <c r="Q640">
        <v>-3.7499999999999999E-2</v>
      </c>
      <c r="R640">
        <v>6.2100000000000002E-2</v>
      </c>
      <c r="S640">
        <v>0</v>
      </c>
      <c r="T640" s="1" t="s">
        <v>6812</v>
      </c>
      <c r="U640" s="1" t="s">
        <v>6813</v>
      </c>
      <c r="V640" s="1" t="s">
        <v>6814</v>
      </c>
      <c r="W640" s="1" t="s">
        <v>6815</v>
      </c>
      <c r="X640" s="1" t="s">
        <v>6811</v>
      </c>
      <c r="Y640">
        <v>1198</v>
      </c>
      <c r="Z640" s="4">
        <v>0</v>
      </c>
      <c r="AA640" s="1" t="s">
        <v>4018</v>
      </c>
      <c r="AB640" s="6" t="str">
        <f>IFERROR(LEFT(Merge1[[#This Row],[2022-10-24.Vol.]],LEN(Merge1[[#This Row],[2022-10-24.Vol.]])-1)*10^(LOOKUP(RIGHT(Merge1[[#This Row],[2022-10-24.Vol.]]),"KMBT")*3),Merge1[[#This Row],[2022-10-24.Vol.]])</f>
        <v>1</v>
      </c>
      <c r="AC640">
        <v>0</v>
      </c>
      <c r="AD640" s="1" t="s">
        <v>27</v>
      </c>
      <c r="AE640" s="1" t="s">
        <v>27</v>
      </c>
      <c r="AF640" s="1" t="s">
        <v>22</v>
      </c>
      <c r="AG640">
        <v>39.71</v>
      </c>
      <c r="AH640">
        <v>0</v>
      </c>
      <c r="AI640" s="1" t="s">
        <v>28</v>
      </c>
      <c r="AJ640">
        <v>0</v>
      </c>
      <c r="AK640" s="1" t="s">
        <v>2550</v>
      </c>
      <c r="AL640">
        <v>-0.31740000000000002</v>
      </c>
      <c r="AM640">
        <v>-2.3900000000000001E-2</v>
      </c>
      <c r="AN640">
        <v>6.2100000000000002E-2</v>
      </c>
      <c r="AO640">
        <v>0</v>
      </c>
      <c r="AP640" s="1" t="s">
        <v>6812</v>
      </c>
      <c r="AQ640" s="1" t="s">
        <v>6813</v>
      </c>
      <c r="AR640" s="1" t="s">
        <v>6814</v>
      </c>
      <c r="AS640" s="1" t="s">
        <v>6815</v>
      </c>
    </row>
    <row r="641" spans="1:45" hidden="1" x14ac:dyDescent="0.25">
      <c r="A641" s="1" t="s">
        <v>6816</v>
      </c>
      <c r="B641">
        <v>324.99</v>
      </c>
      <c r="C641" s="2" t="s">
        <v>94</v>
      </c>
      <c r="D641" s="1" t="s">
        <v>4018</v>
      </c>
      <c r="E641">
        <v>0</v>
      </c>
      <c r="F641" s="1" t="s">
        <v>22</v>
      </c>
      <c r="G641" s="1" t="s">
        <v>22</v>
      </c>
      <c r="H641" s="1" t="s">
        <v>96</v>
      </c>
      <c r="I641" s="1" t="str">
        <f>_xlfn.CONCAT(Merge1[[#This Row],[Rating técnicoVender]],",",Merge1[[#This Row],[Valoración de medias móvilesStrong Sell]],",",Merge1[[#This Row],[Valoración de los osciladoresNeutro]])</f>
        <v>Sell,Sell,Neutro</v>
      </c>
      <c r="J641">
        <v>42.48</v>
      </c>
      <c r="K641">
        <v>0</v>
      </c>
      <c r="L641" s="1" t="s">
        <v>28</v>
      </c>
      <c r="M641">
        <v>0</v>
      </c>
      <c r="N641" s="1" t="s">
        <v>6817</v>
      </c>
      <c r="O641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325</v>
      </c>
      <c r="P641">
        <v>3.5000000000000003E-2</v>
      </c>
      <c r="Q641">
        <v>-0.13800000000000001</v>
      </c>
      <c r="R641">
        <v>2.0500000000000001E-2</v>
      </c>
      <c r="S641">
        <v>0</v>
      </c>
      <c r="T641" s="1" t="s">
        <v>6818</v>
      </c>
      <c r="U641" s="1" t="s">
        <v>6819</v>
      </c>
      <c r="V641" s="1" t="s">
        <v>6820</v>
      </c>
      <c r="W641" s="1" t="s">
        <v>6821</v>
      </c>
      <c r="X641" s="1" t="s">
        <v>6816</v>
      </c>
      <c r="Y641">
        <v>324.99</v>
      </c>
      <c r="Z641" s="4">
        <v>0</v>
      </c>
      <c r="AA641" s="1" t="s">
        <v>4018</v>
      </c>
      <c r="AB641" s="6" t="str">
        <f>IFERROR(LEFT(Merge1[[#This Row],[2022-10-24.Vol.]],LEN(Merge1[[#This Row],[2022-10-24.Vol.]])-1)*10^(LOOKUP(RIGHT(Merge1[[#This Row],[2022-10-24.Vol.]]),"KMBT")*3),Merge1[[#This Row],[2022-10-24.Vol.]])</f>
        <v>1</v>
      </c>
      <c r="AC641">
        <v>0</v>
      </c>
      <c r="AD641" s="1" t="s">
        <v>22</v>
      </c>
      <c r="AE641" s="1" t="s">
        <v>22</v>
      </c>
      <c r="AF641" s="1" t="s">
        <v>96</v>
      </c>
      <c r="AG641">
        <v>42.48</v>
      </c>
      <c r="AH641">
        <v>0</v>
      </c>
      <c r="AI641" s="1" t="s">
        <v>28</v>
      </c>
      <c r="AJ641">
        <v>0</v>
      </c>
      <c r="AK641" s="1" t="s">
        <v>6817</v>
      </c>
      <c r="AL641">
        <v>3.5000000000000003E-2</v>
      </c>
      <c r="AM641">
        <v>-0.13800000000000001</v>
      </c>
      <c r="AN641">
        <v>2.0500000000000001E-2</v>
      </c>
      <c r="AO641">
        <v>0</v>
      </c>
      <c r="AP641" s="1" t="s">
        <v>6818</v>
      </c>
      <c r="AQ641" s="1" t="s">
        <v>6819</v>
      </c>
      <c r="AR641" s="1" t="s">
        <v>6820</v>
      </c>
      <c r="AS641" s="1" t="s">
        <v>6821</v>
      </c>
    </row>
    <row r="642" spans="1:45" hidden="1" x14ac:dyDescent="0.25">
      <c r="A642" s="1" t="s">
        <v>6836</v>
      </c>
      <c r="B642">
        <v>22.1</v>
      </c>
      <c r="C642" s="1" t="s">
        <v>94</v>
      </c>
      <c r="D642" s="1" t="s">
        <v>4018</v>
      </c>
      <c r="E642">
        <v>0</v>
      </c>
      <c r="F642" s="1" t="s">
        <v>38</v>
      </c>
      <c r="G642" s="1" t="s">
        <v>37</v>
      </c>
      <c r="H642" s="1" t="s">
        <v>22</v>
      </c>
      <c r="I642" s="1" t="str">
        <f>_xlfn.CONCAT(Merge1[[#This Row],[Rating técnicoVender]],",",Merge1[[#This Row],[Valoración de medias móvilesStrong Sell]],",",Merge1[[#This Row],[Valoración de los osciladoresNeutro]])</f>
        <v>Buy,Strong Buy,Sell</v>
      </c>
      <c r="J642">
        <v>84.95</v>
      </c>
      <c r="K642">
        <v>0</v>
      </c>
      <c r="L642" s="1" t="s">
        <v>28</v>
      </c>
      <c r="M642">
        <v>0</v>
      </c>
      <c r="N642" s="1" t="s">
        <v>5841</v>
      </c>
      <c r="O642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22</v>
      </c>
      <c r="P642">
        <v>0.16320000000000001</v>
      </c>
      <c r="Q642">
        <v>8.8700000000000001E-2</v>
      </c>
      <c r="R642">
        <v>4.4900000000000002E-2</v>
      </c>
      <c r="S642">
        <v>-2.3E-3</v>
      </c>
      <c r="T642" s="1" t="s">
        <v>6837</v>
      </c>
      <c r="U642" s="1" t="s">
        <v>6838</v>
      </c>
      <c r="V642" s="1" t="s">
        <v>6839</v>
      </c>
      <c r="W642" s="1" t="s">
        <v>6840</v>
      </c>
      <c r="X642" s="1" t="s">
        <v>6836</v>
      </c>
      <c r="Y642">
        <v>22.1</v>
      </c>
      <c r="Z642" s="4">
        <v>0</v>
      </c>
      <c r="AA642" s="1" t="s">
        <v>4018</v>
      </c>
      <c r="AB642" s="6" t="str">
        <f>IFERROR(LEFT(Merge1[[#This Row],[2022-10-24.Vol.]],LEN(Merge1[[#This Row],[2022-10-24.Vol.]])-1)*10^(LOOKUP(RIGHT(Merge1[[#This Row],[2022-10-24.Vol.]]),"KMBT")*3),Merge1[[#This Row],[2022-10-24.Vol.]])</f>
        <v>1</v>
      </c>
      <c r="AC642">
        <v>0</v>
      </c>
      <c r="AD642" s="1" t="s">
        <v>38</v>
      </c>
      <c r="AE642" s="1" t="s">
        <v>37</v>
      </c>
      <c r="AF642" s="1" t="s">
        <v>22</v>
      </c>
      <c r="AG642">
        <v>84.95</v>
      </c>
      <c r="AH642">
        <v>0</v>
      </c>
      <c r="AI642" s="1" t="s">
        <v>28</v>
      </c>
      <c r="AJ642">
        <v>0</v>
      </c>
      <c r="AK642" s="1" t="s">
        <v>5841</v>
      </c>
      <c r="AL642">
        <v>0.16320000000000001</v>
      </c>
      <c r="AM642">
        <v>8.8700000000000001E-2</v>
      </c>
      <c r="AN642">
        <v>4.4900000000000002E-2</v>
      </c>
      <c r="AO642">
        <v>4.4999999999999997E-3</v>
      </c>
      <c r="AP642" s="1" t="s">
        <v>6837</v>
      </c>
      <c r="AQ642" s="1" t="s">
        <v>6838</v>
      </c>
      <c r="AR642" s="1" t="s">
        <v>6839</v>
      </c>
      <c r="AS642" s="1" t="s">
        <v>6840</v>
      </c>
    </row>
    <row r="643" spans="1:45" hidden="1" x14ac:dyDescent="0.25">
      <c r="A643" s="1" t="s">
        <v>6841</v>
      </c>
      <c r="B643">
        <v>77.92</v>
      </c>
      <c r="C643" s="2" t="s">
        <v>94</v>
      </c>
      <c r="D643" s="1" t="s">
        <v>4018</v>
      </c>
      <c r="E643">
        <v>0</v>
      </c>
      <c r="F643" s="1" t="s">
        <v>27</v>
      </c>
      <c r="G643" s="1" t="s">
        <v>27</v>
      </c>
      <c r="H643" s="1" t="s">
        <v>22</v>
      </c>
      <c r="I643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643">
        <v>37.25</v>
      </c>
      <c r="K643">
        <v>0</v>
      </c>
      <c r="L643" s="1" t="s">
        <v>28</v>
      </c>
      <c r="M643">
        <v>0</v>
      </c>
      <c r="N643" s="1" t="s">
        <v>6842</v>
      </c>
      <c r="O643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78</v>
      </c>
      <c r="P643">
        <v>-7.9100000000000004E-2</v>
      </c>
      <c r="Q643">
        <v>3.3300000000000003E-2</v>
      </c>
      <c r="R643">
        <v>-1.83E-2</v>
      </c>
      <c r="S643">
        <v>-0.10440000000000001</v>
      </c>
      <c r="T643" s="1" t="s">
        <v>6843</v>
      </c>
      <c r="U643" s="1" t="s">
        <v>6844</v>
      </c>
      <c r="V643" s="1" t="s">
        <v>6845</v>
      </c>
      <c r="W643" s="1" t="s">
        <v>6846</v>
      </c>
      <c r="X643" s="1" t="s">
        <v>6841</v>
      </c>
      <c r="Y643">
        <v>77.92</v>
      </c>
      <c r="Z643" s="4">
        <v>0</v>
      </c>
      <c r="AA643" s="1" t="s">
        <v>4018</v>
      </c>
      <c r="AB643" s="6" t="str">
        <f>IFERROR(LEFT(Merge1[[#This Row],[2022-10-24.Vol.]],LEN(Merge1[[#This Row],[2022-10-24.Vol.]])-1)*10^(LOOKUP(RIGHT(Merge1[[#This Row],[2022-10-24.Vol.]]),"KMBT")*3),Merge1[[#This Row],[2022-10-24.Vol.]])</f>
        <v>1</v>
      </c>
      <c r="AC643">
        <v>0</v>
      </c>
      <c r="AD643" s="1" t="s">
        <v>27</v>
      </c>
      <c r="AE643" s="1" t="s">
        <v>27</v>
      </c>
      <c r="AF643" s="1" t="s">
        <v>22</v>
      </c>
      <c r="AG643">
        <v>37.25</v>
      </c>
      <c r="AH643">
        <v>0</v>
      </c>
      <c r="AI643" s="1" t="s">
        <v>28</v>
      </c>
      <c r="AJ643">
        <v>0</v>
      </c>
      <c r="AK643" s="1" t="s">
        <v>6842</v>
      </c>
      <c r="AL643">
        <v>-7.9100000000000004E-2</v>
      </c>
      <c r="AM643">
        <v>4.0500000000000001E-2</v>
      </c>
      <c r="AN643">
        <v>-1.83E-2</v>
      </c>
      <c r="AO643">
        <v>-0.10440000000000001</v>
      </c>
      <c r="AP643" s="1" t="s">
        <v>6843</v>
      </c>
      <c r="AQ643" s="1" t="s">
        <v>6844</v>
      </c>
      <c r="AR643" s="1" t="s">
        <v>6845</v>
      </c>
      <c r="AS643" s="1" t="s">
        <v>6846</v>
      </c>
    </row>
    <row r="644" spans="1:45" hidden="1" x14ac:dyDescent="0.25">
      <c r="A644" s="1" t="s">
        <v>6847</v>
      </c>
      <c r="B644">
        <v>516.91</v>
      </c>
      <c r="C644" s="2" t="s">
        <v>94</v>
      </c>
      <c r="D644" s="1" t="s">
        <v>4018</v>
      </c>
      <c r="E644">
        <v>0</v>
      </c>
      <c r="F644" s="1" t="s">
        <v>22</v>
      </c>
      <c r="G644" s="1" t="s">
        <v>22</v>
      </c>
      <c r="H644" s="1" t="s">
        <v>22</v>
      </c>
      <c r="I644" s="1" t="str">
        <f>_xlfn.CONCAT(Merge1[[#This Row],[Rating técnicoVender]],",",Merge1[[#This Row],[Valoración de medias móvilesStrong Sell]],",",Merge1[[#This Row],[Valoración de los osciladoresNeutro]])</f>
        <v>Sell,Sell,Sell</v>
      </c>
      <c r="J644">
        <v>45.84</v>
      </c>
      <c r="K644">
        <v>0</v>
      </c>
      <c r="L644" s="1" t="s">
        <v>28</v>
      </c>
      <c r="M644">
        <v>0</v>
      </c>
      <c r="N644" s="1" t="s">
        <v>6848</v>
      </c>
      <c r="O644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517</v>
      </c>
      <c r="P644">
        <v>0.23130000000000001</v>
      </c>
      <c r="Q644">
        <v>-0.25090000000000001</v>
      </c>
      <c r="R644">
        <v>-9.8299999999999998E-2</v>
      </c>
      <c r="S644">
        <v>3.7900000000000003E-2</v>
      </c>
      <c r="T644" s="1" t="s">
        <v>6849</v>
      </c>
      <c r="U644" s="1" t="s">
        <v>6850</v>
      </c>
      <c r="V644" s="1" t="s">
        <v>6851</v>
      </c>
      <c r="W644" s="1" t="s">
        <v>6852</v>
      </c>
      <c r="X644" s="1" t="s">
        <v>6847</v>
      </c>
      <c r="Y644">
        <v>516.91</v>
      </c>
      <c r="Z644" s="4">
        <v>0</v>
      </c>
      <c r="AA644" s="1" t="s">
        <v>4018</v>
      </c>
      <c r="AB644" s="6" t="str">
        <f>IFERROR(LEFT(Merge1[[#This Row],[2022-10-24.Vol.]],LEN(Merge1[[#This Row],[2022-10-24.Vol.]])-1)*10^(LOOKUP(RIGHT(Merge1[[#This Row],[2022-10-24.Vol.]]),"KMBT")*3),Merge1[[#This Row],[2022-10-24.Vol.]])</f>
        <v>1</v>
      </c>
      <c r="AC644">
        <v>0</v>
      </c>
      <c r="AD644" s="1" t="s">
        <v>22</v>
      </c>
      <c r="AE644" s="1" t="s">
        <v>22</v>
      </c>
      <c r="AF644" s="1" t="s">
        <v>22</v>
      </c>
      <c r="AG644">
        <v>45.84</v>
      </c>
      <c r="AH644">
        <v>0</v>
      </c>
      <c r="AI644" s="1" t="s">
        <v>28</v>
      </c>
      <c r="AJ644">
        <v>0</v>
      </c>
      <c r="AK644" s="1" t="s">
        <v>6848</v>
      </c>
      <c r="AL644">
        <v>0.23130000000000001</v>
      </c>
      <c r="AM644">
        <v>-0.25090000000000001</v>
      </c>
      <c r="AN644">
        <v>-9.8299999999999998E-2</v>
      </c>
      <c r="AO644">
        <v>3.7900000000000003E-2</v>
      </c>
      <c r="AP644" s="1" t="s">
        <v>6849</v>
      </c>
      <c r="AQ644" s="1" t="s">
        <v>6850</v>
      </c>
      <c r="AR644" s="1" t="s">
        <v>6851</v>
      </c>
      <c r="AS644" s="1" t="s">
        <v>6852</v>
      </c>
    </row>
    <row r="645" spans="1:45" hidden="1" x14ac:dyDescent="0.25">
      <c r="A645" s="1" t="s">
        <v>6853</v>
      </c>
      <c r="B645">
        <v>16.3</v>
      </c>
      <c r="C645" s="2" t="s">
        <v>94</v>
      </c>
      <c r="D645" s="1" t="s">
        <v>4673</v>
      </c>
      <c r="E645">
        <v>0</v>
      </c>
      <c r="F645" s="1" t="s">
        <v>96</v>
      </c>
      <c r="G645" s="1" t="s">
        <v>22</v>
      </c>
      <c r="H645" s="1" t="s">
        <v>38</v>
      </c>
      <c r="I645" s="1" t="str">
        <f>_xlfn.CONCAT(Merge1[[#This Row],[Rating técnicoVender]],",",Merge1[[#This Row],[Valoración de medias móvilesStrong Sell]],",",Merge1[[#This Row],[Valoración de los osciladoresNeutro]])</f>
        <v>Neutro,Sell,Buy</v>
      </c>
      <c r="J645">
        <v>47.27</v>
      </c>
      <c r="K645">
        <v>0</v>
      </c>
      <c r="L645" s="1" t="s">
        <v>28</v>
      </c>
      <c r="M645">
        <v>0</v>
      </c>
      <c r="N645" s="1" t="s">
        <v>2165</v>
      </c>
      <c r="O645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179</v>
      </c>
      <c r="P645">
        <v>6.8900000000000003E-2</v>
      </c>
      <c r="Q645">
        <v>-3.49E-2</v>
      </c>
      <c r="R645">
        <v>-4.5699999999999998E-2</v>
      </c>
      <c r="S645">
        <v>-6.1000000000000004E-3</v>
      </c>
      <c r="T645" s="1" t="s">
        <v>6854</v>
      </c>
      <c r="U645" s="1" t="s">
        <v>6855</v>
      </c>
      <c r="V645" s="1" t="s">
        <v>6856</v>
      </c>
      <c r="W645" s="1" t="s">
        <v>6857</v>
      </c>
      <c r="X645" s="1" t="s">
        <v>6853</v>
      </c>
      <c r="Y645">
        <v>16.3</v>
      </c>
      <c r="Z645" s="4">
        <v>0</v>
      </c>
      <c r="AA645" s="1" t="s">
        <v>4744</v>
      </c>
      <c r="AB645" s="6" t="str">
        <f>IFERROR(LEFT(Merge1[[#This Row],[2022-10-24.Vol.]],LEN(Merge1[[#This Row],[2022-10-24.Vol.]])-1)*10^(LOOKUP(RIGHT(Merge1[[#This Row],[2022-10-24.Vol.]]),"KMBT")*3),Merge1[[#This Row],[2022-10-24.Vol.]])</f>
        <v>10</v>
      </c>
      <c r="AC645">
        <v>0</v>
      </c>
      <c r="AD645" s="1" t="s">
        <v>96</v>
      </c>
      <c r="AE645" s="1" t="s">
        <v>22</v>
      </c>
      <c r="AF645" s="1" t="s">
        <v>96</v>
      </c>
      <c r="AG645">
        <v>47.27</v>
      </c>
      <c r="AH645">
        <v>0</v>
      </c>
      <c r="AI645" s="1" t="s">
        <v>28</v>
      </c>
      <c r="AJ645">
        <v>0</v>
      </c>
      <c r="AK645" s="1" t="s">
        <v>8980</v>
      </c>
      <c r="AL645">
        <v>6.8900000000000003E-2</v>
      </c>
      <c r="AM645">
        <v>-3.49E-2</v>
      </c>
      <c r="AN645">
        <v>-4.5699999999999998E-2</v>
      </c>
      <c r="AO645">
        <v>-6.1000000000000004E-3</v>
      </c>
      <c r="AP645" s="1" t="s">
        <v>8981</v>
      </c>
      <c r="AQ645" s="1" t="s">
        <v>8982</v>
      </c>
      <c r="AR645" s="1" t="s">
        <v>8983</v>
      </c>
      <c r="AS645" s="1" t="s">
        <v>8984</v>
      </c>
    </row>
    <row r="646" spans="1:45" hidden="1" x14ac:dyDescent="0.25">
      <c r="A646" s="1" t="s">
        <v>6103</v>
      </c>
      <c r="B646">
        <v>2921.26</v>
      </c>
      <c r="C646" s="1" t="s">
        <v>6104</v>
      </c>
      <c r="D646" s="1" t="s">
        <v>4156</v>
      </c>
      <c r="E646">
        <v>0</v>
      </c>
      <c r="F646" s="1" t="s">
        <v>22</v>
      </c>
      <c r="G646" s="1" t="s">
        <v>27</v>
      </c>
      <c r="H646" s="1" t="s">
        <v>22</v>
      </c>
      <c r="I646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646">
        <v>42.17</v>
      </c>
      <c r="K646">
        <v>4.0000000000000002E-4</v>
      </c>
      <c r="L646" s="1" t="s">
        <v>28</v>
      </c>
      <c r="M646">
        <v>0.01</v>
      </c>
      <c r="N646" s="1" t="s">
        <v>6105</v>
      </c>
      <c r="O646" s="1">
        <f>IFERROR(LEFT(Merge1[[#This Row],[Volumen*Precio4 – 750M]],LEN(Merge1[[#This Row],[Volumen*Precio4 – 750M]])-1)*10^(SEARCH(RIGHT(Merge1[[#This Row],[Volumen*Precio4 – 750M]]),"kmbt")*3),Merge1[[#This Row],[Volumen*Precio4 – 750M]])</f>
        <v>35055</v>
      </c>
      <c r="P646">
        <v>-0.18079999999999999</v>
      </c>
      <c r="Q646">
        <v>-3.6600000000000001E-2</v>
      </c>
      <c r="R646">
        <v>0.13389999999999999</v>
      </c>
      <c r="S646">
        <v>-5.74E-2</v>
      </c>
      <c r="T646" s="1" t="s">
        <v>6106</v>
      </c>
      <c r="U646" s="1" t="s">
        <v>6107</v>
      </c>
      <c r="V646" s="1" t="s">
        <v>6108</v>
      </c>
      <c r="W646" s="1" t="s">
        <v>6109</v>
      </c>
      <c r="X646" s="1" t="s">
        <v>6103</v>
      </c>
      <c r="Y646">
        <v>2921.26</v>
      </c>
      <c r="Z646" s="4">
        <v>-1E-4</v>
      </c>
      <c r="AA646" s="1" t="s">
        <v>4156</v>
      </c>
      <c r="AB646" s="6" t="str">
        <f>IFERROR(LEFT(Merge1[[#This Row],[2022-10-24.Vol.]],LEN(Merge1[[#This Row],[2022-10-24.Vol.]])-1)*10^(LOOKUP(RIGHT(Merge1[[#This Row],[2022-10-24.Vol.]]),"KMBT")*3),Merge1[[#This Row],[2022-10-24.Vol.]])</f>
        <v>12</v>
      </c>
      <c r="AC646">
        <v>0</v>
      </c>
      <c r="AD646" s="1" t="s">
        <v>22</v>
      </c>
      <c r="AE646" s="1" t="s">
        <v>27</v>
      </c>
      <c r="AF646" s="1" t="s">
        <v>22</v>
      </c>
      <c r="AG646">
        <v>42.17</v>
      </c>
      <c r="AH646">
        <v>4.0000000000000002E-4</v>
      </c>
      <c r="AI646" s="1" t="s">
        <v>28</v>
      </c>
      <c r="AJ646">
        <v>0.01</v>
      </c>
      <c r="AK646" s="1" t="s">
        <v>6105</v>
      </c>
      <c r="AL646">
        <v>-0.18079999999999999</v>
      </c>
      <c r="AM646">
        <v>-3.6600000000000001E-2</v>
      </c>
      <c r="AN646">
        <v>0.13389999999999999</v>
      </c>
      <c r="AO646">
        <v>-5.74E-2</v>
      </c>
      <c r="AP646" s="1" t="s">
        <v>6106</v>
      </c>
      <c r="AQ646" s="1" t="s">
        <v>6107</v>
      </c>
      <c r="AR646" s="1" t="s">
        <v>6108</v>
      </c>
      <c r="AS646" s="1" t="s">
        <v>6109</v>
      </c>
    </row>
    <row r="647" spans="1:45" hidden="1" x14ac:dyDescent="0.25">
      <c r="A647" s="1" t="s">
        <v>469</v>
      </c>
      <c r="B647">
        <v>62.99</v>
      </c>
      <c r="C647" s="1" t="s">
        <v>470</v>
      </c>
      <c r="D647" s="1" t="s">
        <v>471</v>
      </c>
      <c r="E647">
        <v>0</v>
      </c>
      <c r="F647" s="1" t="s">
        <v>22</v>
      </c>
      <c r="G647" s="1" t="s">
        <v>27</v>
      </c>
      <c r="H647" s="1" t="s">
        <v>22</v>
      </c>
      <c r="I647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647">
        <v>31.9</v>
      </c>
      <c r="K647">
        <v>0</v>
      </c>
      <c r="L647" s="1" t="s">
        <v>28</v>
      </c>
      <c r="M647">
        <v>4.74</v>
      </c>
      <c r="N647" s="1" t="s">
        <v>472</v>
      </c>
      <c r="O647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567</v>
      </c>
      <c r="P647">
        <v>-0.18190000000000001</v>
      </c>
      <c r="Q647">
        <v>-9.3700000000000006E-2</v>
      </c>
      <c r="R647">
        <v>-4.02E-2</v>
      </c>
      <c r="S647">
        <v>-2.0000000000000001E-4</v>
      </c>
      <c r="T647" s="1" t="s">
        <v>473</v>
      </c>
      <c r="U647" s="1" t="s">
        <v>474</v>
      </c>
      <c r="V647" s="1" t="s">
        <v>475</v>
      </c>
      <c r="W647" s="1" t="s">
        <v>476</v>
      </c>
      <c r="X647" s="1" t="s">
        <v>469</v>
      </c>
      <c r="Y647">
        <v>62.99</v>
      </c>
      <c r="Z647" s="4">
        <v>-2.0000000000000001E-4</v>
      </c>
      <c r="AA647" s="1" t="s">
        <v>471</v>
      </c>
      <c r="AB647" s="6" t="str">
        <f>IFERROR(LEFT(Merge1[[#This Row],[2022-10-24.Vol.]],LEN(Merge1[[#This Row],[2022-10-24.Vol.]])-1)*10^(LOOKUP(RIGHT(Merge1[[#This Row],[2022-10-24.Vol.]]),"KMBT")*3),Merge1[[#This Row],[2022-10-24.Vol.]])</f>
        <v>9</v>
      </c>
      <c r="AC647">
        <v>0</v>
      </c>
      <c r="AD647" s="1" t="s">
        <v>22</v>
      </c>
      <c r="AE647" s="1" t="s">
        <v>27</v>
      </c>
      <c r="AF647" s="1" t="s">
        <v>22</v>
      </c>
      <c r="AG647">
        <v>31.9</v>
      </c>
      <c r="AH647">
        <v>0</v>
      </c>
      <c r="AI647" s="1" t="s">
        <v>28</v>
      </c>
      <c r="AJ647">
        <v>4.74</v>
      </c>
      <c r="AK647" s="1" t="s">
        <v>472</v>
      </c>
      <c r="AL647">
        <v>-0.18190000000000001</v>
      </c>
      <c r="AM647">
        <v>-0.10009999999999999</v>
      </c>
      <c r="AN647">
        <v>-4.02E-2</v>
      </c>
      <c r="AO647">
        <v>-2.0000000000000001E-4</v>
      </c>
      <c r="AP647" s="1" t="s">
        <v>473</v>
      </c>
      <c r="AQ647" s="1" t="s">
        <v>474</v>
      </c>
      <c r="AR647" s="1" t="s">
        <v>475</v>
      </c>
      <c r="AS647" s="1" t="s">
        <v>476</v>
      </c>
    </row>
    <row r="648" spans="1:45" hidden="1" x14ac:dyDescent="0.25">
      <c r="A648" s="1" t="s">
        <v>2934</v>
      </c>
      <c r="B648">
        <v>75.83</v>
      </c>
      <c r="C648" s="2" t="s">
        <v>2935</v>
      </c>
      <c r="D648" s="1" t="s">
        <v>2936</v>
      </c>
      <c r="E648">
        <v>0.95</v>
      </c>
      <c r="F648" s="1" t="s">
        <v>37</v>
      </c>
      <c r="G648" s="1" t="s">
        <v>37</v>
      </c>
      <c r="H648" s="1" t="s">
        <v>38</v>
      </c>
      <c r="I648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648">
        <v>55.62</v>
      </c>
      <c r="K648">
        <v>3.56E-2</v>
      </c>
      <c r="L648" s="1" t="s">
        <v>28</v>
      </c>
      <c r="M648">
        <v>0.54</v>
      </c>
      <c r="N648" s="1" t="s">
        <v>2937</v>
      </c>
      <c r="O648" s="1">
        <f>IFERROR(LEFT(Merge1[[#This Row],[Volumen*Precio4 – 750M]],LEN(Merge1[[#This Row],[Volumen*Precio4 – 750M]])-1)*10^(SEARCH(RIGHT(Merge1[[#This Row],[Volumen*Precio4 – 750M]]),"kmbt")*3),Merge1[[#This Row],[Volumen*Precio4 – 750M]])</f>
        <v>8984000</v>
      </c>
      <c r="P648">
        <v>3.7199999999999997E-2</v>
      </c>
      <c r="Q648">
        <v>5.8500000000000003E-2</v>
      </c>
      <c r="R648">
        <v>-2.1000000000000001E-2</v>
      </c>
      <c r="S648">
        <v>-1.5800000000000002E-2</v>
      </c>
      <c r="T648" s="1" t="s">
        <v>2938</v>
      </c>
      <c r="U648" s="1" t="s">
        <v>2939</v>
      </c>
      <c r="V648" s="1" t="s">
        <v>2940</v>
      </c>
      <c r="W648" s="1" t="s">
        <v>2941</v>
      </c>
      <c r="X648" s="1" t="s">
        <v>2934</v>
      </c>
      <c r="Y648">
        <v>76.25</v>
      </c>
      <c r="Z648" s="4">
        <v>-2.9999999999999997E-4</v>
      </c>
      <c r="AA648" s="1" t="s">
        <v>8040</v>
      </c>
      <c r="AB648" s="6" t="str">
        <f>IFERROR(LEFT(Merge1[[#This Row],[2022-10-24.Vol.]],LEN(Merge1[[#This Row],[2022-10-24.Vol.]])-1)*10^(LOOKUP(RIGHT(Merge1[[#This Row],[2022-10-24.Vol.]]),"KMBT")*3),Merge1[[#This Row],[2022-10-24.Vol.]])</f>
        <v>51.509K</v>
      </c>
      <c r="AC648">
        <v>-1.07</v>
      </c>
      <c r="AD648" s="1" t="s">
        <v>37</v>
      </c>
      <c r="AE648" s="1" t="s">
        <v>37</v>
      </c>
      <c r="AF648" s="1" t="s">
        <v>38</v>
      </c>
      <c r="AG648">
        <v>56.99</v>
      </c>
      <c r="AH648">
        <v>3.1600000000000003E-2</v>
      </c>
      <c r="AI648" s="1" t="s">
        <v>28</v>
      </c>
      <c r="AJ648">
        <v>0.22</v>
      </c>
      <c r="AK648" s="1" t="s">
        <v>8041</v>
      </c>
      <c r="AL648">
        <v>6.9599999999999995E-2</v>
      </c>
      <c r="AM648">
        <v>0.1033</v>
      </c>
      <c r="AN648">
        <v>-1.7399999999999999E-2</v>
      </c>
      <c r="AO648">
        <v>2.5999999999999999E-2</v>
      </c>
      <c r="AP648" s="1" t="s">
        <v>8042</v>
      </c>
      <c r="AQ648" s="1" t="s">
        <v>8043</v>
      </c>
      <c r="AR648" s="1" t="s">
        <v>8044</v>
      </c>
      <c r="AS648" s="1" t="s">
        <v>8045</v>
      </c>
    </row>
    <row r="649" spans="1:45" hidden="1" x14ac:dyDescent="0.25">
      <c r="A649" s="1" t="s">
        <v>740</v>
      </c>
      <c r="B649">
        <v>29</v>
      </c>
      <c r="C649" s="1" t="s">
        <v>94</v>
      </c>
      <c r="D649" s="1" t="s">
        <v>741</v>
      </c>
      <c r="E649">
        <v>0</v>
      </c>
      <c r="F649" s="1" t="s">
        <v>22</v>
      </c>
      <c r="G649" s="1" t="s">
        <v>27</v>
      </c>
      <c r="H649" s="1" t="s">
        <v>96</v>
      </c>
      <c r="I64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49">
        <v>10.47</v>
      </c>
      <c r="K649">
        <v>5.1000000000000004E-3</v>
      </c>
      <c r="L649" s="1" t="s">
        <v>39</v>
      </c>
      <c r="M649">
        <v>2.83</v>
      </c>
      <c r="N649" s="1" t="s">
        <v>742</v>
      </c>
      <c r="O649" s="1">
        <f>IFERROR(LEFT(Merge1[[#This Row],[Volumen*Precio4 – 750M]],LEN(Merge1[[#This Row],[Volumen*Precio4 – 750M]])-1)*10^(SEARCH(RIGHT(Merge1[[#This Row],[Volumen*Precio4 – 750M]]),"kmbt")*3),Merge1[[#This Row],[Volumen*Precio4 – 750M]])</f>
        <v>158108</v>
      </c>
      <c r="P649">
        <v>0.31819999999999998</v>
      </c>
      <c r="Q649">
        <v>3.0999999999999999E-3</v>
      </c>
      <c r="R649">
        <v>-0.11310000000000001</v>
      </c>
      <c r="S649">
        <v>-2.9100000000000001E-2</v>
      </c>
      <c r="T649" s="1" t="s">
        <v>743</v>
      </c>
      <c r="U649" s="1" t="s">
        <v>744</v>
      </c>
      <c r="V649" s="1" t="s">
        <v>745</v>
      </c>
      <c r="W649" s="1" t="s">
        <v>746</v>
      </c>
      <c r="X649" s="1" t="s">
        <v>740</v>
      </c>
      <c r="Y649">
        <v>29</v>
      </c>
      <c r="Z649" s="4">
        <v>-6.9999999999999999E-4</v>
      </c>
      <c r="AA649" s="1" t="s">
        <v>7303</v>
      </c>
      <c r="AB649" s="6" t="str">
        <f>IFERROR(LEFT(Merge1[[#This Row],[2022-10-24.Vol.]],LEN(Merge1[[#This Row],[2022-10-24.Vol.]])-1)*10^(LOOKUP(RIGHT(Merge1[[#This Row],[2022-10-24.Vol.]]),"KMBT")*3),Merge1[[#This Row],[2022-10-24.Vol.]])</f>
        <v>3.035K</v>
      </c>
      <c r="AC649">
        <v>-0.02</v>
      </c>
      <c r="AD649" s="1" t="s">
        <v>22</v>
      </c>
      <c r="AE649" s="1" t="s">
        <v>27</v>
      </c>
      <c r="AF649" s="1" t="s">
        <v>96</v>
      </c>
      <c r="AG649">
        <v>12.45</v>
      </c>
      <c r="AH649">
        <v>5.1999999999999998E-3</v>
      </c>
      <c r="AI649" s="1" t="s">
        <v>28</v>
      </c>
      <c r="AJ649">
        <v>1.39</v>
      </c>
      <c r="AK649" s="1" t="s">
        <v>7304</v>
      </c>
      <c r="AL649">
        <v>0.31819999999999998</v>
      </c>
      <c r="AM649">
        <v>3.8E-3</v>
      </c>
      <c r="AN649">
        <v>-0.1212</v>
      </c>
      <c r="AO649">
        <v>-2.8799999999999999E-2</v>
      </c>
      <c r="AP649" s="1" t="s">
        <v>7305</v>
      </c>
      <c r="AQ649" s="1" t="s">
        <v>7306</v>
      </c>
      <c r="AR649" s="1" t="s">
        <v>7307</v>
      </c>
      <c r="AS649" s="1" t="s">
        <v>7308</v>
      </c>
    </row>
    <row r="650" spans="1:45" hidden="1" x14ac:dyDescent="0.25">
      <c r="A650" s="1" t="s">
        <v>3595</v>
      </c>
      <c r="B650">
        <v>6415</v>
      </c>
      <c r="C650" s="2" t="s">
        <v>3596</v>
      </c>
      <c r="D650" s="1" t="s">
        <v>3597</v>
      </c>
      <c r="E650">
        <v>102.9</v>
      </c>
      <c r="F650" s="1" t="s">
        <v>22</v>
      </c>
      <c r="G650" s="1" t="s">
        <v>27</v>
      </c>
      <c r="H650" s="1" t="s">
        <v>96</v>
      </c>
      <c r="I650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50">
        <v>31.38</v>
      </c>
      <c r="K650">
        <v>5.4000000000000003E-3</v>
      </c>
      <c r="L650" s="1" t="s">
        <v>23</v>
      </c>
      <c r="M650">
        <v>0.37</v>
      </c>
      <c r="N650" s="1" t="s">
        <v>3598</v>
      </c>
      <c r="O650" s="1">
        <f>IFERROR(LEFT(Merge1[[#This Row],[Volumen*Precio4 – 750M]],LEN(Merge1[[#This Row],[Volumen*Precio4 – 750M]])-1)*10^(SEARCH(RIGHT(Merge1[[#This Row],[Volumen*Precio4 – 750M]]),"kmbt")*3),Merge1[[#This Row],[Volumen*Precio4 – 750M]])</f>
        <v>442635</v>
      </c>
      <c r="P650">
        <v>-0.32869999999999999</v>
      </c>
      <c r="Q650">
        <v>-0.17780000000000001</v>
      </c>
      <c r="R650">
        <v>-0.21890000000000001</v>
      </c>
      <c r="S650">
        <v>-0.16139999999999999</v>
      </c>
      <c r="T650" s="1" t="s">
        <v>3599</v>
      </c>
      <c r="U650" s="1" t="s">
        <v>3600</v>
      </c>
      <c r="V650" s="1" t="s">
        <v>3601</v>
      </c>
      <c r="W650" s="1" t="s">
        <v>3602</v>
      </c>
      <c r="X650" s="1" t="s">
        <v>3595</v>
      </c>
      <c r="Y650">
        <v>6410</v>
      </c>
      <c r="Z650" s="4">
        <v>-8.0000000000000004E-4</v>
      </c>
      <c r="AA650" s="1" t="s">
        <v>3526</v>
      </c>
      <c r="AB650" s="6" t="str">
        <f>IFERROR(LEFT(Merge1[[#This Row],[2022-10-24.Vol.]],LEN(Merge1[[#This Row],[2022-10-24.Vol.]])-1)*10^(LOOKUP(RIGHT(Merge1[[#This Row],[2022-10-24.Vol.]]),"KMBT")*3),Merge1[[#This Row],[2022-10-24.Vol.]])</f>
        <v>5</v>
      </c>
      <c r="AC650">
        <v>0</v>
      </c>
      <c r="AD650" s="1" t="s">
        <v>27</v>
      </c>
      <c r="AE650" s="1" t="s">
        <v>27</v>
      </c>
      <c r="AF650" s="1" t="s">
        <v>22</v>
      </c>
      <c r="AG650">
        <v>31.3</v>
      </c>
      <c r="AH650">
        <v>5.4000000000000003E-3</v>
      </c>
      <c r="AI650" s="1" t="s">
        <v>28</v>
      </c>
      <c r="AJ650">
        <v>0.03</v>
      </c>
      <c r="AK650" s="1" t="s">
        <v>8552</v>
      </c>
      <c r="AL650">
        <v>-0.32319999999999999</v>
      </c>
      <c r="AM650">
        <v>-0.1784</v>
      </c>
      <c r="AN650">
        <v>-0.2195</v>
      </c>
      <c r="AO650">
        <v>-0.16209999999999999</v>
      </c>
      <c r="AP650" s="1" t="s">
        <v>8553</v>
      </c>
      <c r="AQ650" s="1" t="s">
        <v>8554</v>
      </c>
      <c r="AR650" s="1" t="s">
        <v>8555</v>
      </c>
      <c r="AS650" s="1" t="s">
        <v>8556</v>
      </c>
    </row>
    <row r="651" spans="1:45" hidden="1" x14ac:dyDescent="0.25">
      <c r="A651" s="1" t="s">
        <v>4520</v>
      </c>
      <c r="B651">
        <v>34.74</v>
      </c>
      <c r="C651" s="1" t="s">
        <v>4521</v>
      </c>
      <c r="D651" s="1" t="s">
        <v>4522</v>
      </c>
      <c r="E651">
        <v>0.41</v>
      </c>
      <c r="F651" s="1" t="s">
        <v>96</v>
      </c>
      <c r="G651" s="1" t="s">
        <v>22</v>
      </c>
      <c r="H651" s="1" t="s">
        <v>96</v>
      </c>
      <c r="I651" s="1" t="str">
        <f>_xlfn.CONCAT(Merge1[[#This Row],[Rating técnicoVender]],",",Merge1[[#This Row],[Valoración de medias móvilesStrong Sell]],",",Merge1[[#This Row],[Valoración de los osciladoresNeutro]])</f>
        <v>Neutro,Sell,Neutro</v>
      </c>
      <c r="J651">
        <v>47.4</v>
      </c>
      <c r="K651">
        <v>3.3000000000000002E-2</v>
      </c>
      <c r="L651" s="1" t="s">
        <v>28</v>
      </c>
      <c r="M651">
        <v>0.17</v>
      </c>
      <c r="N651" s="1" t="s">
        <v>4523</v>
      </c>
      <c r="O651" s="1">
        <f>IFERROR(LEFT(Merge1[[#This Row],[Volumen*Precio4 – 750M]],LEN(Merge1[[#This Row],[Volumen*Precio4 – 750M]])-1)*10^(SEARCH(RIGHT(Merge1[[#This Row],[Volumen*Precio4 – 750M]]),"kmbt")*3),Merge1[[#This Row],[Volumen*Precio4 – 750M]])</f>
        <v>14434000</v>
      </c>
      <c r="P651">
        <v>-0.35820000000000002</v>
      </c>
      <c r="Q651">
        <v>-0.29780000000000001</v>
      </c>
      <c r="R651">
        <v>-0.21329999999999999</v>
      </c>
      <c r="S651">
        <v>-9.5100000000000004E-2</v>
      </c>
      <c r="T651" s="1" t="s">
        <v>4524</v>
      </c>
      <c r="U651" s="1" t="s">
        <v>4525</v>
      </c>
      <c r="V651" s="1" t="s">
        <v>4526</v>
      </c>
      <c r="W651" s="1" t="s">
        <v>4527</v>
      </c>
      <c r="X651" s="1" t="s">
        <v>4520</v>
      </c>
      <c r="Y651">
        <v>34.700000000000003</v>
      </c>
      <c r="Z651" s="4">
        <v>-8.9999999999999998E-4</v>
      </c>
      <c r="AA651" s="1" t="s">
        <v>8325</v>
      </c>
      <c r="AB651" s="6" t="str">
        <f>IFERROR(LEFT(Merge1[[#This Row],[2022-10-24.Vol.]],LEN(Merge1[[#This Row],[2022-10-24.Vol.]])-1)*10^(LOOKUP(RIGHT(Merge1[[#This Row],[2022-10-24.Vol.]]),"KMBT")*3),Merge1[[#This Row],[2022-10-24.Vol.]])</f>
        <v>186.191K</v>
      </c>
      <c r="AC651">
        <v>-0.2</v>
      </c>
      <c r="AD651" s="1" t="s">
        <v>96</v>
      </c>
      <c r="AE651" s="1" t="s">
        <v>22</v>
      </c>
      <c r="AF651" s="1" t="s">
        <v>96</v>
      </c>
      <c r="AG651">
        <v>47.14</v>
      </c>
      <c r="AH651">
        <v>2.9000000000000001E-2</v>
      </c>
      <c r="AI651" s="1" t="s">
        <v>28</v>
      </c>
      <c r="AJ651">
        <v>0.08</v>
      </c>
      <c r="AK651" s="1" t="s">
        <v>8326</v>
      </c>
      <c r="AL651">
        <v>-0.35139999999999999</v>
      </c>
      <c r="AM651">
        <v>-0.28570000000000001</v>
      </c>
      <c r="AN651">
        <v>-0.20899999999999999</v>
      </c>
      <c r="AO651">
        <v>-6.8500000000000005E-2</v>
      </c>
      <c r="AP651" s="1" t="s">
        <v>8327</v>
      </c>
      <c r="AQ651" s="1" t="s">
        <v>8328</v>
      </c>
      <c r="AR651" s="1" t="s">
        <v>8329</v>
      </c>
      <c r="AS651" s="1" t="s">
        <v>8330</v>
      </c>
    </row>
    <row r="652" spans="1:45" hidden="1" x14ac:dyDescent="0.25">
      <c r="A652" s="1" t="s">
        <v>6439</v>
      </c>
      <c r="B652">
        <v>4930</v>
      </c>
      <c r="C652" s="1" t="s">
        <v>6440</v>
      </c>
      <c r="D652" s="1" t="s">
        <v>4018</v>
      </c>
      <c r="E652">
        <v>0</v>
      </c>
      <c r="F652" s="1" t="s">
        <v>22</v>
      </c>
      <c r="G652" s="1" t="s">
        <v>27</v>
      </c>
      <c r="H652" s="1" t="s">
        <v>96</v>
      </c>
      <c r="I65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52">
        <v>36.659999999999997</v>
      </c>
      <c r="K652">
        <v>6.8999999999999999E-3</v>
      </c>
      <c r="L652" s="1" t="s">
        <v>28</v>
      </c>
      <c r="M652">
        <v>0</v>
      </c>
      <c r="N652" s="1" t="s">
        <v>3339</v>
      </c>
      <c r="O652" s="1">
        <f>IFERROR(LEFT(Merge1[[#This Row],[Volumen*Precio4 – 750M]],LEN(Merge1[[#This Row],[Volumen*Precio4 – 750M]])-1)*10^(SEARCH(RIGHT(Merge1[[#This Row],[Volumen*Precio4 – 750M]]),"kmbt")*3),Merge1[[#This Row],[Volumen*Precio4 – 750M]])</f>
        <v>4930</v>
      </c>
      <c r="P652">
        <v>0.35649999999999998</v>
      </c>
      <c r="Q652">
        <v>0.58520000000000005</v>
      </c>
      <c r="R652">
        <v>8.5900000000000004E-2</v>
      </c>
      <c r="S652">
        <v>-0.2203</v>
      </c>
      <c r="T652" s="1" t="s">
        <v>6441</v>
      </c>
      <c r="U652" s="1" t="s">
        <v>6442</v>
      </c>
      <c r="V652" s="1" t="s">
        <v>6443</v>
      </c>
      <c r="W652" s="1" t="s">
        <v>6444</v>
      </c>
      <c r="X652" s="1" t="s">
        <v>6439</v>
      </c>
      <c r="Y652">
        <v>5020</v>
      </c>
      <c r="Z652" s="4">
        <v>-1E-3</v>
      </c>
      <c r="AA652" s="1" t="s">
        <v>7401</v>
      </c>
      <c r="AB652" s="6" t="str">
        <f>IFERROR(LEFT(Merge1[[#This Row],[2022-10-24.Vol.]],LEN(Merge1[[#This Row],[2022-10-24.Vol.]])-1)*10^(LOOKUP(RIGHT(Merge1[[#This Row],[2022-10-24.Vol.]]),"KMBT")*3),Merge1[[#This Row],[2022-10-24.Vol.]])</f>
        <v>321</v>
      </c>
      <c r="AC652">
        <v>5</v>
      </c>
      <c r="AD652" s="1" t="s">
        <v>22</v>
      </c>
      <c r="AE652" s="1" t="s">
        <v>27</v>
      </c>
      <c r="AF652" s="1" t="s">
        <v>22</v>
      </c>
      <c r="AG652">
        <v>39.99</v>
      </c>
      <c r="AH652">
        <v>6.4999999999999997E-3</v>
      </c>
      <c r="AI652" s="1" t="s">
        <v>28</v>
      </c>
      <c r="AJ652">
        <v>1.1000000000000001</v>
      </c>
      <c r="AK652" s="1" t="s">
        <v>7402</v>
      </c>
      <c r="AL652">
        <v>0.41689999999999999</v>
      </c>
      <c r="AM652">
        <v>0.4425</v>
      </c>
      <c r="AN652">
        <v>0.13569999999999999</v>
      </c>
      <c r="AO652">
        <v>-0.11310000000000001</v>
      </c>
      <c r="AP652" s="1" t="s">
        <v>7403</v>
      </c>
      <c r="AQ652" s="1" t="s">
        <v>7404</v>
      </c>
      <c r="AR652" s="1" t="s">
        <v>7405</v>
      </c>
      <c r="AS652" s="1" t="s">
        <v>7406</v>
      </c>
    </row>
    <row r="653" spans="1:45" hidden="1" x14ac:dyDescent="0.25">
      <c r="A653" s="1" t="s">
        <v>2556</v>
      </c>
      <c r="B653">
        <v>945.01</v>
      </c>
      <c r="C653" s="2" t="s">
        <v>2557</v>
      </c>
      <c r="D653" s="1" t="s">
        <v>2558</v>
      </c>
      <c r="E653">
        <v>-21.99</v>
      </c>
      <c r="F653" s="1" t="s">
        <v>38</v>
      </c>
      <c r="G653" s="1" t="s">
        <v>38</v>
      </c>
      <c r="H653" s="1" t="s">
        <v>96</v>
      </c>
      <c r="I653" s="1" t="str">
        <f>_xlfn.CONCAT(Merge1[[#This Row],[Rating técnicoVender]],",",Merge1[[#This Row],[Valoración de medias móvilesStrong Sell]],",",Merge1[[#This Row],[Valoración de los osciladoresNeutro]])</f>
        <v>Buy,Buy,Neutro</v>
      </c>
      <c r="J653">
        <v>55.85</v>
      </c>
      <c r="K653">
        <v>2.0400000000000001E-2</v>
      </c>
      <c r="L653" s="1" t="s">
        <v>28</v>
      </c>
      <c r="M653">
        <v>0.65</v>
      </c>
      <c r="N653" s="1" t="s">
        <v>2559</v>
      </c>
      <c r="O653" s="1">
        <f>IFERROR(LEFT(Merge1[[#This Row],[Volumen*Precio4 – 750M]],LEN(Merge1[[#This Row],[Volumen*Precio4 – 750M]])-1)*10^(SEARCH(RIGHT(Merge1[[#This Row],[Volumen*Precio4 – 750M]]),"kmbt")*3),Merge1[[#This Row],[Volumen*Precio4 – 750M]])</f>
        <v>298623</v>
      </c>
      <c r="P653">
        <v>-0.44569999999999999</v>
      </c>
      <c r="Q653">
        <v>-0.42699999999999999</v>
      </c>
      <c r="R653">
        <v>0.25169999999999998</v>
      </c>
      <c r="S653">
        <v>-8.1299999999999997E-2</v>
      </c>
      <c r="T653" s="1" t="s">
        <v>2560</v>
      </c>
      <c r="U653" s="1" t="s">
        <v>2561</v>
      </c>
      <c r="V653" s="1" t="s">
        <v>2562</v>
      </c>
      <c r="W653" s="1" t="s">
        <v>2563</v>
      </c>
      <c r="X653" s="1" t="s">
        <v>2556</v>
      </c>
      <c r="Y653">
        <v>978</v>
      </c>
      <c r="Z653" s="4">
        <v>-1E-3</v>
      </c>
      <c r="AA653" s="1" t="s">
        <v>8273</v>
      </c>
      <c r="AB653" s="6" t="str">
        <f>IFERROR(LEFT(Merge1[[#This Row],[2022-10-24.Vol.]],LEN(Merge1[[#This Row],[2022-10-24.Vol.]])-1)*10^(LOOKUP(RIGHT(Merge1[[#This Row],[2022-10-24.Vol.]]),"KMBT")*3),Merge1[[#This Row],[2022-10-24.Vol.]])</f>
        <v>54</v>
      </c>
      <c r="AC653">
        <v>-9.17</v>
      </c>
      <c r="AD653" s="1" t="s">
        <v>38</v>
      </c>
      <c r="AE653" s="1" t="s">
        <v>37</v>
      </c>
      <c r="AF653" s="1" t="s">
        <v>96</v>
      </c>
      <c r="AG653">
        <v>58.85</v>
      </c>
      <c r="AH653">
        <v>2.23E-2</v>
      </c>
      <c r="AI653" s="1" t="s">
        <v>28</v>
      </c>
      <c r="AJ653">
        <v>0.09</v>
      </c>
      <c r="AK653" s="1" t="s">
        <v>8274</v>
      </c>
      <c r="AL653">
        <v>-0.42130000000000001</v>
      </c>
      <c r="AM653">
        <v>-0.38879999999999998</v>
      </c>
      <c r="AN653">
        <v>0.42770000000000002</v>
      </c>
      <c r="AO653">
        <v>6.0199999999999997E-2</v>
      </c>
      <c r="AP653" s="1" t="s">
        <v>8275</v>
      </c>
      <c r="AQ653" s="1" t="s">
        <v>8276</v>
      </c>
      <c r="AR653" s="1" t="s">
        <v>8277</v>
      </c>
      <c r="AS653" s="1" t="s">
        <v>8278</v>
      </c>
    </row>
    <row r="654" spans="1:45" hidden="1" x14ac:dyDescent="0.25">
      <c r="A654" s="1" t="s">
        <v>5711</v>
      </c>
      <c r="B654">
        <v>695</v>
      </c>
      <c r="C654" s="1" t="s">
        <v>1258</v>
      </c>
      <c r="D654" s="1" t="s">
        <v>1797</v>
      </c>
      <c r="E654">
        <v>20</v>
      </c>
      <c r="F654" s="1" t="s">
        <v>38</v>
      </c>
      <c r="G654" s="1" t="s">
        <v>37</v>
      </c>
      <c r="H654" s="1" t="s">
        <v>96</v>
      </c>
      <c r="I654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654">
        <v>61.32</v>
      </c>
      <c r="K654">
        <v>2.81E-2</v>
      </c>
      <c r="L654" s="1" t="s">
        <v>23</v>
      </c>
      <c r="M654">
        <v>0.03</v>
      </c>
      <c r="N654" s="1" t="s">
        <v>5712</v>
      </c>
      <c r="O654" s="1">
        <f>IFERROR(LEFT(Merge1[[#This Row],[Volumen*Precio4 – 750M]],LEN(Merge1[[#This Row],[Volumen*Precio4 – 750M]])-1)*10^(SEARCH(RIGHT(Merge1[[#This Row],[Volumen*Precio4 – 750M]]),"kmbt")*3),Merge1[[#This Row],[Volumen*Precio4 – 750M]])</f>
        <v>121625</v>
      </c>
      <c r="P654">
        <v>-0.27450000000000002</v>
      </c>
      <c r="Q654">
        <v>-0.11459999999999999</v>
      </c>
      <c r="R654">
        <v>1.46E-2</v>
      </c>
      <c r="S654">
        <v>2.9600000000000001E-2</v>
      </c>
      <c r="T654" s="1" t="s">
        <v>5713</v>
      </c>
      <c r="U654" s="1" t="s">
        <v>5714</v>
      </c>
      <c r="V654" s="1" t="s">
        <v>5715</v>
      </c>
      <c r="W654" s="1" t="s">
        <v>5716</v>
      </c>
      <c r="X654" s="1" t="s">
        <v>5711</v>
      </c>
      <c r="Y654">
        <v>697.99</v>
      </c>
      <c r="Z654" s="4">
        <v>-1.1000000000000001E-3</v>
      </c>
      <c r="AA654" s="1" t="s">
        <v>7927</v>
      </c>
      <c r="AB654" s="6" t="str">
        <f>IFERROR(LEFT(Merge1[[#This Row],[2022-10-24.Vol.]],LEN(Merge1[[#This Row],[2022-10-24.Vol.]])-1)*10^(LOOKUP(RIGHT(Merge1[[#This Row],[2022-10-24.Vol.]]),"KMBT")*3),Merge1[[#This Row],[2022-10-24.Vol.]])</f>
        <v>1.583K</v>
      </c>
      <c r="AC654">
        <v>-0.76</v>
      </c>
      <c r="AD654" s="1" t="s">
        <v>38</v>
      </c>
      <c r="AE654" s="1" t="s">
        <v>37</v>
      </c>
      <c r="AF654" s="1" t="s">
        <v>96</v>
      </c>
      <c r="AG654">
        <v>61.81</v>
      </c>
      <c r="AH654">
        <v>2.6599999999999999E-2</v>
      </c>
      <c r="AI654" s="1" t="s">
        <v>39</v>
      </c>
      <c r="AJ654">
        <v>0.28000000000000003</v>
      </c>
      <c r="AK654" s="1" t="s">
        <v>7928</v>
      </c>
      <c r="AL654">
        <v>-0.27110000000000001</v>
      </c>
      <c r="AM654">
        <v>-6.3100000000000003E-2</v>
      </c>
      <c r="AN654">
        <v>1.04E-2</v>
      </c>
      <c r="AO654">
        <v>8.8900000000000007E-2</v>
      </c>
      <c r="AP654" s="1" t="s">
        <v>7929</v>
      </c>
      <c r="AQ654" s="1" t="s">
        <v>7930</v>
      </c>
      <c r="AR654" s="1" t="s">
        <v>7931</v>
      </c>
      <c r="AS654" s="1" t="s">
        <v>7932</v>
      </c>
    </row>
    <row r="655" spans="1:45" hidden="1" x14ac:dyDescent="0.25">
      <c r="A655" s="1" t="s">
        <v>1820</v>
      </c>
      <c r="B655">
        <v>318.3</v>
      </c>
      <c r="C655" s="1" t="s">
        <v>1821</v>
      </c>
      <c r="D655" s="1" t="s">
        <v>1822</v>
      </c>
      <c r="E655">
        <v>0</v>
      </c>
      <c r="F655" s="1" t="s">
        <v>38</v>
      </c>
      <c r="G655" s="1" t="s">
        <v>37</v>
      </c>
      <c r="H655" s="1" t="s">
        <v>96</v>
      </c>
      <c r="I655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655">
        <v>55.23</v>
      </c>
      <c r="K655">
        <v>0</v>
      </c>
      <c r="L655" s="1" t="s">
        <v>28</v>
      </c>
      <c r="M655">
        <v>1.04</v>
      </c>
      <c r="N655" s="1" t="s">
        <v>1823</v>
      </c>
      <c r="O655" s="1">
        <f>IFERROR(LEFT(Merge1[[#This Row],[Volumen*Precio4 – 750M]],LEN(Merge1[[#This Row],[Volumen*Precio4 – 750M]])-1)*10^(SEARCH(RIGHT(Merge1[[#This Row],[Volumen*Precio4 – 750M]]),"kmbt")*3),Merge1[[#This Row],[Volumen*Precio4 – 750M]])</f>
        <v>17825000</v>
      </c>
      <c r="P655">
        <v>4.36E-2</v>
      </c>
      <c r="Q655">
        <v>0.25069999999999998</v>
      </c>
      <c r="R655">
        <v>-2.4299999999999999E-2</v>
      </c>
      <c r="S655">
        <v>-2.4299999999999999E-2</v>
      </c>
      <c r="T655" s="1" t="s">
        <v>1824</v>
      </c>
      <c r="U655" s="1" t="s">
        <v>1825</v>
      </c>
      <c r="V655" s="1" t="s">
        <v>1826</v>
      </c>
      <c r="W655" s="1" t="s">
        <v>1827</v>
      </c>
      <c r="X655" s="1" t="s">
        <v>1820</v>
      </c>
      <c r="Y655">
        <v>318.3</v>
      </c>
      <c r="Z655" s="4">
        <v>-1.2999999999999999E-3</v>
      </c>
      <c r="AA655" s="1" t="s">
        <v>7234</v>
      </c>
      <c r="AB655" s="6" t="str">
        <f>IFERROR(LEFT(Merge1[[#This Row],[2022-10-24.Vol.]],LEN(Merge1[[#This Row],[2022-10-24.Vol.]])-1)*10^(LOOKUP(RIGHT(Merge1[[#This Row],[2022-10-24.Vol.]]),"KMBT")*3),Merge1[[#This Row],[2022-10-24.Vol.]])</f>
        <v>100.3K</v>
      </c>
      <c r="AC655">
        <v>0</v>
      </c>
      <c r="AD655" s="1" t="s">
        <v>38</v>
      </c>
      <c r="AE655" s="1" t="s">
        <v>37</v>
      </c>
      <c r="AF655" s="1" t="s">
        <v>96</v>
      </c>
      <c r="AG655">
        <v>55.23</v>
      </c>
      <c r="AH655">
        <v>0</v>
      </c>
      <c r="AI655" s="1" t="s">
        <v>28</v>
      </c>
      <c r="AJ655">
        <v>1.86</v>
      </c>
      <c r="AK655" s="1" t="s">
        <v>7235</v>
      </c>
      <c r="AL655">
        <v>4.36E-2</v>
      </c>
      <c r="AM655">
        <v>0.25069999999999998</v>
      </c>
      <c r="AN655">
        <v>-2.4299999999999999E-2</v>
      </c>
      <c r="AO655">
        <v>-2.4299999999999999E-2</v>
      </c>
      <c r="AP655" s="1" t="s">
        <v>7236</v>
      </c>
      <c r="AQ655" s="1" t="s">
        <v>7237</v>
      </c>
      <c r="AR655" s="1" t="s">
        <v>7238</v>
      </c>
      <c r="AS655" s="1" t="s">
        <v>7239</v>
      </c>
    </row>
    <row r="656" spans="1:45" hidden="1" x14ac:dyDescent="0.25">
      <c r="A656" s="1" t="s">
        <v>4146</v>
      </c>
      <c r="B656">
        <v>22.29</v>
      </c>
      <c r="C656" s="1" t="s">
        <v>4147</v>
      </c>
      <c r="D656" s="1" t="s">
        <v>4148</v>
      </c>
      <c r="E656">
        <v>0.24</v>
      </c>
      <c r="F656" s="1" t="s">
        <v>38</v>
      </c>
      <c r="G656" s="1" t="s">
        <v>37</v>
      </c>
      <c r="H656" s="1" t="s">
        <v>96</v>
      </c>
      <c r="I656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656">
        <v>60.42</v>
      </c>
      <c r="K656">
        <v>2.7400000000000001E-2</v>
      </c>
      <c r="L656" s="1" t="s">
        <v>28</v>
      </c>
      <c r="M656">
        <v>0.24</v>
      </c>
      <c r="N656" s="1" t="s">
        <v>4149</v>
      </c>
      <c r="O656" s="1">
        <f>IFERROR(LEFT(Merge1[[#This Row],[Volumen*Precio4 – 750M]],LEN(Merge1[[#This Row],[Volumen*Precio4 – 750M]])-1)*10^(SEARCH(RIGHT(Merge1[[#This Row],[Volumen*Precio4 – 750M]]),"kmbt")*3),Merge1[[#This Row],[Volumen*Precio4 – 750M]])</f>
        <v>29306000</v>
      </c>
      <c r="P656">
        <v>5.2900000000000003E-2</v>
      </c>
      <c r="Q656">
        <v>-7.6999999999999999E-2</v>
      </c>
      <c r="R656">
        <v>7.9399999999999998E-2</v>
      </c>
      <c r="S656">
        <v>2.1999999999999999E-2</v>
      </c>
      <c r="T656" s="1" t="s">
        <v>4150</v>
      </c>
      <c r="U656" s="1" t="s">
        <v>4151</v>
      </c>
      <c r="V656" s="1" t="s">
        <v>4152</v>
      </c>
      <c r="W656" s="1" t="s">
        <v>4153</v>
      </c>
      <c r="X656" s="1" t="s">
        <v>4146</v>
      </c>
      <c r="Y656">
        <v>22.3</v>
      </c>
      <c r="Z656" s="4">
        <v>-1.2999999999999999E-3</v>
      </c>
      <c r="AA656" s="1" t="s">
        <v>8091</v>
      </c>
      <c r="AB656" s="6" t="str">
        <f>IFERROR(LEFT(Merge1[[#This Row],[2022-10-24.Vol.]],LEN(Merge1[[#This Row],[2022-10-24.Vol.]])-1)*10^(LOOKUP(RIGHT(Merge1[[#This Row],[2022-10-24.Vol.]]),"KMBT")*3),Merge1[[#This Row],[2022-10-24.Vol.]])</f>
        <v>1.043M</v>
      </c>
      <c r="AC656">
        <v>-0.05</v>
      </c>
      <c r="AD656" s="1" t="s">
        <v>38</v>
      </c>
      <c r="AE656" s="1" t="s">
        <v>37</v>
      </c>
      <c r="AF656" s="1" t="s">
        <v>96</v>
      </c>
      <c r="AG656">
        <v>60.34</v>
      </c>
      <c r="AH656">
        <v>2.6599999999999999E-2</v>
      </c>
      <c r="AI656" s="1" t="s">
        <v>28</v>
      </c>
      <c r="AJ656">
        <v>0.19</v>
      </c>
      <c r="AK656" s="1" t="s">
        <v>8092</v>
      </c>
      <c r="AL656">
        <v>5.5899999999999998E-2</v>
      </c>
      <c r="AM656">
        <v>-8.8999999999999999E-3</v>
      </c>
      <c r="AN656">
        <v>9.5299999999999996E-2</v>
      </c>
      <c r="AO656">
        <v>-7.6E-3</v>
      </c>
      <c r="AP656" s="1" t="s">
        <v>8093</v>
      </c>
      <c r="AQ656" s="1" t="s">
        <v>8094</v>
      </c>
      <c r="AR656" s="1" t="s">
        <v>8095</v>
      </c>
      <c r="AS656" s="1" t="s">
        <v>8096</v>
      </c>
    </row>
    <row r="657" spans="1:45" hidden="1" x14ac:dyDescent="0.25">
      <c r="A657" s="1" t="s">
        <v>5248</v>
      </c>
      <c r="B657">
        <v>0.72</v>
      </c>
      <c r="C657" s="1" t="s">
        <v>94</v>
      </c>
      <c r="D657" s="1" t="s">
        <v>5249</v>
      </c>
      <c r="E657">
        <v>-0.01</v>
      </c>
      <c r="F657" s="1" t="s">
        <v>22</v>
      </c>
      <c r="G657" s="1" t="s">
        <v>22</v>
      </c>
      <c r="H657" s="1" t="s">
        <v>38</v>
      </c>
      <c r="I657" s="1" t="str">
        <f>_xlfn.CONCAT(Merge1[[#This Row],[Rating técnicoVender]],",",Merge1[[#This Row],[Valoración de medias móvilesStrong Sell]],",",Merge1[[#This Row],[Valoración de los osciladoresNeutro]])</f>
        <v>Sell,Sell,Buy</v>
      </c>
      <c r="J657">
        <v>43.99</v>
      </c>
      <c r="K657">
        <v>2.2100000000000002E-2</v>
      </c>
      <c r="L657" s="1" t="s">
        <v>28</v>
      </c>
      <c r="M657">
        <v>0.06</v>
      </c>
      <c r="N657" s="1" t="s">
        <v>5250</v>
      </c>
      <c r="O657" s="1">
        <f>IFERROR(LEFT(Merge1[[#This Row],[Volumen*Precio4 – 750M]],LEN(Merge1[[#This Row],[Volumen*Precio4 – 750M]])-1)*10^(SEARCH(RIGHT(Merge1[[#This Row],[Volumen*Precio4 – 750M]]),"kmbt")*3),Merge1[[#This Row],[Volumen*Precio4 – 750M]])</f>
        <v>3273</v>
      </c>
      <c r="P657">
        <v>-0.13039999999999999</v>
      </c>
      <c r="Q657">
        <v>-0.28710000000000002</v>
      </c>
      <c r="R657">
        <v>-3.2300000000000002E-2</v>
      </c>
      <c r="S657">
        <v>-0.1111</v>
      </c>
      <c r="T657" s="1" t="s">
        <v>5251</v>
      </c>
      <c r="U657" s="1" t="s">
        <v>5252</v>
      </c>
      <c r="V657" s="1" t="s">
        <v>5253</v>
      </c>
      <c r="W657" s="1" t="s">
        <v>5254</v>
      </c>
      <c r="X657" s="1" t="s">
        <v>5248</v>
      </c>
      <c r="Y657">
        <v>0.71899999999999997</v>
      </c>
      <c r="Z657" s="4">
        <v>-1.4E-3</v>
      </c>
      <c r="AA657" s="1" t="s">
        <v>7270</v>
      </c>
      <c r="AB657" s="6" t="str">
        <f>IFERROR(LEFT(Merge1[[#This Row],[2022-10-24.Vol.]],LEN(Merge1[[#This Row],[2022-10-24.Vol.]])-1)*10^(LOOKUP(RIGHT(Merge1[[#This Row],[2022-10-24.Vol.]]),"KMBT")*3),Merge1[[#This Row],[2022-10-24.Vol.]])</f>
        <v>117.215K</v>
      </c>
      <c r="AC657">
        <v>-1E-3</v>
      </c>
      <c r="AD657" s="1" t="s">
        <v>22</v>
      </c>
      <c r="AE657" s="1" t="s">
        <v>27</v>
      </c>
      <c r="AF657" s="1" t="s">
        <v>96</v>
      </c>
      <c r="AG657">
        <v>43.73</v>
      </c>
      <c r="AH657">
        <v>2.81E-2</v>
      </c>
      <c r="AI657" s="1" t="s">
        <v>3818</v>
      </c>
      <c r="AJ657">
        <v>1.69</v>
      </c>
      <c r="AK657" s="1" t="s">
        <v>7271</v>
      </c>
      <c r="AL657">
        <v>-0.13370000000000001</v>
      </c>
      <c r="AM657">
        <v>-0.3019</v>
      </c>
      <c r="AN657">
        <v>-4.1300000000000003E-2</v>
      </c>
      <c r="AO657">
        <v>-8.9899999999999994E-2</v>
      </c>
      <c r="AP657" s="1" t="s">
        <v>7272</v>
      </c>
      <c r="AQ657" s="1" t="s">
        <v>7273</v>
      </c>
      <c r="AR657" s="1" t="s">
        <v>7274</v>
      </c>
      <c r="AS657" s="1" t="s">
        <v>7275</v>
      </c>
    </row>
    <row r="658" spans="1:45" hidden="1" x14ac:dyDescent="0.25">
      <c r="A658" s="1" t="s">
        <v>3084</v>
      </c>
      <c r="B658">
        <v>28.42</v>
      </c>
      <c r="C658" s="2" t="s">
        <v>3085</v>
      </c>
      <c r="D658" s="1" t="s">
        <v>3086</v>
      </c>
      <c r="E658">
        <v>0.17</v>
      </c>
      <c r="F658" s="1" t="s">
        <v>38</v>
      </c>
      <c r="G658" s="1" t="s">
        <v>37</v>
      </c>
      <c r="H658" s="1" t="s">
        <v>96</v>
      </c>
      <c r="I658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658">
        <v>63.66</v>
      </c>
      <c r="K658">
        <v>4.07E-2</v>
      </c>
      <c r="L658" s="1" t="s">
        <v>28</v>
      </c>
      <c r="M658">
        <v>0.5</v>
      </c>
      <c r="N658" s="1" t="s">
        <v>3087</v>
      </c>
      <c r="O658" s="1">
        <f>IFERROR(LEFT(Merge1[[#This Row],[Volumen*Precio4 – 750M]],LEN(Merge1[[#This Row],[Volumen*Precio4 – 750M]])-1)*10^(SEARCH(RIGHT(Merge1[[#This Row],[Volumen*Precio4 – 750M]]),"kmbt")*3),Merge1[[#This Row],[Volumen*Precio4 – 750M]])</f>
        <v>14321000</v>
      </c>
      <c r="P658">
        <v>0.1149</v>
      </c>
      <c r="Q658">
        <v>1.54E-2</v>
      </c>
      <c r="R658">
        <v>5.7700000000000001E-2</v>
      </c>
      <c r="S658">
        <v>2.23E-2</v>
      </c>
      <c r="T658" s="1" t="s">
        <v>3088</v>
      </c>
      <c r="U658" s="1" t="s">
        <v>3089</v>
      </c>
      <c r="V658" s="1" t="s">
        <v>3090</v>
      </c>
      <c r="W658" s="1" t="s">
        <v>3091</v>
      </c>
      <c r="X658" s="1" t="s">
        <v>3084</v>
      </c>
      <c r="Y658">
        <v>28.34</v>
      </c>
      <c r="Z658" s="4">
        <v>-1.4E-3</v>
      </c>
      <c r="AA658" s="1" t="s">
        <v>8006</v>
      </c>
      <c r="AB658" s="6" t="str">
        <f>IFERROR(LEFT(Merge1[[#This Row],[2022-10-24.Vol.]],LEN(Merge1[[#This Row],[2022-10-24.Vol.]])-1)*10^(LOOKUP(RIGHT(Merge1[[#This Row],[2022-10-24.Vol.]]),"KMBT")*3),Merge1[[#This Row],[2022-10-24.Vol.]])</f>
        <v>246.172K</v>
      </c>
      <c r="AC658">
        <v>-0.04</v>
      </c>
      <c r="AD658" s="1" t="s">
        <v>38</v>
      </c>
      <c r="AE658" s="1" t="s">
        <v>37</v>
      </c>
      <c r="AF658" s="1" t="s">
        <v>96</v>
      </c>
      <c r="AG658">
        <v>62.79</v>
      </c>
      <c r="AH658">
        <v>2.3800000000000002E-2</v>
      </c>
      <c r="AI658" s="1" t="s">
        <v>23</v>
      </c>
      <c r="AJ658">
        <v>0.25</v>
      </c>
      <c r="AK658" s="1" t="s">
        <v>8007</v>
      </c>
      <c r="AL658">
        <v>0.17349999999999999</v>
      </c>
      <c r="AM658">
        <v>2.24E-2</v>
      </c>
      <c r="AN658">
        <v>4.4999999999999998E-2</v>
      </c>
      <c r="AO658">
        <v>4.2700000000000002E-2</v>
      </c>
      <c r="AP658" s="1" t="s">
        <v>8008</v>
      </c>
      <c r="AQ658" s="1" t="s">
        <v>8009</v>
      </c>
      <c r="AR658" s="1" t="s">
        <v>8010</v>
      </c>
      <c r="AS658" s="1" t="s">
        <v>8011</v>
      </c>
    </row>
    <row r="659" spans="1:45" hidden="1" x14ac:dyDescent="0.25">
      <c r="A659" s="1" t="s">
        <v>4499</v>
      </c>
      <c r="B659">
        <v>6.98</v>
      </c>
      <c r="C659" s="1" t="s">
        <v>4500</v>
      </c>
      <c r="D659" s="1" t="s">
        <v>4501</v>
      </c>
      <c r="E659">
        <v>0.19</v>
      </c>
      <c r="F659" s="1" t="s">
        <v>96</v>
      </c>
      <c r="G659" s="1" t="s">
        <v>22</v>
      </c>
      <c r="H659" s="1" t="s">
        <v>38</v>
      </c>
      <c r="I659" s="1" t="str">
        <f>_xlfn.CONCAT(Merge1[[#This Row],[Rating técnicoVender]],",",Merge1[[#This Row],[Valoración de medias móvilesStrong Sell]],",",Merge1[[#This Row],[Valoración de los osciladoresNeutro]])</f>
        <v>Neutro,Sell,Buy</v>
      </c>
      <c r="J659">
        <v>46.99</v>
      </c>
      <c r="K659">
        <v>4.07E-2</v>
      </c>
      <c r="L659" s="1" t="s">
        <v>23</v>
      </c>
      <c r="M659">
        <v>0.17</v>
      </c>
      <c r="N659" s="1" t="s">
        <v>4502</v>
      </c>
      <c r="O659" s="1">
        <f>IFERROR(LEFT(Merge1[[#This Row],[Volumen*Precio4 – 750M]],LEN(Merge1[[#This Row],[Volumen*Precio4 – 750M]])-1)*10^(SEARCH(RIGHT(Merge1[[#This Row],[Volumen*Precio4 – 750M]]),"kmbt")*3),Merge1[[#This Row],[Volumen*Precio4 – 750M]])</f>
        <v>29034000</v>
      </c>
      <c r="P659">
        <v>-0.51659999999999995</v>
      </c>
      <c r="Q659">
        <v>-0.2535</v>
      </c>
      <c r="R659">
        <v>-0.156</v>
      </c>
      <c r="S659">
        <v>-2.24E-2</v>
      </c>
      <c r="T659" s="1" t="s">
        <v>4503</v>
      </c>
      <c r="U659" s="1" t="s">
        <v>4504</v>
      </c>
      <c r="V659" s="1" t="s">
        <v>4505</v>
      </c>
      <c r="W659" s="1" t="s">
        <v>4506</v>
      </c>
      <c r="X659" s="1" t="s">
        <v>4499</v>
      </c>
      <c r="Y659">
        <v>7</v>
      </c>
      <c r="Z659" s="4">
        <v>-1.4E-3</v>
      </c>
      <c r="AA659" s="1" t="s">
        <v>8103</v>
      </c>
      <c r="AB659" s="6" t="str">
        <f>IFERROR(LEFT(Merge1[[#This Row],[2022-10-24.Vol.]],LEN(Merge1[[#This Row],[2022-10-24.Vol.]])-1)*10^(LOOKUP(RIGHT(Merge1[[#This Row],[2022-10-24.Vol.]]),"KMBT")*3),Merge1[[#This Row],[2022-10-24.Vol.]])</f>
        <v>4.627M</v>
      </c>
      <c r="AC659">
        <v>-0.05</v>
      </c>
      <c r="AD659" s="1" t="s">
        <v>96</v>
      </c>
      <c r="AE659" s="1" t="s">
        <v>22</v>
      </c>
      <c r="AF659" s="1" t="s">
        <v>38</v>
      </c>
      <c r="AG659">
        <v>47.5</v>
      </c>
      <c r="AH659">
        <v>3.32E-2</v>
      </c>
      <c r="AI659" s="1" t="s">
        <v>28</v>
      </c>
      <c r="AJ659">
        <v>0.19</v>
      </c>
      <c r="AK659" s="1" t="s">
        <v>8104</v>
      </c>
      <c r="AL659">
        <v>-0.50349999999999995</v>
      </c>
      <c r="AM659">
        <v>-0.186</v>
      </c>
      <c r="AN659">
        <v>-0.15970000000000001</v>
      </c>
      <c r="AO659">
        <v>1.4E-3</v>
      </c>
      <c r="AP659" s="1" t="s">
        <v>8105</v>
      </c>
      <c r="AQ659" s="1" t="s">
        <v>8106</v>
      </c>
      <c r="AR659" s="1" t="s">
        <v>8107</v>
      </c>
      <c r="AS659" s="1" t="s">
        <v>8108</v>
      </c>
    </row>
    <row r="660" spans="1:45" hidden="1" x14ac:dyDescent="0.25">
      <c r="A660" s="1" t="s">
        <v>1172</v>
      </c>
      <c r="B660">
        <v>12.1</v>
      </c>
      <c r="C660" s="2" t="s">
        <v>1173</v>
      </c>
      <c r="D660" s="1" t="s">
        <v>1174</v>
      </c>
      <c r="E660">
        <v>-0.41</v>
      </c>
      <c r="F660" s="1" t="s">
        <v>27</v>
      </c>
      <c r="G660" s="1" t="s">
        <v>27</v>
      </c>
      <c r="H660" s="1" t="s">
        <v>22</v>
      </c>
      <c r="I660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660">
        <v>11.12</v>
      </c>
      <c r="K660">
        <v>6.7999999999999996E-3</v>
      </c>
      <c r="L660" s="1" t="s">
        <v>23</v>
      </c>
      <c r="M660">
        <v>1.69</v>
      </c>
      <c r="N660" s="1" t="s">
        <v>1175</v>
      </c>
      <c r="O660" s="1">
        <f>IFERROR(LEFT(Merge1[[#This Row],[Volumen*Precio4 – 750M]],LEN(Merge1[[#This Row],[Volumen*Precio4 – 750M]])-1)*10^(SEARCH(RIGHT(Merge1[[#This Row],[Volumen*Precio4 – 750M]]),"kmbt")*3),Merge1[[#This Row],[Volumen*Precio4 – 750M]])</f>
        <v>191870</v>
      </c>
      <c r="P660">
        <v>-0.55189999999999995</v>
      </c>
      <c r="Q660">
        <v>-0.49830000000000002</v>
      </c>
      <c r="R660">
        <v>-0.27329999999999999</v>
      </c>
      <c r="S660">
        <v>-0.16259999999999999</v>
      </c>
      <c r="T660" s="1" t="s">
        <v>1176</v>
      </c>
      <c r="U660" s="1" t="s">
        <v>1177</v>
      </c>
      <c r="V660" s="1" t="s">
        <v>1178</v>
      </c>
      <c r="W660" s="1" t="s">
        <v>1179</v>
      </c>
      <c r="X660" s="1" t="s">
        <v>1172</v>
      </c>
      <c r="Y660">
        <v>12.4</v>
      </c>
      <c r="Z660" s="4">
        <v>-1.6000000000000001E-3</v>
      </c>
      <c r="AA660" s="1" t="s">
        <v>8046</v>
      </c>
      <c r="AB660" s="6" t="str">
        <f>IFERROR(LEFT(Merge1[[#This Row],[2022-10-24.Vol.]],LEN(Merge1[[#This Row],[2022-10-24.Vol.]])-1)*10^(LOOKUP(RIGHT(Merge1[[#This Row],[2022-10-24.Vol.]]),"KMBT")*3),Merge1[[#This Row],[2022-10-24.Vol.]])</f>
        <v>2.442K</v>
      </c>
      <c r="AC660">
        <v>-0.02</v>
      </c>
      <c r="AD660" s="1" t="s">
        <v>22</v>
      </c>
      <c r="AE660" s="1" t="s">
        <v>27</v>
      </c>
      <c r="AF660" s="1" t="s">
        <v>96</v>
      </c>
      <c r="AG660">
        <v>12.58</v>
      </c>
      <c r="AH660">
        <v>7.1000000000000004E-3</v>
      </c>
      <c r="AI660" s="1" t="s">
        <v>28</v>
      </c>
      <c r="AJ660">
        <v>0.22</v>
      </c>
      <c r="AK660" s="1" t="s">
        <v>8047</v>
      </c>
      <c r="AL660">
        <v>-0.54069999999999996</v>
      </c>
      <c r="AM660">
        <v>-0.51639999999999997</v>
      </c>
      <c r="AN660">
        <v>-0.25530000000000003</v>
      </c>
      <c r="AO660">
        <v>-0.1419</v>
      </c>
      <c r="AP660" s="1" t="s">
        <v>8048</v>
      </c>
      <c r="AQ660" s="1" t="s">
        <v>8049</v>
      </c>
      <c r="AR660" s="1" t="s">
        <v>8050</v>
      </c>
      <c r="AS660" s="1" t="s">
        <v>8051</v>
      </c>
    </row>
    <row r="661" spans="1:45" hidden="1" x14ac:dyDescent="0.25">
      <c r="A661" s="1" t="s">
        <v>4872</v>
      </c>
      <c r="B661">
        <v>2480</v>
      </c>
      <c r="C661" s="2" t="s">
        <v>2424</v>
      </c>
      <c r="D661" s="1" t="s">
        <v>4873</v>
      </c>
      <c r="E661">
        <v>35</v>
      </c>
      <c r="F661" s="1" t="s">
        <v>96</v>
      </c>
      <c r="G661" s="1" t="s">
        <v>22</v>
      </c>
      <c r="H661" s="1" t="s">
        <v>96</v>
      </c>
      <c r="I661" s="1" t="str">
        <f>_xlfn.CONCAT(Merge1[[#This Row],[Rating técnicoVender]],",",Merge1[[#This Row],[Valoración de medias móvilesStrong Sell]],",",Merge1[[#This Row],[Valoración de los osciladoresNeutro]])</f>
        <v>Neutro,Sell,Neutro</v>
      </c>
      <c r="J661">
        <v>46.52</v>
      </c>
      <c r="K661">
        <v>4.19E-2</v>
      </c>
      <c r="L661" s="1" t="s">
        <v>28</v>
      </c>
      <c r="M661">
        <v>0.11</v>
      </c>
      <c r="N661" s="1" t="s">
        <v>4874</v>
      </c>
      <c r="O661" s="1">
        <f>IFERROR(LEFT(Merge1[[#This Row],[Volumen*Precio4 – 750M]],LEN(Merge1[[#This Row],[Volumen*Precio4 – 750M]])-1)*10^(SEARCH(RIGHT(Merge1[[#This Row],[Volumen*Precio4 – 750M]]),"kmbt")*3),Merge1[[#This Row],[Volumen*Precio4 – 750M]])</f>
        <v>907680</v>
      </c>
      <c r="P661">
        <v>-0.4461</v>
      </c>
      <c r="Q661">
        <v>-0.39069999999999999</v>
      </c>
      <c r="R661">
        <v>-0.31869999999999998</v>
      </c>
      <c r="S661">
        <v>-5.5500000000000001E-2</v>
      </c>
      <c r="T661" s="1" t="s">
        <v>4875</v>
      </c>
      <c r="U661" s="1" t="s">
        <v>4876</v>
      </c>
      <c r="V661" s="1" t="s">
        <v>4877</v>
      </c>
      <c r="W661" s="1" t="s">
        <v>4878</v>
      </c>
      <c r="X661" s="1" t="s">
        <v>4872</v>
      </c>
      <c r="Y661">
        <v>2480</v>
      </c>
      <c r="Z661" s="4">
        <v>-1.6000000000000001E-3</v>
      </c>
      <c r="AA661" s="1" t="s">
        <v>7507</v>
      </c>
      <c r="AB661" s="6" t="str">
        <f>IFERROR(LEFT(Merge1[[#This Row],[2022-10-24.Vol.]],LEN(Merge1[[#This Row],[2022-10-24.Vol.]])-1)*10^(LOOKUP(RIGHT(Merge1[[#This Row],[2022-10-24.Vol.]]),"KMBT")*3),Merge1[[#This Row],[2022-10-24.Vol.]])</f>
        <v>2.237K</v>
      </c>
      <c r="AC661">
        <v>-20</v>
      </c>
      <c r="AD661" s="1" t="s">
        <v>96</v>
      </c>
      <c r="AE661" s="1" t="s">
        <v>22</v>
      </c>
      <c r="AF661" s="1" t="s">
        <v>38</v>
      </c>
      <c r="AG661">
        <v>46.53</v>
      </c>
      <c r="AH661">
        <v>4.2000000000000003E-2</v>
      </c>
      <c r="AI661" s="1" t="s">
        <v>39</v>
      </c>
      <c r="AJ661">
        <v>0.81</v>
      </c>
      <c r="AK661" s="1" t="s">
        <v>7508</v>
      </c>
      <c r="AL661">
        <v>-0.46079999999999999</v>
      </c>
      <c r="AM661">
        <v>-0.3483</v>
      </c>
      <c r="AN661">
        <v>-0.27289999999999998</v>
      </c>
      <c r="AO661">
        <v>-8.0000000000000002E-3</v>
      </c>
      <c r="AP661" s="1" t="s">
        <v>7509</v>
      </c>
      <c r="AQ661" s="1" t="s">
        <v>7510</v>
      </c>
      <c r="AR661" s="1" t="s">
        <v>7511</v>
      </c>
      <c r="AS661" s="1" t="s">
        <v>7512</v>
      </c>
    </row>
    <row r="662" spans="1:45" hidden="1" x14ac:dyDescent="0.25">
      <c r="A662" s="1" t="s">
        <v>5655</v>
      </c>
      <c r="B662">
        <v>2568</v>
      </c>
      <c r="C662" s="2" t="s">
        <v>1557</v>
      </c>
      <c r="D662" s="1" t="s">
        <v>4851</v>
      </c>
      <c r="E662">
        <v>0</v>
      </c>
      <c r="F662" s="1" t="s">
        <v>22</v>
      </c>
      <c r="G662" s="1" t="s">
        <v>27</v>
      </c>
      <c r="H662" s="1" t="s">
        <v>96</v>
      </c>
      <c r="I66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62">
        <v>44.63</v>
      </c>
      <c r="K662">
        <v>1.2E-2</v>
      </c>
      <c r="L662" s="1" t="s">
        <v>28</v>
      </c>
      <c r="M662">
        <v>0.03</v>
      </c>
      <c r="N662" s="1" t="s">
        <v>5656</v>
      </c>
      <c r="O662" s="1">
        <f>IFERROR(LEFT(Merge1[[#This Row],[Volumen*Precio4 – 750M]],LEN(Merge1[[#This Row],[Volumen*Precio4 – 750M]])-1)*10^(SEARCH(RIGHT(Merge1[[#This Row],[Volumen*Precio4 – 750M]]),"kmbt")*3),Merge1[[#This Row],[Volumen*Precio4 – 750M]])</f>
        <v>43656</v>
      </c>
      <c r="P662">
        <v>-9.4299999999999995E-2</v>
      </c>
      <c r="Q662">
        <v>-0.22059999999999999</v>
      </c>
      <c r="R662">
        <v>-0.1221</v>
      </c>
      <c r="S662">
        <v>-6.7000000000000004E-2</v>
      </c>
      <c r="T662" s="1" t="s">
        <v>5657</v>
      </c>
      <c r="U662" s="1" t="s">
        <v>5658</v>
      </c>
      <c r="V662" s="1" t="s">
        <v>5659</v>
      </c>
      <c r="W662" s="1" t="s">
        <v>5660</v>
      </c>
      <c r="X662" s="1" t="s">
        <v>5655</v>
      </c>
      <c r="Y662">
        <v>2568</v>
      </c>
      <c r="Z662" s="4">
        <v>-1.6000000000000001E-3</v>
      </c>
      <c r="AA662" s="1" t="s">
        <v>4614</v>
      </c>
      <c r="AB662" s="6" t="str">
        <f>IFERROR(LEFT(Merge1[[#This Row],[2022-10-24.Vol.]],LEN(Merge1[[#This Row],[2022-10-24.Vol.]])-1)*10^(LOOKUP(RIGHT(Merge1[[#This Row],[2022-10-24.Vol.]]),"KMBT")*3),Merge1[[#This Row],[2022-10-24.Vol.]])</f>
        <v>20</v>
      </c>
      <c r="AC662">
        <v>0</v>
      </c>
      <c r="AD662" s="1" t="s">
        <v>22</v>
      </c>
      <c r="AE662" s="1" t="s">
        <v>27</v>
      </c>
      <c r="AF662" s="1" t="s">
        <v>96</v>
      </c>
      <c r="AG662">
        <v>44.63</v>
      </c>
      <c r="AH662">
        <v>1.2E-2</v>
      </c>
      <c r="AI662" s="1" t="s">
        <v>28</v>
      </c>
      <c r="AJ662">
        <v>0.04</v>
      </c>
      <c r="AK662" s="1" t="s">
        <v>8525</v>
      </c>
      <c r="AL662">
        <v>-9.4299999999999995E-2</v>
      </c>
      <c r="AM662">
        <v>-0.22059999999999999</v>
      </c>
      <c r="AN662">
        <v>-0.1221</v>
      </c>
      <c r="AO662">
        <v>-6.7000000000000004E-2</v>
      </c>
      <c r="AP662" s="1" t="s">
        <v>5657</v>
      </c>
      <c r="AQ662" s="1" t="s">
        <v>5658</v>
      </c>
      <c r="AR662" s="1" t="s">
        <v>5659</v>
      </c>
      <c r="AS662" s="1" t="s">
        <v>5660</v>
      </c>
    </row>
    <row r="663" spans="1:45" hidden="1" x14ac:dyDescent="0.25">
      <c r="A663" s="1" t="s">
        <v>1872</v>
      </c>
      <c r="B663">
        <v>1839.18</v>
      </c>
      <c r="C663" s="2" t="s">
        <v>1873</v>
      </c>
      <c r="D663" s="1" t="s">
        <v>1874</v>
      </c>
      <c r="E663">
        <v>0</v>
      </c>
      <c r="F663" s="1" t="s">
        <v>22</v>
      </c>
      <c r="G663" s="1" t="s">
        <v>27</v>
      </c>
      <c r="H663" s="1" t="s">
        <v>96</v>
      </c>
      <c r="I663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63">
        <v>36.71</v>
      </c>
      <c r="K663">
        <v>5.7999999999999996E-3</v>
      </c>
      <c r="L663" s="1" t="s">
        <v>28</v>
      </c>
      <c r="M663">
        <v>1</v>
      </c>
      <c r="N663" s="1" t="s">
        <v>1875</v>
      </c>
      <c r="O663" s="1">
        <f>IFERROR(LEFT(Merge1[[#This Row],[Volumen*Precio4 – 750M]],LEN(Merge1[[#This Row],[Volumen*Precio4 – 750M]])-1)*10^(SEARCH(RIGHT(Merge1[[#This Row],[Volumen*Precio4 – 750M]]),"kmbt")*3),Merge1[[#This Row],[Volumen*Precio4 – 750M]])</f>
        <v>1839000</v>
      </c>
      <c r="P663">
        <v>-0.29260000000000003</v>
      </c>
      <c r="Q663">
        <v>-0.25419999999999998</v>
      </c>
      <c r="R663">
        <v>-6.1199999999999997E-2</v>
      </c>
      <c r="S663">
        <v>-8.8599999999999998E-2</v>
      </c>
      <c r="T663" s="1" t="s">
        <v>1876</v>
      </c>
      <c r="U663" s="1" t="s">
        <v>1877</v>
      </c>
      <c r="V663" s="1" t="s">
        <v>1878</v>
      </c>
      <c r="W663" s="1" t="s">
        <v>1879</v>
      </c>
      <c r="X663" s="1" t="s">
        <v>1872</v>
      </c>
      <c r="Y663">
        <v>1839.18</v>
      </c>
      <c r="Z663" s="4">
        <v>-2.0999999999999999E-3</v>
      </c>
      <c r="AA663" s="1" t="s">
        <v>1874</v>
      </c>
      <c r="AB663" s="6" t="str">
        <f>IFERROR(LEFT(Merge1[[#This Row],[2022-10-24.Vol.]],LEN(Merge1[[#This Row],[2022-10-24.Vol.]])-1)*10^(LOOKUP(RIGHT(Merge1[[#This Row],[2022-10-24.Vol.]]),"KMBT")*3),Merge1[[#This Row],[2022-10-24.Vol.]])</f>
        <v>1K</v>
      </c>
      <c r="AC663">
        <v>0</v>
      </c>
      <c r="AD663" s="1" t="s">
        <v>22</v>
      </c>
      <c r="AE663" s="1" t="s">
        <v>27</v>
      </c>
      <c r="AF663" s="1" t="s">
        <v>96</v>
      </c>
      <c r="AG663">
        <v>36.71</v>
      </c>
      <c r="AH663">
        <v>5.7999999999999996E-3</v>
      </c>
      <c r="AI663" s="1" t="s">
        <v>28</v>
      </c>
      <c r="AJ663">
        <v>1</v>
      </c>
      <c r="AK663" s="1" t="s">
        <v>1875</v>
      </c>
      <c r="AL663">
        <v>-0.29260000000000003</v>
      </c>
      <c r="AM663">
        <v>-0.25419999999999998</v>
      </c>
      <c r="AN663">
        <v>-6.1199999999999997E-2</v>
      </c>
      <c r="AO663">
        <v>-8.8599999999999998E-2</v>
      </c>
      <c r="AP663" s="1" t="s">
        <v>1876</v>
      </c>
      <c r="AQ663" s="1" t="s">
        <v>1877</v>
      </c>
      <c r="AR663" s="1" t="s">
        <v>1878</v>
      </c>
      <c r="AS663" s="1" t="s">
        <v>1879</v>
      </c>
    </row>
    <row r="664" spans="1:45" hidden="1" x14ac:dyDescent="0.25">
      <c r="A664" s="1" t="s">
        <v>4024</v>
      </c>
      <c r="B664">
        <v>9772.41</v>
      </c>
      <c r="C664" s="2" t="s">
        <v>1873</v>
      </c>
      <c r="D664" s="1" t="s">
        <v>4025</v>
      </c>
      <c r="E664">
        <v>0</v>
      </c>
      <c r="F664" s="1" t="s">
        <v>22</v>
      </c>
      <c r="G664" s="1" t="s">
        <v>27</v>
      </c>
      <c r="H664" s="1" t="s">
        <v>96</v>
      </c>
      <c r="I66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64">
        <v>36.08</v>
      </c>
      <c r="K664">
        <v>0</v>
      </c>
      <c r="L664" s="1" t="s">
        <v>28</v>
      </c>
      <c r="M664">
        <v>0.26</v>
      </c>
      <c r="N664" s="1" t="s">
        <v>4026</v>
      </c>
      <c r="O664" s="1">
        <f>IFERROR(LEFT(Merge1[[#This Row],[Volumen*Precio4 – 750M]],LEN(Merge1[[#This Row],[Volumen*Precio4 – 750M]])-1)*10^(SEARCH(RIGHT(Merge1[[#This Row],[Volumen*Precio4 – 750M]]),"kmbt")*3),Merge1[[#This Row],[Volumen*Precio4 – 750M]])</f>
        <v>928379</v>
      </c>
      <c r="P664">
        <v>-0.37180000000000002</v>
      </c>
      <c r="Q664">
        <v>-0.2525</v>
      </c>
      <c r="R664">
        <v>-5.6800000000000003E-2</v>
      </c>
      <c r="S664">
        <v>1.1599999999999999E-2</v>
      </c>
      <c r="T664" s="1" t="s">
        <v>4027</v>
      </c>
      <c r="U664" s="1" t="s">
        <v>4028</v>
      </c>
      <c r="V664" s="1" t="s">
        <v>4029</v>
      </c>
      <c r="W664" s="1" t="s">
        <v>4030</v>
      </c>
      <c r="X664" s="1" t="s">
        <v>4024</v>
      </c>
      <c r="Y664">
        <v>9772.41</v>
      </c>
      <c r="Z664" s="4">
        <v>-2.0999999999999999E-3</v>
      </c>
      <c r="AA664" s="1" t="s">
        <v>4025</v>
      </c>
      <c r="AB664" s="6" t="str">
        <f>IFERROR(LEFT(Merge1[[#This Row],[2022-10-24.Vol.]],LEN(Merge1[[#This Row],[2022-10-24.Vol.]])-1)*10^(LOOKUP(RIGHT(Merge1[[#This Row],[2022-10-24.Vol.]]),"KMBT")*3),Merge1[[#This Row],[2022-10-24.Vol.]])</f>
        <v>95</v>
      </c>
      <c r="AC664">
        <v>0</v>
      </c>
      <c r="AD664" s="1" t="s">
        <v>22</v>
      </c>
      <c r="AE664" s="1" t="s">
        <v>27</v>
      </c>
      <c r="AF664" s="1" t="s">
        <v>96</v>
      </c>
      <c r="AG664">
        <v>36.08</v>
      </c>
      <c r="AH664">
        <v>0</v>
      </c>
      <c r="AI664" s="1" t="s">
        <v>28</v>
      </c>
      <c r="AJ664">
        <v>0.26</v>
      </c>
      <c r="AK664" s="1" t="s">
        <v>4026</v>
      </c>
      <c r="AL664">
        <v>-0.37180000000000002</v>
      </c>
      <c r="AM664">
        <v>-0.2525</v>
      </c>
      <c r="AN664">
        <v>-5.6800000000000003E-2</v>
      </c>
      <c r="AO664">
        <v>1.1599999999999999E-2</v>
      </c>
      <c r="AP664" s="1" t="s">
        <v>7997</v>
      </c>
      <c r="AQ664" s="1" t="s">
        <v>7998</v>
      </c>
      <c r="AR664" s="1" t="s">
        <v>7999</v>
      </c>
      <c r="AS664" s="1" t="s">
        <v>8000</v>
      </c>
    </row>
    <row r="665" spans="1:45" hidden="1" x14ac:dyDescent="0.25">
      <c r="A665" s="1" t="s">
        <v>1697</v>
      </c>
      <c r="B665">
        <v>1771.6</v>
      </c>
      <c r="C665" s="2" t="s">
        <v>1698</v>
      </c>
      <c r="D665" s="1" t="s">
        <v>1699</v>
      </c>
      <c r="E665">
        <v>0</v>
      </c>
      <c r="F665" s="1" t="s">
        <v>38</v>
      </c>
      <c r="G665" s="1" t="s">
        <v>37</v>
      </c>
      <c r="H665" s="1" t="s">
        <v>96</v>
      </c>
      <c r="I665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665">
        <v>61.72</v>
      </c>
      <c r="K665">
        <v>0</v>
      </c>
      <c r="L665" s="1" t="s">
        <v>28</v>
      </c>
      <c r="M665">
        <v>1.1200000000000001</v>
      </c>
      <c r="N665" s="1" t="s">
        <v>1700</v>
      </c>
      <c r="O665" s="1">
        <f>IFERROR(LEFT(Merge1[[#This Row],[Volumen*Precio4 – 750M]],LEN(Merge1[[#This Row],[Volumen*Precio4 – 750M]])-1)*10^(SEARCH(RIGHT(Merge1[[#This Row],[Volumen*Precio4 – 750M]]),"kmbt")*3),Merge1[[#This Row],[Volumen*Precio4 – 750M]])</f>
        <v>2560000</v>
      </c>
      <c r="P665">
        <v>0.44500000000000001</v>
      </c>
      <c r="Q665">
        <v>-6.1899999999999997E-2</v>
      </c>
      <c r="R665">
        <v>0.16550000000000001</v>
      </c>
      <c r="S665">
        <v>2.53E-2</v>
      </c>
      <c r="T665" s="1" t="s">
        <v>1701</v>
      </c>
      <c r="U665" s="1" t="s">
        <v>1702</v>
      </c>
      <c r="V665" s="1" t="s">
        <v>1703</v>
      </c>
      <c r="W665" s="1" t="s">
        <v>1704</v>
      </c>
      <c r="X665" s="1" t="s">
        <v>1697</v>
      </c>
      <c r="Y665">
        <v>1771.6</v>
      </c>
      <c r="Z665" s="4">
        <v>-2.3E-3</v>
      </c>
      <c r="AA665" s="1" t="s">
        <v>1699</v>
      </c>
      <c r="AB665" s="6" t="str">
        <f>IFERROR(LEFT(Merge1[[#This Row],[2022-10-24.Vol.]],LEN(Merge1[[#This Row],[2022-10-24.Vol.]])-1)*10^(LOOKUP(RIGHT(Merge1[[#This Row],[2022-10-24.Vol.]]),"KMBT")*3),Merge1[[#This Row],[2022-10-24.Vol.]])</f>
        <v>1.445K</v>
      </c>
      <c r="AC665">
        <v>0</v>
      </c>
      <c r="AD665" s="1" t="s">
        <v>38</v>
      </c>
      <c r="AE665" s="1" t="s">
        <v>37</v>
      </c>
      <c r="AF665" s="1" t="s">
        <v>96</v>
      </c>
      <c r="AG665">
        <v>61.72</v>
      </c>
      <c r="AH665">
        <v>0</v>
      </c>
      <c r="AI665" s="1" t="s">
        <v>28</v>
      </c>
      <c r="AJ665">
        <v>1.1200000000000001</v>
      </c>
      <c r="AK665" s="1" t="s">
        <v>1700</v>
      </c>
      <c r="AL665">
        <v>0.44500000000000001</v>
      </c>
      <c r="AM665">
        <v>-6.1899999999999997E-2</v>
      </c>
      <c r="AN665">
        <v>0.16550000000000001</v>
      </c>
      <c r="AO665">
        <v>2.53E-2</v>
      </c>
      <c r="AP665" s="1" t="s">
        <v>1701</v>
      </c>
      <c r="AQ665" s="1" t="s">
        <v>1702</v>
      </c>
      <c r="AR665" s="1" t="s">
        <v>1703</v>
      </c>
      <c r="AS665" s="1" t="s">
        <v>1704</v>
      </c>
    </row>
    <row r="666" spans="1:45" hidden="1" x14ac:dyDescent="0.25">
      <c r="A666" s="1" t="s">
        <v>3010</v>
      </c>
      <c r="B666">
        <v>18.940000000000001</v>
      </c>
      <c r="C666" s="1" t="s">
        <v>3011</v>
      </c>
      <c r="D666" s="1" t="s">
        <v>3012</v>
      </c>
      <c r="E666">
        <v>-0.46</v>
      </c>
      <c r="F666" s="1" t="s">
        <v>38</v>
      </c>
      <c r="G666" s="1" t="s">
        <v>37</v>
      </c>
      <c r="H666" s="1" t="s">
        <v>22</v>
      </c>
      <c r="I666" s="1" t="str">
        <f>_xlfn.CONCAT(Merge1[[#This Row],[Rating técnicoVender]],",",Merge1[[#This Row],[Valoración de medias móvilesStrong Sell]],",",Merge1[[#This Row],[Valoración de los osciladoresNeutro]])</f>
        <v>Buy,Strong Buy,Sell</v>
      </c>
      <c r="J666">
        <v>66.86</v>
      </c>
      <c r="K666">
        <v>3.1699999999999999E-2</v>
      </c>
      <c r="L666" s="1" t="s">
        <v>28</v>
      </c>
      <c r="M666">
        <v>0.52</v>
      </c>
      <c r="N666" s="1" t="s">
        <v>3013</v>
      </c>
      <c r="O666" s="1">
        <f>IFERROR(LEFT(Merge1[[#This Row],[Volumen*Precio4 – 750M]],LEN(Merge1[[#This Row],[Volumen*Precio4 – 750M]])-1)*10^(SEARCH(RIGHT(Merge1[[#This Row],[Volumen*Precio4 – 750M]]),"kmbt")*3),Merge1[[#This Row],[Volumen*Precio4 – 750M]])</f>
        <v>42187000</v>
      </c>
      <c r="P666">
        <v>0.45250000000000001</v>
      </c>
      <c r="Q666">
        <v>0.2079</v>
      </c>
      <c r="R666">
        <v>0.1341</v>
      </c>
      <c r="S666">
        <v>9.4799999999999995E-2</v>
      </c>
      <c r="T666" s="1" t="s">
        <v>3014</v>
      </c>
      <c r="U666" s="1" t="s">
        <v>3015</v>
      </c>
      <c r="V666" s="1" t="s">
        <v>3016</v>
      </c>
      <c r="W666" s="1" t="s">
        <v>3017</v>
      </c>
      <c r="X666" s="1" t="s">
        <v>3010</v>
      </c>
      <c r="Y666">
        <v>18.98</v>
      </c>
      <c r="Z666" s="4">
        <v>-2.5999999999999999E-3</v>
      </c>
      <c r="AA666" s="1" t="s">
        <v>7819</v>
      </c>
      <c r="AB666" s="6" t="str">
        <f>IFERROR(LEFT(Merge1[[#This Row],[2022-10-24.Vol.]],LEN(Merge1[[#This Row],[2022-10-24.Vol.]])-1)*10^(LOOKUP(RIGHT(Merge1[[#This Row],[2022-10-24.Vol.]]),"KMBT")*3),Merge1[[#This Row],[2022-10-24.Vol.]])</f>
        <v>1.723M</v>
      </c>
      <c r="AC666">
        <v>-0.11</v>
      </c>
      <c r="AD666" s="1" t="s">
        <v>38</v>
      </c>
      <c r="AE666" s="1" t="s">
        <v>37</v>
      </c>
      <c r="AF666" s="1" t="s">
        <v>96</v>
      </c>
      <c r="AG666">
        <v>67.459999999999994</v>
      </c>
      <c r="AH666">
        <v>2.87E-2</v>
      </c>
      <c r="AI666" s="1" t="s">
        <v>28</v>
      </c>
      <c r="AJ666">
        <v>0.4</v>
      </c>
      <c r="AK666" s="1" t="s">
        <v>7820</v>
      </c>
      <c r="AL666">
        <v>0.46339999999999998</v>
      </c>
      <c r="AM666">
        <v>0.21360000000000001</v>
      </c>
      <c r="AN666">
        <v>0.1716</v>
      </c>
      <c r="AO666">
        <v>0.11650000000000001</v>
      </c>
      <c r="AP666" s="1" t="s">
        <v>7821</v>
      </c>
      <c r="AQ666" s="1" t="s">
        <v>7822</v>
      </c>
      <c r="AR666" s="1" t="s">
        <v>7823</v>
      </c>
      <c r="AS666" s="1" t="s">
        <v>7824</v>
      </c>
    </row>
    <row r="667" spans="1:45" hidden="1" x14ac:dyDescent="0.25">
      <c r="A667" s="1" t="s">
        <v>583</v>
      </c>
      <c r="B667">
        <v>3.5</v>
      </c>
      <c r="C667" s="2" t="s">
        <v>584</v>
      </c>
      <c r="D667" s="1" t="s">
        <v>585</v>
      </c>
      <c r="E667">
        <v>-0.02</v>
      </c>
      <c r="F667" s="1" t="s">
        <v>22</v>
      </c>
      <c r="G667" s="1" t="s">
        <v>27</v>
      </c>
      <c r="H667" s="1" t="s">
        <v>96</v>
      </c>
      <c r="I667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67">
        <v>48.49</v>
      </c>
      <c r="K667">
        <v>3.3999999999999998E-3</v>
      </c>
      <c r="L667" s="1" t="s">
        <v>28</v>
      </c>
      <c r="M667">
        <v>3.47</v>
      </c>
      <c r="N667" s="1" t="s">
        <v>586</v>
      </c>
      <c r="O667" s="1">
        <f>IFERROR(LEFT(Merge1[[#This Row],[Volumen*Precio4 – 750M]],LEN(Merge1[[#This Row],[Volumen*Precio4 – 750M]])-1)*10^(SEARCH(RIGHT(Merge1[[#This Row],[Volumen*Precio4 – 750M]]),"kmbt")*3),Merge1[[#This Row],[Volumen*Precio4 – 750M]])</f>
        <v>115959</v>
      </c>
      <c r="P667">
        <v>2.9399999999999999E-2</v>
      </c>
      <c r="Q667">
        <v>4.48E-2</v>
      </c>
      <c r="R667">
        <v>-7.8899999999999998E-2</v>
      </c>
      <c r="S667">
        <v>0</v>
      </c>
      <c r="T667" s="1" t="s">
        <v>587</v>
      </c>
      <c r="U667" s="1" t="s">
        <v>588</v>
      </c>
      <c r="V667" s="1" t="s">
        <v>589</v>
      </c>
      <c r="W667" s="1" t="s">
        <v>590</v>
      </c>
      <c r="X667" s="1" t="s">
        <v>583</v>
      </c>
      <c r="Y667">
        <v>3.5</v>
      </c>
      <c r="Z667" s="4">
        <v>-2.8E-3</v>
      </c>
      <c r="AA667" s="1" t="s">
        <v>7385</v>
      </c>
      <c r="AB667" s="6" t="str">
        <f>IFERROR(LEFT(Merge1[[#This Row],[2022-10-24.Vol.]],LEN(Merge1[[#This Row],[2022-10-24.Vol.]])-1)*10^(LOOKUP(RIGHT(Merge1[[#This Row],[2022-10-24.Vol.]]),"KMBT")*3),Merge1[[#This Row],[2022-10-24.Vol.]])</f>
        <v>13.819K</v>
      </c>
      <c r="AC667">
        <v>-0.01</v>
      </c>
      <c r="AD667" s="1" t="s">
        <v>22</v>
      </c>
      <c r="AE667" s="1" t="s">
        <v>27</v>
      </c>
      <c r="AF667" s="1" t="s">
        <v>96</v>
      </c>
      <c r="AG667">
        <v>48.32</v>
      </c>
      <c r="AH667">
        <v>4.5999999999999999E-3</v>
      </c>
      <c r="AI667" s="1" t="s">
        <v>23</v>
      </c>
      <c r="AJ667">
        <v>1.1399999999999999</v>
      </c>
      <c r="AK667" s="1" t="s">
        <v>7386</v>
      </c>
      <c r="AL667">
        <v>4.1700000000000001E-2</v>
      </c>
      <c r="AM667">
        <v>1.1599999999999999E-2</v>
      </c>
      <c r="AN667">
        <v>-7.8899999999999998E-2</v>
      </c>
      <c r="AO667">
        <v>2.8999999999999998E-3</v>
      </c>
      <c r="AP667" s="1" t="s">
        <v>7387</v>
      </c>
      <c r="AQ667" s="1" t="s">
        <v>7388</v>
      </c>
      <c r="AR667" s="1" t="s">
        <v>7389</v>
      </c>
      <c r="AS667" s="1" t="s">
        <v>7390</v>
      </c>
    </row>
    <row r="668" spans="1:45" hidden="1" x14ac:dyDescent="0.25">
      <c r="A668" s="1" t="s">
        <v>1689</v>
      </c>
      <c r="B668">
        <v>118.53</v>
      </c>
      <c r="C668" s="1" t="s">
        <v>1690</v>
      </c>
      <c r="D668" s="1" t="s">
        <v>1691</v>
      </c>
      <c r="E668">
        <v>1.08</v>
      </c>
      <c r="F668" s="1" t="s">
        <v>22</v>
      </c>
      <c r="G668" s="1" t="s">
        <v>27</v>
      </c>
      <c r="H668" s="1" t="s">
        <v>96</v>
      </c>
      <c r="I66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68">
        <v>45.84</v>
      </c>
      <c r="K668">
        <v>3.49E-2</v>
      </c>
      <c r="L668" s="1" t="s">
        <v>23</v>
      </c>
      <c r="M668">
        <v>1.1299999999999999</v>
      </c>
      <c r="N668" s="1" t="s">
        <v>1692</v>
      </c>
      <c r="O668" s="1">
        <f>IFERROR(LEFT(Merge1[[#This Row],[Volumen*Precio4 – 750M]],LEN(Merge1[[#This Row],[Volumen*Precio4 – 750M]])-1)*10^(SEARCH(RIGHT(Merge1[[#This Row],[Volumen*Precio4 – 750M]]),"kmbt")*3),Merge1[[#This Row],[Volumen*Precio4 – 750M]])</f>
        <v>43013000</v>
      </c>
      <c r="P668">
        <v>-0.22270000000000001</v>
      </c>
      <c r="Q668">
        <v>-9.5699999999999993E-2</v>
      </c>
      <c r="R668">
        <v>3.7000000000000002E-3</v>
      </c>
      <c r="S668">
        <v>2.1700000000000001E-2</v>
      </c>
      <c r="T668" s="1" t="s">
        <v>1693</v>
      </c>
      <c r="U668" s="1" t="s">
        <v>1694</v>
      </c>
      <c r="V668" s="1" t="s">
        <v>1695</v>
      </c>
      <c r="W668" s="1" t="s">
        <v>1696</v>
      </c>
      <c r="X668" s="1" t="s">
        <v>1689</v>
      </c>
      <c r="Y668">
        <v>118.99</v>
      </c>
      <c r="Z668" s="4">
        <v>-2.8E-3</v>
      </c>
      <c r="AA668" s="1" t="s">
        <v>8062</v>
      </c>
      <c r="AB668" s="6" t="str">
        <f>IFERROR(LEFT(Merge1[[#This Row],[2022-10-24.Vol.]],LEN(Merge1[[#This Row],[2022-10-24.Vol.]])-1)*10^(LOOKUP(RIGHT(Merge1[[#This Row],[2022-10-24.Vol.]]),"KMBT")*3),Merge1[[#This Row],[2022-10-24.Vol.]])</f>
        <v>69.793K</v>
      </c>
      <c r="AC668">
        <v>-1.51</v>
      </c>
      <c r="AD668" s="1" t="s">
        <v>22</v>
      </c>
      <c r="AE668" s="1" t="s">
        <v>27</v>
      </c>
      <c r="AF668" s="1" t="s">
        <v>96</v>
      </c>
      <c r="AG668">
        <v>46.96</v>
      </c>
      <c r="AH668">
        <v>3.5799999999999998E-2</v>
      </c>
      <c r="AI668" s="1" t="s">
        <v>28</v>
      </c>
      <c r="AJ668">
        <v>0.21</v>
      </c>
      <c r="AK668" s="1" t="s">
        <v>8063</v>
      </c>
      <c r="AL668">
        <v>-0.24759999999999999</v>
      </c>
      <c r="AM668">
        <v>-7.5800000000000006E-2</v>
      </c>
      <c r="AN668">
        <v>-1E-4</v>
      </c>
      <c r="AO668">
        <v>3.44E-2</v>
      </c>
      <c r="AP668" s="1" t="s">
        <v>8064</v>
      </c>
      <c r="AQ668" s="1" t="s">
        <v>8065</v>
      </c>
      <c r="AR668" s="1" t="s">
        <v>8066</v>
      </c>
      <c r="AS668" s="1" t="s">
        <v>8067</v>
      </c>
    </row>
    <row r="669" spans="1:45" hidden="1" x14ac:dyDescent="0.25">
      <c r="A669" s="1" t="s">
        <v>6196</v>
      </c>
      <c r="B669">
        <v>1449</v>
      </c>
      <c r="C669" s="1" t="s">
        <v>6197</v>
      </c>
      <c r="D669" s="1" t="s">
        <v>4673</v>
      </c>
      <c r="E669">
        <v>0</v>
      </c>
      <c r="F669" s="1" t="s">
        <v>22</v>
      </c>
      <c r="G669" s="1" t="s">
        <v>27</v>
      </c>
      <c r="H669" s="1" t="s">
        <v>38</v>
      </c>
      <c r="I669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669">
        <v>34.86</v>
      </c>
      <c r="K669">
        <v>4.0000000000000001E-3</v>
      </c>
      <c r="L669" s="1" t="s">
        <v>28</v>
      </c>
      <c r="M669">
        <v>0.01</v>
      </c>
      <c r="N669" s="1" t="s">
        <v>6198</v>
      </c>
      <c r="O669" s="1">
        <f>IFERROR(LEFT(Merge1[[#This Row],[Volumen*Precio4 – 750M]],LEN(Merge1[[#This Row],[Volumen*Precio4 – 750M]])-1)*10^(SEARCH(RIGHT(Merge1[[#This Row],[Volumen*Precio4 – 750M]]),"kmbt")*3),Merge1[[#This Row],[Volumen*Precio4 – 750M]])</f>
        <v>15939</v>
      </c>
      <c r="P669">
        <v>-8.5800000000000001E-2</v>
      </c>
      <c r="Q669">
        <v>-9.5500000000000002E-2</v>
      </c>
      <c r="R669">
        <v>-0.10780000000000001</v>
      </c>
      <c r="S669">
        <v>-3.78E-2</v>
      </c>
      <c r="T669" s="1" t="s">
        <v>6199</v>
      </c>
      <c r="U669" s="1" t="s">
        <v>6200</v>
      </c>
      <c r="V669" s="1" t="s">
        <v>6201</v>
      </c>
      <c r="W669" s="1" t="s">
        <v>6202</v>
      </c>
      <c r="X669" s="1" t="s">
        <v>6196</v>
      </c>
      <c r="Y669">
        <v>1442</v>
      </c>
      <c r="Z669" s="4">
        <v>-2.8E-3</v>
      </c>
      <c r="AA669" s="1" t="s">
        <v>7739</v>
      </c>
      <c r="AB669" s="6" t="str">
        <f>IFERROR(LEFT(Merge1[[#This Row],[2022-10-24.Vol.]],LEN(Merge1[[#This Row],[2022-10-24.Vol.]])-1)*10^(LOOKUP(RIGHT(Merge1[[#This Row],[2022-10-24.Vol.]]),"KMBT")*3),Merge1[[#This Row],[2022-10-24.Vol.]])</f>
        <v>108</v>
      </c>
      <c r="AC669">
        <v>2</v>
      </c>
      <c r="AD669" s="1" t="s">
        <v>22</v>
      </c>
      <c r="AE669" s="1" t="s">
        <v>27</v>
      </c>
      <c r="AF669" s="1" t="s">
        <v>96</v>
      </c>
      <c r="AG669">
        <v>33.25</v>
      </c>
      <c r="AH669">
        <v>3.5000000000000001E-3</v>
      </c>
      <c r="AI669" s="1" t="s">
        <v>28</v>
      </c>
      <c r="AJ669">
        <v>0.09</v>
      </c>
      <c r="AK669" s="1" t="s">
        <v>8290</v>
      </c>
      <c r="AL669">
        <v>-0.1032</v>
      </c>
      <c r="AM669">
        <v>-8.0100000000000005E-2</v>
      </c>
      <c r="AN669">
        <v>-0.113</v>
      </c>
      <c r="AO669">
        <v>-5.7599999999999998E-2</v>
      </c>
      <c r="AP669" s="1" t="s">
        <v>8291</v>
      </c>
      <c r="AQ669" s="1" t="s">
        <v>8292</v>
      </c>
      <c r="AR669" s="1" t="s">
        <v>8293</v>
      </c>
      <c r="AS669" s="1" t="s">
        <v>8294</v>
      </c>
    </row>
    <row r="670" spans="1:45" hidden="1" x14ac:dyDescent="0.25">
      <c r="A670" s="1" t="s">
        <v>1018</v>
      </c>
      <c r="B670">
        <v>2026.07</v>
      </c>
      <c r="C670" s="2" t="s">
        <v>1019</v>
      </c>
      <c r="D670" s="1" t="s">
        <v>1020</v>
      </c>
      <c r="E670">
        <v>66.069999999999993</v>
      </c>
      <c r="F670" s="1" t="s">
        <v>38</v>
      </c>
      <c r="G670" s="1" t="s">
        <v>96</v>
      </c>
      <c r="H670" s="1" t="s">
        <v>38</v>
      </c>
      <c r="I670" s="1" t="str">
        <f>_xlfn.CONCAT(Merge1[[#This Row],[Rating técnicoVender]],",",Merge1[[#This Row],[Valoración de medias móvilesStrong Sell]],",",Merge1[[#This Row],[Valoración de los osciladoresNeutro]])</f>
        <v>Buy,Neutro,Buy</v>
      </c>
      <c r="J670">
        <v>51.42</v>
      </c>
      <c r="K670">
        <v>2.3800000000000002E-2</v>
      </c>
      <c r="L670" s="1" t="s">
        <v>39</v>
      </c>
      <c r="M670">
        <v>1.97</v>
      </c>
      <c r="N670" s="1" t="s">
        <v>1021</v>
      </c>
      <c r="O670" s="1">
        <f>IFERROR(LEFT(Merge1[[#This Row],[Volumen*Precio4 – 750M]],LEN(Merge1[[#This Row],[Volumen*Precio4 – 750M]])-1)*10^(SEARCH(RIGHT(Merge1[[#This Row],[Volumen*Precio4 – 750M]]),"kmbt")*3),Merge1[[#This Row],[Volumen*Precio4 – 750M]])</f>
        <v>12523000</v>
      </c>
      <c r="P670">
        <v>-0.41710000000000003</v>
      </c>
      <c r="Q670">
        <v>-0.17299999999999999</v>
      </c>
      <c r="R670">
        <v>-5.3199999999999997E-2</v>
      </c>
      <c r="S670">
        <v>-5.2200000000000003E-2</v>
      </c>
      <c r="T670" s="1" t="s">
        <v>1022</v>
      </c>
      <c r="U670" s="1" t="s">
        <v>1023</v>
      </c>
      <c r="V670" s="1" t="s">
        <v>1024</v>
      </c>
      <c r="W670" s="1" t="s">
        <v>1025</v>
      </c>
      <c r="X670" s="1" t="s">
        <v>1018</v>
      </c>
      <c r="Y670">
        <v>2033</v>
      </c>
      <c r="Z670" s="4">
        <v>-2.8999999999999998E-3</v>
      </c>
      <c r="AA670" s="1" t="s">
        <v>7104</v>
      </c>
      <c r="AB670" s="6" t="str">
        <f>IFERROR(LEFT(Merge1[[#This Row],[2022-10-24.Vol.]],LEN(Merge1[[#This Row],[2022-10-24.Vol.]])-1)*10^(LOOKUP(RIGHT(Merge1[[#This Row],[2022-10-24.Vol.]]),"KMBT")*3),Merge1[[#This Row],[2022-10-24.Vol.]])</f>
        <v>10.676K</v>
      </c>
      <c r="AC670">
        <v>-14.4</v>
      </c>
      <c r="AD670" s="1" t="s">
        <v>96</v>
      </c>
      <c r="AE670" s="1" t="s">
        <v>96</v>
      </c>
      <c r="AF670" s="1" t="s">
        <v>96</v>
      </c>
      <c r="AG670">
        <v>51.99</v>
      </c>
      <c r="AH670">
        <v>2.6800000000000001E-2</v>
      </c>
      <c r="AI670" s="1" t="s">
        <v>28</v>
      </c>
      <c r="AJ670">
        <v>2.84</v>
      </c>
      <c r="AK670" s="1" t="s">
        <v>7105</v>
      </c>
      <c r="AL670">
        <v>-0.41410000000000002</v>
      </c>
      <c r="AM670">
        <v>-0.13489999999999999</v>
      </c>
      <c r="AN670">
        <v>-3.1899999999999998E-2</v>
      </c>
      <c r="AO670">
        <v>7.4000000000000003E-3</v>
      </c>
      <c r="AP670" s="1" t="s">
        <v>7106</v>
      </c>
      <c r="AQ670" s="1" t="s">
        <v>7107</v>
      </c>
      <c r="AR670" s="1" t="s">
        <v>7108</v>
      </c>
      <c r="AS670" s="1" t="s">
        <v>7109</v>
      </c>
    </row>
    <row r="671" spans="1:45" hidden="1" x14ac:dyDescent="0.25">
      <c r="A671" s="1" t="s">
        <v>1390</v>
      </c>
      <c r="B671">
        <v>36.99</v>
      </c>
      <c r="C671" s="2" t="s">
        <v>1391</v>
      </c>
      <c r="D671" s="1" t="s">
        <v>1392</v>
      </c>
      <c r="E671">
        <v>-0.3</v>
      </c>
      <c r="F671" s="1" t="s">
        <v>37</v>
      </c>
      <c r="G671" s="1" t="s">
        <v>37</v>
      </c>
      <c r="H671" s="1" t="s">
        <v>38</v>
      </c>
      <c r="I671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671">
        <v>56.03</v>
      </c>
      <c r="K671">
        <v>2.58E-2</v>
      </c>
      <c r="L671" s="1" t="s">
        <v>28</v>
      </c>
      <c r="M671">
        <v>1.41</v>
      </c>
      <c r="N671" s="1" t="s">
        <v>1393</v>
      </c>
      <c r="O671" s="1">
        <f>IFERROR(LEFT(Merge1[[#This Row],[Volumen*Precio4 – 750M]],LEN(Merge1[[#This Row],[Volumen*Precio4 – 750M]])-1)*10^(SEARCH(RIGHT(Merge1[[#This Row],[Volumen*Precio4 – 750M]]),"kmbt")*3),Merge1[[#This Row],[Volumen*Precio4 – 750M]])</f>
        <v>6206000</v>
      </c>
      <c r="P671">
        <v>9.4700000000000006E-2</v>
      </c>
      <c r="Q671">
        <v>-2.1399999999999999E-2</v>
      </c>
      <c r="R671">
        <v>8.6999999999999994E-3</v>
      </c>
      <c r="S671">
        <v>3.6700000000000003E-2</v>
      </c>
      <c r="T671" s="1" t="s">
        <v>1394</v>
      </c>
      <c r="U671" s="1" t="s">
        <v>1395</v>
      </c>
      <c r="V671" s="1" t="s">
        <v>1396</v>
      </c>
      <c r="W671" s="1" t="s">
        <v>1397</v>
      </c>
      <c r="X671" s="1" t="s">
        <v>1390</v>
      </c>
      <c r="Y671">
        <v>36.93</v>
      </c>
      <c r="Z671" s="4">
        <v>-3.0000000000000001E-3</v>
      </c>
      <c r="AA671" s="1" t="s">
        <v>7621</v>
      </c>
      <c r="AB671" s="6" t="str">
        <f>IFERROR(LEFT(Merge1[[#This Row],[2022-10-24.Vol.]],LEN(Merge1[[#This Row],[2022-10-24.Vol.]])-1)*10^(LOOKUP(RIGHT(Merge1[[#This Row],[2022-10-24.Vol.]]),"KMBT")*3),Merge1[[#This Row],[2022-10-24.Vol.]])</f>
        <v>86.314K</v>
      </c>
      <c r="AC671">
        <v>-0.47</v>
      </c>
      <c r="AD671" s="1" t="s">
        <v>38</v>
      </c>
      <c r="AE671" s="1" t="s">
        <v>37</v>
      </c>
      <c r="AF671" s="1" t="s">
        <v>96</v>
      </c>
      <c r="AG671">
        <v>55.17</v>
      </c>
      <c r="AH671">
        <v>2.52E-2</v>
      </c>
      <c r="AI671" s="1" t="s">
        <v>28</v>
      </c>
      <c r="AJ671">
        <v>0.65</v>
      </c>
      <c r="AK671" s="1" t="s">
        <v>7622</v>
      </c>
      <c r="AL671">
        <v>0.13489999999999999</v>
      </c>
      <c r="AM671">
        <v>4.0599999999999997E-2</v>
      </c>
      <c r="AN671">
        <v>5.7000000000000002E-3</v>
      </c>
      <c r="AO671">
        <v>8.9999999999999993E-3</v>
      </c>
      <c r="AP671" s="1" t="s">
        <v>7623</v>
      </c>
      <c r="AQ671" s="1" t="s">
        <v>7624</v>
      </c>
      <c r="AR671" s="1" t="s">
        <v>7625</v>
      </c>
      <c r="AS671" s="1" t="s">
        <v>7626</v>
      </c>
    </row>
    <row r="672" spans="1:45" hidden="1" x14ac:dyDescent="0.25">
      <c r="A672" s="1" t="s">
        <v>4225</v>
      </c>
      <c r="B672">
        <v>1604.93</v>
      </c>
      <c r="C672" s="2" t="s">
        <v>4226</v>
      </c>
      <c r="D672" s="1" t="s">
        <v>1251</v>
      </c>
      <c r="E672">
        <v>0</v>
      </c>
      <c r="F672" s="1" t="s">
        <v>22</v>
      </c>
      <c r="G672" s="1" t="s">
        <v>27</v>
      </c>
      <c r="H672" s="1" t="s">
        <v>22</v>
      </c>
      <c r="I672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672">
        <v>32.53</v>
      </c>
      <c r="K672">
        <v>0</v>
      </c>
      <c r="L672" s="1" t="s">
        <v>28</v>
      </c>
      <c r="M672">
        <v>0.22</v>
      </c>
      <c r="N672" s="1" t="s">
        <v>4227</v>
      </c>
      <c r="O672" s="1">
        <f>IFERROR(LEFT(Merge1[[#This Row],[Volumen*Precio4 – 750M]],LEN(Merge1[[#This Row],[Volumen*Precio4 – 750M]])-1)*10^(SEARCH(RIGHT(Merge1[[#This Row],[Volumen*Precio4 – 750M]]),"kmbt")*3),Merge1[[#This Row],[Volumen*Precio4 – 750M]])</f>
        <v>320986</v>
      </c>
      <c r="P672">
        <v>-0.15709999999999999</v>
      </c>
      <c r="Q672">
        <v>-0.21540000000000001</v>
      </c>
      <c r="R672">
        <v>-0.2203</v>
      </c>
      <c r="S672">
        <v>-1.18E-2</v>
      </c>
      <c r="T672" s="1" t="s">
        <v>4228</v>
      </c>
      <c r="U672" s="1" t="s">
        <v>4229</v>
      </c>
      <c r="V672" s="1" t="s">
        <v>4230</v>
      </c>
      <c r="W672" s="1" t="s">
        <v>4231</v>
      </c>
      <c r="X672" s="1" t="s">
        <v>4225</v>
      </c>
      <c r="Y672">
        <v>1604.93</v>
      </c>
      <c r="Z672" s="4">
        <v>-3.0000000000000001E-3</v>
      </c>
      <c r="AA672" s="1" t="s">
        <v>1251</v>
      </c>
      <c r="AB672" s="6" t="str">
        <f>IFERROR(LEFT(Merge1[[#This Row],[2022-10-24.Vol.]],LEN(Merge1[[#This Row],[2022-10-24.Vol.]])-1)*10^(LOOKUP(RIGHT(Merge1[[#This Row],[2022-10-24.Vol.]]),"KMBT")*3),Merge1[[#This Row],[2022-10-24.Vol.]])</f>
        <v>200</v>
      </c>
      <c r="AC672">
        <v>0</v>
      </c>
      <c r="AD672" s="1" t="s">
        <v>22</v>
      </c>
      <c r="AE672" s="1" t="s">
        <v>27</v>
      </c>
      <c r="AF672" s="1" t="s">
        <v>22</v>
      </c>
      <c r="AG672">
        <v>32.53</v>
      </c>
      <c r="AH672">
        <v>0</v>
      </c>
      <c r="AI672" s="1" t="s">
        <v>28</v>
      </c>
      <c r="AJ672">
        <v>0.22</v>
      </c>
      <c r="AK672" s="1" t="s">
        <v>4227</v>
      </c>
      <c r="AL672">
        <v>-0.15709999999999999</v>
      </c>
      <c r="AM672">
        <v>-0.21540000000000001</v>
      </c>
      <c r="AN672">
        <v>-0.2203</v>
      </c>
      <c r="AO672">
        <v>-1.18E-2</v>
      </c>
      <c r="AP672" s="1" t="s">
        <v>4228</v>
      </c>
      <c r="AQ672" s="1" t="s">
        <v>4229</v>
      </c>
      <c r="AR672" s="1" t="s">
        <v>4230</v>
      </c>
      <c r="AS672" s="1" t="s">
        <v>4231</v>
      </c>
    </row>
    <row r="673" spans="1:45" hidden="1" x14ac:dyDescent="0.25">
      <c r="A673" s="1" t="s">
        <v>4672</v>
      </c>
      <c r="B673">
        <v>9214.6299999999992</v>
      </c>
      <c r="C673" s="2" t="s">
        <v>2128</v>
      </c>
      <c r="D673" s="1" t="s">
        <v>4673</v>
      </c>
      <c r="E673">
        <v>0</v>
      </c>
      <c r="F673" s="1" t="s">
        <v>27</v>
      </c>
      <c r="G673" s="1" t="s">
        <v>27</v>
      </c>
      <c r="H673" s="1" t="s">
        <v>22</v>
      </c>
      <c r="I673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673">
        <v>9.15</v>
      </c>
      <c r="K673">
        <v>0</v>
      </c>
      <c r="L673" s="1" t="s">
        <v>28</v>
      </c>
      <c r="M673">
        <v>0.14000000000000001</v>
      </c>
      <c r="N673" s="1" t="s">
        <v>4674</v>
      </c>
      <c r="O673" s="1">
        <f>IFERROR(LEFT(Merge1[[#This Row],[Volumen*Precio4 – 750M]],LEN(Merge1[[#This Row],[Volumen*Precio4 – 750M]])-1)*10^(SEARCH(RIGHT(Merge1[[#This Row],[Volumen*Precio4 – 750M]]),"kmbt")*3),Merge1[[#This Row],[Volumen*Precio4 – 750M]])</f>
        <v>101361</v>
      </c>
      <c r="P673">
        <v>-0.39660000000000001</v>
      </c>
      <c r="Q673">
        <v>-0.24610000000000001</v>
      </c>
      <c r="R673">
        <v>-0.1255</v>
      </c>
      <c r="S673">
        <v>-0.1089</v>
      </c>
      <c r="T673" s="1" t="s">
        <v>4675</v>
      </c>
      <c r="U673" s="1" t="s">
        <v>4676</v>
      </c>
      <c r="V673" s="1" t="s">
        <v>4677</v>
      </c>
      <c r="W673" s="1" t="s">
        <v>4678</v>
      </c>
      <c r="X673" s="1" t="s">
        <v>4672</v>
      </c>
      <c r="Y673">
        <v>9214.6299999999992</v>
      </c>
      <c r="Z673" s="4">
        <v>-3.3999999999999998E-3</v>
      </c>
      <c r="AA673" s="1" t="s">
        <v>4673</v>
      </c>
      <c r="AB673" s="6" t="str">
        <f>IFERROR(LEFT(Merge1[[#This Row],[2022-10-24.Vol.]],LEN(Merge1[[#This Row],[2022-10-24.Vol.]])-1)*10^(LOOKUP(RIGHT(Merge1[[#This Row],[2022-10-24.Vol.]]),"KMBT")*3),Merge1[[#This Row],[2022-10-24.Vol.]])</f>
        <v>11</v>
      </c>
      <c r="AC673">
        <v>0</v>
      </c>
      <c r="AD673" s="1" t="s">
        <v>27</v>
      </c>
      <c r="AE673" s="1" t="s">
        <v>27</v>
      </c>
      <c r="AF673" s="1" t="s">
        <v>22</v>
      </c>
      <c r="AG673">
        <v>9.15</v>
      </c>
      <c r="AH673">
        <v>0</v>
      </c>
      <c r="AI673" s="1" t="s">
        <v>28</v>
      </c>
      <c r="AJ673">
        <v>0.14000000000000001</v>
      </c>
      <c r="AK673" s="1" t="s">
        <v>4674</v>
      </c>
      <c r="AL673">
        <v>-0.39660000000000001</v>
      </c>
      <c r="AM673">
        <v>-0.24610000000000001</v>
      </c>
      <c r="AN673">
        <v>-0.1255</v>
      </c>
      <c r="AO673">
        <v>-0.1089</v>
      </c>
      <c r="AP673" s="1" t="s">
        <v>8204</v>
      </c>
      <c r="AQ673" s="1" t="s">
        <v>8205</v>
      </c>
      <c r="AR673" s="1" t="s">
        <v>8206</v>
      </c>
      <c r="AS673" s="1" t="s">
        <v>8207</v>
      </c>
    </row>
    <row r="674" spans="1:45" hidden="1" x14ac:dyDescent="0.25">
      <c r="A674" s="1" t="s">
        <v>3470</v>
      </c>
      <c r="B674">
        <v>5.65</v>
      </c>
      <c r="C674" s="1" t="s">
        <v>3471</v>
      </c>
      <c r="D674" s="1" t="s">
        <v>3472</v>
      </c>
      <c r="E674">
        <v>-0.08</v>
      </c>
      <c r="F674" s="1" t="s">
        <v>22</v>
      </c>
      <c r="G674" s="1" t="s">
        <v>22</v>
      </c>
      <c r="H674" s="1" t="s">
        <v>22</v>
      </c>
      <c r="I674" s="1" t="str">
        <f>_xlfn.CONCAT(Merge1[[#This Row],[Rating técnicoVender]],",",Merge1[[#This Row],[Valoración de medias móvilesStrong Sell]],",",Merge1[[#This Row],[Valoración de los osciladoresNeutro]])</f>
        <v>Sell,Sell,Sell</v>
      </c>
      <c r="J674">
        <v>8.5299999999999994</v>
      </c>
      <c r="K674">
        <v>6.7400000000000002E-2</v>
      </c>
      <c r="L674" s="1" t="s">
        <v>28</v>
      </c>
      <c r="M674">
        <v>0.4</v>
      </c>
      <c r="N674" s="1" t="s">
        <v>3473</v>
      </c>
      <c r="O674" s="1">
        <f>IFERROR(LEFT(Merge1[[#This Row],[Volumen*Precio4 – 750M]],LEN(Merge1[[#This Row],[Volumen*Precio4 – 750M]])-1)*10^(SEARCH(RIGHT(Merge1[[#This Row],[Volumen*Precio4 – 750M]]),"kmbt")*3),Merge1[[#This Row],[Volumen*Precio4 – 750M]])</f>
        <v>15709000</v>
      </c>
      <c r="P674">
        <v>-0.65780000000000005</v>
      </c>
      <c r="Q674">
        <v>-0.65780000000000005</v>
      </c>
      <c r="R674">
        <v>-0.65780000000000005</v>
      </c>
      <c r="S674">
        <v>-0.65780000000000005</v>
      </c>
      <c r="T674" s="1" t="s">
        <v>28</v>
      </c>
      <c r="U674" s="1" t="s">
        <v>28</v>
      </c>
      <c r="V674" s="1" t="s">
        <v>28</v>
      </c>
      <c r="W674" s="1" t="s">
        <v>28</v>
      </c>
      <c r="X674" s="1" t="s">
        <v>3470</v>
      </c>
      <c r="Y674">
        <v>5.64</v>
      </c>
      <c r="Z674" s="4">
        <v>-3.5000000000000001E-3</v>
      </c>
      <c r="AA674" s="1" t="s">
        <v>7791</v>
      </c>
      <c r="AB674" s="6" t="str">
        <f>IFERROR(LEFT(Merge1[[#This Row],[2022-10-24.Vol.]],LEN(Merge1[[#This Row],[2022-10-24.Vol.]])-1)*10^(LOOKUP(RIGHT(Merge1[[#This Row],[2022-10-24.Vol.]]),"KMBT")*3),Merge1[[#This Row],[2022-10-24.Vol.]])</f>
        <v>2.944M</v>
      </c>
      <c r="AC674">
        <v>-0.09</v>
      </c>
      <c r="AD674" s="1" t="s">
        <v>22</v>
      </c>
      <c r="AE674" s="1" t="s">
        <v>27</v>
      </c>
      <c r="AF674" s="1" t="s">
        <v>38</v>
      </c>
      <c r="AG674">
        <v>8.51</v>
      </c>
      <c r="AH674">
        <v>6.4199999999999993E-2</v>
      </c>
      <c r="AI674" s="1" t="s">
        <v>28</v>
      </c>
      <c r="AJ674">
        <v>0.44</v>
      </c>
      <c r="AK674" s="1" t="s">
        <v>7792</v>
      </c>
      <c r="AL674">
        <v>-0.65839999999999999</v>
      </c>
      <c r="AM674">
        <v>-0.65839999999999999</v>
      </c>
      <c r="AN674">
        <v>-0.65839999999999999</v>
      </c>
      <c r="AO674">
        <v>-0.65839999999999999</v>
      </c>
      <c r="AP674" s="1" t="s">
        <v>28</v>
      </c>
      <c r="AQ674" s="1" t="s">
        <v>28</v>
      </c>
      <c r="AR674" s="1" t="s">
        <v>28</v>
      </c>
      <c r="AS674" s="1" t="s">
        <v>28</v>
      </c>
    </row>
    <row r="675" spans="1:45" hidden="1" x14ac:dyDescent="0.25">
      <c r="A675" s="1" t="s">
        <v>4323</v>
      </c>
      <c r="B675">
        <v>3436</v>
      </c>
      <c r="C675" s="1" t="s">
        <v>4324</v>
      </c>
      <c r="D675" s="1" t="s">
        <v>4325</v>
      </c>
      <c r="E675">
        <v>0</v>
      </c>
      <c r="F675" s="1" t="s">
        <v>38</v>
      </c>
      <c r="G675" s="1" t="s">
        <v>37</v>
      </c>
      <c r="H675" s="1" t="s">
        <v>96</v>
      </c>
      <c r="I675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675">
        <v>66.16</v>
      </c>
      <c r="K675">
        <v>7.1000000000000004E-3</v>
      </c>
      <c r="L675" s="1" t="s">
        <v>28</v>
      </c>
      <c r="M675">
        <v>0.2</v>
      </c>
      <c r="N675" s="1" t="s">
        <v>4326</v>
      </c>
      <c r="O675" s="1">
        <f>IFERROR(LEFT(Merge1[[#This Row],[Volumen*Precio4 – 750M]],LEN(Merge1[[#This Row],[Volumen*Precio4 – 750M]])-1)*10^(SEARCH(RIGHT(Merge1[[#This Row],[Volumen*Precio4 – 750M]]),"kmbt")*3),Merge1[[#This Row],[Volumen*Precio4 – 750M]])</f>
        <v>257700</v>
      </c>
      <c r="P675">
        <v>0.50770000000000004</v>
      </c>
      <c r="Q675">
        <v>5.0200000000000002E-2</v>
      </c>
      <c r="R675">
        <v>0.1457</v>
      </c>
      <c r="S675">
        <v>9.9199999999999997E-2</v>
      </c>
      <c r="T675" s="1" t="s">
        <v>4327</v>
      </c>
      <c r="U675" s="1" t="s">
        <v>4328</v>
      </c>
      <c r="V675" s="1" t="s">
        <v>4329</v>
      </c>
      <c r="W675" s="1" t="s">
        <v>4330</v>
      </c>
      <c r="X675" s="1" t="s">
        <v>4323</v>
      </c>
      <c r="Y675">
        <v>3436</v>
      </c>
      <c r="Z675" s="4">
        <v>-4.1000000000000003E-3</v>
      </c>
      <c r="AA675" s="1" t="s">
        <v>4325</v>
      </c>
      <c r="AB675" s="6" t="str">
        <f>IFERROR(LEFT(Merge1[[#This Row],[2022-10-24.Vol.]],LEN(Merge1[[#This Row],[2022-10-24.Vol.]])-1)*10^(LOOKUP(RIGHT(Merge1[[#This Row],[2022-10-24.Vol.]]),"KMBT")*3),Merge1[[#This Row],[2022-10-24.Vol.]])</f>
        <v>75</v>
      </c>
      <c r="AC675">
        <v>0</v>
      </c>
      <c r="AD675" s="1" t="s">
        <v>38</v>
      </c>
      <c r="AE675" s="1" t="s">
        <v>37</v>
      </c>
      <c r="AF675" s="1" t="s">
        <v>96</v>
      </c>
      <c r="AG675">
        <v>66.16</v>
      </c>
      <c r="AH675">
        <v>7.1000000000000004E-3</v>
      </c>
      <c r="AI675" s="1" t="s">
        <v>28</v>
      </c>
      <c r="AJ675">
        <v>0.2</v>
      </c>
      <c r="AK675" s="1" t="s">
        <v>4326</v>
      </c>
      <c r="AL675">
        <v>0.50770000000000004</v>
      </c>
      <c r="AM675">
        <v>5.0200000000000002E-2</v>
      </c>
      <c r="AN675">
        <v>0.1457</v>
      </c>
      <c r="AO675">
        <v>9.9199999999999997E-2</v>
      </c>
      <c r="AP675" s="1" t="s">
        <v>4327</v>
      </c>
      <c r="AQ675" s="1" t="s">
        <v>4328</v>
      </c>
      <c r="AR675" s="1" t="s">
        <v>4329</v>
      </c>
      <c r="AS675" s="1" t="s">
        <v>4330</v>
      </c>
    </row>
    <row r="676" spans="1:45" hidden="1" x14ac:dyDescent="0.25">
      <c r="A676" s="1" t="s">
        <v>4452</v>
      </c>
      <c r="B676">
        <v>240</v>
      </c>
      <c r="C676" s="1" t="s">
        <v>94</v>
      </c>
      <c r="D676" s="1" t="s">
        <v>3005</v>
      </c>
      <c r="E676">
        <v>0</v>
      </c>
      <c r="F676" s="1" t="s">
        <v>22</v>
      </c>
      <c r="G676" s="1" t="s">
        <v>27</v>
      </c>
      <c r="H676" s="1" t="s">
        <v>96</v>
      </c>
      <c r="I67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76">
        <v>34.020000000000003</v>
      </c>
      <c r="K676">
        <v>0</v>
      </c>
      <c r="L676" s="1" t="s">
        <v>28</v>
      </c>
      <c r="M676">
        <v>0.18</v>
      </c>
      <c r="N676" s="1" t="s">
        <v>1094</v>
      </c>
      <c r="O676" s="1">
        <f>IFERROR(LEFT(Merge1[[#This Row],[Volumen*Precio4 – 750M]],LEN(Merge1[[#This Row],[Volumen*Precio4 – 750M]])-1)*10^(SEARCH(RIGHT(Merge1[[#This Row],[Volumen*Precio4 – 750M]]),"kmbt")*3),Merge1[[#This Row],[Volumen*Precio4 – 750M]])</f>
        <v>1440</v>
      </c>
      <c r="P676">
        <v>-0.53849999999999998</v>
      </c>
      <c r="Q676">
        <v>-0.34250000000000003</v>
      </c>
      <c r="R676">
        <v>-0.16400000000000001</v>
      </c>
      <c r="S676">
        <v>-0.1336</v>
      </c>
      <c r="T676" s="1" t="s">
        <v>4453</v>
      </c>
      <c r="U676" s="1" t="s">
        <v>4454</v>
      </c>
      <c r="V676" s="1" t="s">
        <v>4455</v>
      </c>
      <c r="W676" s="1" t="s">
        <v>4456</v>
      </c>
      <c r="X676" s="1" t="s">
        <v>4452</v>
      </c>
      <c r="Y676">
        <v>239</v>
      </c>
      <c r="Z676" s="4">
        <v>-4.1999999999999997E-3</v>
      </c>
      <c r="AA676" s="1" t="s">
        <v>3883</v>
      </c>
      <c r="AB676" s="6" t="str">
        <f>IFERROR(LEFT(Merge1[[#This Row],[2022-10-24.Vol.]],LEN(Merge1[[#This Row],[2022-10-24.Vol.]])-1)*10^(LOOKUP(RIGHT(Merge1[[#This Row],[2022-10-24.Vol.]]),"KMBT")*3),Merge1[[#This Row],[2022-10-24.Vol.]])</f>
        <v>13</v>
      </c>
      <c r="AC676">
        <v>0</v>
      </c>
      <c r="AD676" s="1" t="s">
        <v>27</v>
      </c>
      <c r="AE676" s="1" t="s">
        <v>27</v>
      </c>
      <c r="AF676" s="1" t="s">
        <v>22</v>
      </c>
      <c r="AG676">
        <v>33.6</v>
      </c>
      <c r="AH676">
        <v>0</v>
      </c>
      <c r="AI676" s="1" t="s">
        <v>28</v>
      </c>
      <c r="AJ676">
        <v>0.63</v>
      </c>
      <c r="AK676" s="1" t="s">
        <v>7637</v>
      </c>
      <c r="AL676">
        <v>-0.53139999999999998</v>
      </c>
      <c r="AM676">
        <v>-0.23710000000000001</v>
      </c>
      <c r="AN676">
        <v>-0.16750000000000001</v>
      </c>
      <c r="AO676">
        <v>-0.13719999999999999</v>
      </c>
      <c r="AP676" s="1" t="s">
        <v>7638</v>
      </c>
      <c r="AQ676" s="1" t="s">
        <v>7639</v>
      </c>
      <c r="AR676" s="1" t="s">
        <v>7640</v>
      </c>
      <c r="AS676" s="1" t="s">
        <v>7641</v>
      </c>
    </row>
    <row r="677" spans="1:45" hidden="1" x14ac:dyDescent="0.25">
      <c r="A677" s="1" t="s">
        <v>4232</v>
      </c>
      <c r="B677">
        <v>24.43</v>
      </c>
      <c r="C677" s="2" t="s">
        <v>4233</v>
      </c>
      <c r="D677" s="1" t="s">
        <v>4234</v>
      </c>
      <c r="E677">
        <v>0.51</v>
      </c>
      <c r="F677" s="1" t="s">
        <v>37</v>
      </c>
      <c r="G677" s="1" t="s">
        <v>37</v>
      </c>
      <c r="H677" s="1" t="s">
        <v>38</v>
      </c>
      <c r="I677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677">
        <v>60.33</v>
      </c>
      <c r="K677">
        <v>2.1000000000000001E-2</v>
      </c>
      <c r="L677" s="1" t="s">
        <v>23</v>
      </c>
      <c r="M677">
        <v>0.22</v>
      </c>
      <c r="N677" s="1" t="s">
        <v>3273</v>
      </c>
      <c r="O677" s="1">
        <f>IFERROR(LEFT(Merge1[[#This Row],[Volumen*Precio4 – 750M]],LEN(Merge1[[#This Row],[Volumen*Precio4 – 750M]])-1)*10^(SEARCH(RIGHT(Merge1[[#This Row],[Volumen*Precio4 – 750M]]),"kmbt")*3),Merge1[[#This Row],[Volumen*Precio4 – 750M]])</f>
        <v>1121000</v>
      </c>
      <c r="P677">
        <v>-3.7100000000000001E-2</v>
      </c>
      <c r="Q677">
        <v>7.4000000000000003E-3</v>
      </c>
      <c r="R677">
        <v>3.39E-2</v>
      </c>
      <c r="S677">
        <v>1.12E-2</v>
      </c>
      <c r="T677" s="1" t="s">
        <v>4235</v>
      </c>
      <c r="U677" s="1" t="s">
        <v>4236</v>
      </c>
      <c r="V677" s="1" t="s">
        <v>4237</v>
      </c>
      <c r="W677" s="1" t="s">
        <v>4238</v>
      </c>
      <c r="X677" s="1" t="s">
        <v>4232</v>
      </c>
      <c r="Y677">
        <v>24.36</v>
      </c>
      <c r="Z677" s="4">
        <v>-4.4999999999999997E-3</v>
      </c>
      <c r="AA677" s="1" t="s">
        <v>7992</v>
      </c>
      <c r="AB677" s="6" t="str">
        <f>IFERROR(LEFT(Merge1[[#This Row],[2022-10-24.Vol.]],LEN(Merge1[[#This Row],[2022-10-24.Vol.]])-1)*10^(LOOKUP(RIGHT(Merge1[[#This Row],[2022-10-24.Vol.]]),"KMBT")*3),Merge1[[#This Row],[2022-10-24.Vol.]])</f>
        <v>54.419K</v>
      </c>
      <c r="AC677">
        <v>-0.11</v>
      </c>
      <c r="AD677" s="1" t="s">
        <v>38</v>
      </c>
      <c r="AE677" s="1" t="s">
        <v>37</v>
      </c>
      <c r="AF677" s="1" t="s">
        <v>38</v>
      </c>
      <c r="AG677">
        <v>58.49</v>
      </c>
      <c r="AH677">
        <v>1.84E-2</v>
      </c>
      <c r="AI677" s="1" t="s">
        <v>28</v>
      </c>
      <c r="AJ677">
        <v>0.26</v>
      </c>
      <c r="AK677" s="1" t="s">
        <v>3027</v>
      </c>
      <c r="AL677">
        <v>2.7799999999999998E-2</v>
      </c>
      <c r="AM677">
        <v>2.92E-2</v>
      </c>
      <c r="AN677">
        <v>4.24E-2</v>
      </c>
      <c r="AO677">
        <v>2.5000000000000001E-3</v>
      </c>
      <c r="AP677" s="1" t="s">
        <v>7993</v>
      </c>
      <c r="AQ677" s="1" t="s">
        <v>7994</v>
      </c>
      <c r="AR677" s="1" t="s">
        <v>7995</v>
      </c>
      <c r="AS677" s="1" t="s">
        <v>7996</v>
      </c>
    </row>
    <row r="678" spans="1:45" hidden="1" x14ac:dyDescent="0.25">
      <c r="A678" s="1" t="s">
        <v>4955</v>
      </c>
      <c r="B678">
        <v>37.799999999999997</v>
      </c>
      <c r="C678" s="1" t="s">
        <v>370</v>
      </c>
      <c r="D678" s="1" t="s">
        <v>4956</v>
      </c>
      <c r="E678">
        <v>0.4</v>
      </c>
      <c r="F678" s="1" t="s">
        <v>22</v>
      </c>
      <c r="G678" s="1" t="s">
        <v>22</v>
      </c>
      <c r="H678" s="1" t="s">
        <v>96</v>
      </c>
      <c r="I678" s="1" t="str">
        <f>_xlfn.CONCAT(Merge1[[#This Row],[Rating técnicoVender]],",",Merge1[[#This Row],[Valoración de medias móvilesStrong Sell]],",",Merge1[[#This Row],[Valoración de los osciladoresNeutro]])</f>
        <v>Sell,Sell,Neutro</v>
      </c>
      <c r="J678">
        <v>42.3</v>
      </c>
      <c r="K678">
        <v>1.18E-2</v>
      </c>
      <c r="L678" s="1" t="s">
        <v>23</v>
      </c>
      <c r="M678">
        <v>0.09</v>
      </c>
      <c r="N678" s="1" t="s">
        <v>4957</v>
      </c>
      <c r="O678" s="1">
        <f>IFERROR(LEFT(Merge1[[#This Row],[Volumen*Precio4 – 750M]],LEN(Merge1[[#This Row],[Volumen*Precio4 – 750M]])-1)*10^(SEARCH(RIGHT(Merge1[[#This Row],[Volumen*Precio4 – 750M]]),"kmbt")*3),Merge1[[#This Row],[Volumen*Precio4 – 750M]])</f>
        <v>59006</v>
      </c>
      <c r="P678">
        <v>-0.36649999999999999</v>
      </c>
      <c r="Q678">
        <v>-0.21149999999999999</v>
      </c>
      <c r="R678">
        <v>-0.18729999999999999</v>
      </c>
      <c r="S678">
        <v>-6.9400000000000003E-2</v>
      </c>
      <c r="T678" s="1" t="s">
        <v>4958</v>
      </c>
      <c r="U678" s="1" t="s">
        <v>4959</v>
      </c>
      <c r="V678" s="1" t="s">
        <v>4960</v>
      </c>
      <c r="W678" s="1" t="s">
        <v>4961</v>
      </c>
      <c r="X678" s="1" t="s">
        <v>4955</v>
      </c>
      <c r="Y678">
        <v>37.94</v>
      </c>
      <c r="Z678" s="4">
        <v>-4.7000000000000002E-3</v>
      </c>
      <c r="AA678" s="1" t="s">
        <v>8392</v>
      </c>
      <c r="AB678" s="6" t="str">
        <f>IFERROR(LEFT(Merge1[[#This Row],[2022-10-24.Vol.]],LEN(Merge1[[#This Row],[2022-10-24.Vol.]])-1)*10^(LOOKUP(RIGHT(Merge1[[#This Row],[2022-10-24.Vol.]]),"KMBT")*3),Merge1[[#This Row],[2022-10-24.Vol.]])</f>
        <v>0.997K</v>
      </c>
      <c r="AC678">
        <v>0</v>
      </c>
      <c r="AD678" s="1" t="s">
        <v>22</v>
      </c>
      <c r="AE678" s="1" t="s">
        <v>27</v>
      </c>
      <c r="AF678" s="1" t="s">
        <v>96</v>
      </c>
      <c r="AG678">
        <v>43.59</v>
      </c>
      <c r="AH678">
        <v>1.21E-2</v>
      </c>
      <c r="AI678" s="1" t="s">
        <v>28</v>
      </c>
      <c r="AJ678">
        <v>0.06</v>
      </c>
      <c r="AK678" s="1" t="s">
        <v>8393</v>
      </c>
      <c r="AL678">
        <v>-0.36870000000000003</v>
      </c>
      <c r="AM678">
        <v>-0.18229999999999999</v>
      </c>
      <c r="AN678">
        <v>-0.1371</v>
      </c>
      <c r="AO678">
        <v>-2.2200000000000001E-2</v>
      </c>
      <c r="AP678" s="1" t="s">
        <v>8394</v>
      </c>
      <c r="AQ678" s="1" t="s">
        <v>8395</v>
      </c>
      <c r="AR678" s="1" t="s">
        <v>8396</v>
      </c>
      <c r="AS678" s="1" t="s">
        <v>8397</v>
      </c>
    </row>
    <row r="679" spans="1:45" hidden="1" x14ac:dyDescent="0.25">
      <c r="A679" s="1" t="s">
        <v>528</v>
      </c>
      <c r="B679">
        <v>1295.82</v>
      </c>
      <c r="C679" s="2" t="s">
        <v>529</v>
      </c>
      <c r="D679" s="1" t="s">
        <v>530</v>
      </c>
      <c r="E679">
        <v>0</v>
      </c>
      <c r="F679" s="1" t="s">
        <v>22</v>
      </c>
      <c r="G679" s="1" t="s">
        <v>27</v>
      </c>
      <c r="H679" s="1" t="s">
        <v>96</v>
      </c>
      <c r="I67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79">
        <v>26.71</v>
      </c>
      <c r="K679">
        <v>2E-3</v>
      </c>
      <c r="L679" s="1" t="s">
        <v>28</v>
      </c>
      <c r="M679">
        <v>4.22</v>
      </c>
      <c r="N679" s="1" t="s">
        <v>531</v>
      </c>
      <c r="O679" s="1">
        <f>IFERROR(LEFT(Merge1[[#This Row],[Volumen*Precio4 – 750M]],LEN(Merge1[[#This Row],[Volumen*Precio4 – 750M]])-1)*10^(SEARCH(RIGHT(Merge1[[#This Row],[Volumen*Precio4 – 750M]]),"kmbt")*3),Merge1[[#This Row],[Volumen*Precio4 – 750M]])</f>
        <v>1834000</v>
      </c>
      <c r="P679">
        <v>-0.44390000000000002</v>
      </c>
      <c r="Q679">
        <v>-0.307</v>
      </c>
      <c r="R679">
        <v>-0.28410000000000002</v>
      </c>
      <c r="S679">
        <v>-0.1057</v>
      </c>
      <c r="T679" s="1" t="s">
        <v>532</v>
      </c>
      <c r="U679" s="1" t="s">
        <v>533</v>
      </c>
      <c r="V679" s="1" t="s">
        <v>534</v>
      </c>
      <c r="W679" s="1" t="s">
        <v>535</v>
      </c>
      <c r="X679" s="1" t="s">
        <v>528</v>
      </c>
      <c r="Y679">
        <v>1289.4100000000001</v>
      </c>
      <c r="Z679" s="4">
        <v>-4.8999999999999998E-3</v>
      </c>
      <c r="AA679" s="1" t="s">
        <v>7050</v>
      </c>
      <c r="AB679" s="6" t="str">
        <f>IFERROR(LEFT(Merge1[[#This Row],[2022-10-24.Vol.]],LEN(Merge1[[#This Row],[2022-10-24.Vol.]])-1)*10^(LOOKUP(RIGHT(Merge1[[#This Row],[2022-10-24.Vol.]]),"KMBT")*3),Merge1[[#This Row],[2022-10-24.Vol.]])</f>
        <v>1.785K</v>
      </c>
      <c r="AC679">
        <v>0</v>
      </c>
      <c r="AD679" s="1" t="s">
        <v>22</v>
      </c>
      <c r="AE679" s="1" t="s">
        <v>27</v>
      </c>
      <c r="AF679" s="1" t="s">
        <v>96</v>
      </c>
      <c r="AG679">
        <v>25.85</v>
      </c>
      <c r="AH679">
        <v>2E-3</v>
      </c>
      <c r="AI679" s="1" t="s">
        <v>28</v>
      </c>
      <c r="AJ679">
        <v>3.8</v>
      </c>
      <c r="AK679" s="1" t="s">
        <v>7051</v>
      </c>
      <c r="AL679">
        <v>-0.4466</v>
      </c>
      <c r="AM679">
        <v>-0.25469999999999998</v>
      </c>
      <c r="AN679">
        <v>-0.28760000000000002</v>
      </c>
      <c r="AO679">
        <v>-0.1101</v>
      </c>
      <c r="AP679" s="1" t="s">
        <v>7052</v>
      </c>
      <c r="AQ679" s="1" t="s">
        <v>7053</v>
      </c>
      <c r="AR679" s="1" t="s">
        <v>7054</v>
      </c>
      <c r="AS679" s="1" t="s">
        <v>7055</v>
      </c>
    </row>
    <row r="680" spans="1:45" hidden="1" x14ac:dyDescent="0.25">
      <c r="A680" s="1" t="s">
        <v>3740</v>
      </c>
      <c r="B680">
        <v>2367</v>
      </c>
      <c r="C680" s="1" t="s">
        <v>3741</v>
      </c>
      <c r="D680" s="1" t="s">
        <v>3742</v>
      </c>
      <c r="E680">
        <v>51.81</v>
      </c>
      <c r="F680" s="1" t="s">
        <v>96</v>
      </c>
      <c r="G680" s="1" t="s">
        <v>22</v>
      </c>
      <c r="H680" s="1" t="s">
        <v>96</v>
      </c>
      <c r="I680" s="1" t="str">
        <f>_xlfn.CONCAT(Merge1[[#This Row],[Rating técnicoVender]],",",Merge1[[#This Row],[Valoración de medias móvilesStrong Sell]],",",Merge1[[#This Row],[Valoración de los osciladoresNeutro]])</f>
        <v>Neutro,Sell,Neutro</v>
      </c>
      <c r="J680">
        <v>50.31</v>
      </c>
      <c r="K680">
        <v>3.09E-2</v>
      </c>
      <c r="L680" s="1" t="s">
        <v>28</v>
      </c>
      <c r="M680">
        <v>0.32</v>
      </c>
      <c r="N680" s="1" t="s">
        <v>3743</v>
      </c>
      <c r="O680" s="1">
        <f>IFERROR(LEFT(Merge1[[#This Row],[Volumen*Precio4 – 750M]],LEN(Merge1[[#This Row],[Volumen*Precio4 – 750M]])-1)*10^(SEARCH(RIGHT(Merge1[[#This Row],[Volumen*Precio4 – 750M]]),"kmbt")*3),Merge1[[#This Row],[Volumen*Precio4 – 750M]])</f>
        <v>7437000</v>
      </c>
      <c r="P680">
        <v>-0.318</v>
      </c>
      <c r="Q680">
        <v>-0.21690000000000001</v>
      </c>
      <c r="R680">
        <v>-8.0500000000000002E-2</v>
      </c>
      <c r="S680">
        <v>-3.2899999999999999E-2</v>
      </c>
      <c r="T680" s="1" t="s">
        <v>3744</v>
      </c>
      <c r="U680" s="1" t="s">
        <v>3745</v>
      </c>
      <c r="V680" s="1" t="s">
        <v>3746</v>
      </c>
      <c r="W680" s="1" t="s">
        <v>3747</v>
      </c>
      <c r="X680" s="1" t="s">
        <v>3740</v>
      </c>
      <c r="Y680">
        <v>2365.44</v>
      </c>
      <c r="Z680" s="4">
        <v>-4.8999999999999998E-3</v>
      </c>
      <c r="AA680" s="1" t="s">
        <v>7309</v>
      </c>
      <c r="AB680" s="6" t="str">
        <f>IFERROR(LEFT(Merge1[[#This Row],[2022-10-24.Vol.]],LEN(Merge1[[#This Row],[2022-10-24.Vol.]])-1)*10^(LOOKUP(RIGHT(Merge1[[#This Row],[2022-10-24.Vol.]]),"KMBT")*3),Merge1[[#This Row],[2022-10-24.Vol.]])</f>
        <v>10.533K</v>
      </c>
      <c r="AC680">
        <v>-33.56</v>
      </c>
      <c r="AD680" s="1" t="s">
        <v>96</v>
      </c>
      <c r="AE680" s="1" t="s">
        <v>22</v>
      </c>
      <c r="AF680" s="1" t="s">
        <v>38</v>
      </c>
      <c r="AG680">
        <v>50.11</v>
      </c>
      <c r="AH680">
        <v>2.92E-2</v>
      </c>
      <c r="AI680" s="1" t="s">
        <v>28</v>
      </c>
      <c r="AJ680">
        <v>1.38</v>
      </c>
      <c r="AK680" s="1" t="s">
        <v>7310</v>
      </c>
      <c r="AL680">
        <v>-0.30220000000000002</v>
      </c>
      <c r="AM680">
        <v>-0.17760000000000001</v>
      </c>
      <c r="AN680">
        <v>-1.01E-2</v>
      </c>
      <c r="AO680">
        <v>1.2999999999999999E-2</v>
      </c>
      <c r="AP680" s="1" t="s">
        <v>7311</v>
      </c>
      <c r="AQ680" s="1" t="s">
        <v>7312</v>
      </c>
      <c r="AR680" s="1" t="s">
        <v>7313</v>
      </c>
      <c r="AS680" s="1" t="s">
        <v>7314</v>
      </c>
    </row>
    <row r="681" spans="1:45" hidden="1" x14ac:dyDescent="0.25">
      <c r="A681" s="1" t="s">
        <v>5060</v>
      </c>
      <c r="B681">
        <v>1731.71</v>
      </c>
      <c r="C681" s="2" t="s">
        <v>5061</v>
      </c>
      <c r="D681" s="1" t="s">
        <v>5062</v>
      </c>
      <c r="E681">
        <v>0</v>
      </c>
      <c r="F681" s="1" t="s">
        <v>22</v>
      </c>
      <c r="G681" s="1" t="s">
        <v>27</v>
      </c>
      <c r="H681" s="1" t="s">
        <v>22</v>
      </c>
      <c r="I681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681">
        <v>26.96</v>
      </c>
      <c r="K681">
        <v>0</v>
      </c>
      <c r="L681" s="1" t="s">
        <v>28</v>
      </c>
      <c r="M681">
        <v>0.08</v>
      </c>
      <c r="N681" s="1" t="s">
        <v>5063</v>
      </c>
      <c r="O681" s="1">
        <f>IFERROR(LEFT(Merge1[[#This Row],[Volumen*Precio4 – 750M]],LEN(Merge1[[#This Row],[Volumen*Precio4 – 750M]])-1)*10^(SEARCH(RIGHT(Merge1[[#This Row],[Volumen*Precio4 – 750M]]),"kmbt")*3),Merge1[[#This Row],[Volumen*Precio4 – 750M]])</f>
        <v>247635</v>
      </c>
      <c r="P681">
        <v>-0.36830000000000002</v>
      </c>
      <c r="Q681">
        <v>-0.20880000000000001</v>
      </c>
      <c r="R681">
        <v>-0.1323</v>
      </c>
      <c r="S681">
        <v>-0.13500000000000001</v>
      </c>
      <c r="T681" s="1" t="s">
        <v>5064</v>
      </c>
      <c r="U681" s="1" t="s">
        <v>5065</v>
      </c>
      <c r="V681" s="1" t="s">
        <v>5066</v>
      </c>
      <c r="W681" s="1" t="s">
        <v>5067</v>
      </c>
      <c r="X681" s="1" t="s">
        <v>5060</v>
      </c>
      <c r="Y681">
        <v>1731.71</v>
      </c>
      <c r="Z681" s="4">
        <v>-4.8999999999999998E-3</v>
      </c>
      <c r="AA681" s="1" t="s">
        <v>5062</v>
      </c>
      <c r="AB681" s="6" t="str">
        <f>IFERROR(LEFT(Merge1[[#This Row],[2022-10-24.Vol.]],LEN(Merge1[[#This Row],[2022-10-24.Vol.]])-1)*10^(LOOKUP(RIGHT(Merge1[[#This Row],[2022-10-24.Vol.]]),"KMBT")*3),Merge1[[#This Row],[2022-10-24.Vol.]])</f>
        <v>143</v>
      </c>
      <c r="AC681">
        <v>0</v>
      </c>
      <c r="AD681" s="1" t="s">
        <v>22</v>
      </c>
      <c r="AE681" s="1" t="s">
        <v>27</v>
      </c>
      <c r="AF681" s="1" t="s">
        <v>22</v>
      </c>
      <c r="AG681">
        <v>26.96</v>
      </c>
      <c r="AH681">
        <v>0</v>
      </c>
      <c r="AI681" s="1" t="s">
        <v>28</v>
      </c>
      <c r="AJ681">
        <v>0.08</v>
      </c>
      <c r="AK681" s="1" t="s">
        <v>5063</v>
      </c>
      <c r="AL681">
        <v>-0.36830000000000002</v>
      </c>
      <c r="AM681">
        <v>-0.20880000000000001</v>
      </c>
      <c r="AN681">
        <v>-0.1323</v>
      </c>
      <c r="AO681">
        <v>-0.13500000000000001</v>
      </c>
      <c r="AP681" s="1" t="s">
        <v>5064</v>
      </c>
      <c r="AQ681" s="1" t="s">
        <v>5065</v>
      </c>
      <c r="AR681" s="1" t="s">
        <v>5066</v>
      </c>
      <c r="AS681" s="1" t="s">
        <v>5067</v>
      </c>
    </row>
    <row r="682" spans="1:45" hidden="1" x14ac:dyDescent="0.25">
      <c r="A682" s="1" t="s">
        <v>6140</v>
      </c>
      <c r="B682">
        <v>4.1100000000000003</v>
      </c>
      <c r="C682" s="1" t="s">
        <v>3741</v>
      </c>
      <c r="D682" s="1" t="s">
        <v>6141</v>
      </c>
      <c r="E682">
        <v>-0.02</v>
      </c>
      <c r="F682" s="1" t="s">
        <v>37</v>
      </c>
      <c r="G682" s="1" t="s">
        <v>37</v>
      </c>
      <c r="H682" s="1" t="s">
        <v>38</v>
      </c>
      <c r="I682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682">
        <v>71.67</v>
      </c>
      <c r="K682">
        <v>7.7000000000000002E-3</v>
      </c>
      <c r="L682" s="1" t="s">
        <v>23</v>
      </c>
      <c r="M682">
        <v>0.01</v>
      </c>
      <c r="N682" s="1" t="s">
        <v>6142</v>
      </c>
      <c r="O682" s="1">
        <f>IFERROR(LEFT(Merge1[[#This Row],[Volumen*Precio4 – 750M]],LEN(Merge1[[#This Row],[Volumen*Precio4 – 750M]])-1)*10^(SEARCH(RIGHT(Merge1[[#This Row],[Volumen*Precio4 – 750M]]),"kmbt")*3),Merge1[[#This Row],[Volumen*Precio4 – 750M]])</f>
        <v>3933</v>
      </c>
      <c r="P682">
        <v>-0.1255</v>
      </c>
      <c r="Q682">
        <v>2.24E-2</v>
      </c>
      <c r="R682">
        <v>8.7300000000000003E-2</v>
      </c>
      <c r="S682">
        <v>5.3800000000000001E-2</v>
      </c>
      <c r="T682" s="1" t="s">
        <v>6143</v>
      </c>
      <c r="U682" s="1" t="s">
        <v>6144</v>
      </c>
      <c r="V682" s="1" t="s">
        <v>6145</v>
      </c>
      <c r="W682" s="1" t="s">
        <v>6146</v>
      </c>
      <c r="X682" s="1" t="s">
        <v>6140</v>
      </c>
      <c r="Y682">
        <v>4.09</v>
      </c>
      <c r="Z682" s="4">
        <v>-4.8999999999999998E-3</v>
      </c>
      <c r="AA682" s="1" t="s">
        <v>2700</v>
      </c>
      <c r="AB682" s="6" t="str">
        <f>IFERROR(LEFT(Merge1[[#This Row],[2022-10-24.Vol.]],LEN(Merge1[[#This Row],[2022-10-24.Vol.]])-1)*10^(LOOKUP(RIGHT(Merge1[[#This Row],[2022-10-24.Vol.]]),"KMBT")*3),Merge1[[#This Row],[2022-10-24.Vol.]])</f>
        <v>206</v>
      </c>
      <c r="AC682">
        <v>0</v>
      </c>
      <c r="AD682" s="1" t="s">
        <v>38</v>
      </c>
      <c r="AE682" s="1" t="s">
        <v>37</v>
      </c>
      <c r="AF682" s="1" t="s">
        <v>96</v>
      </c>
      <c r="AG682">
        <v>67.959999999999994</v>
      </c>
      <c r="AH682">
        <v>3.2000000000000002E-3</v>
      </c>
      <c r="AI682" s="1" t="s">
        <v>28</v>
      </c>
      <c r="AJ682">
        <v>0</v>
      </c>
      <c r="AK682" s="1" t="s">
        <v>8896</v>
      </c>
      <c r="AL682">
        <v>-0.17369999999999999</v>
      </c>
      <c r="AM682">
        <v>-7.6700000000000004E-2</v>
      </c>
      <c r="AN682">
        <v>7.6300000000000007E-2</v>
      </c>
      <c r="AO682">
        <v>7.0699999999999999E-2</v>
      </c>
      <c r="AP682" s="1" t="s">
        <v>8897</v>
      </c>
      <c r="AQ682" s="1" t="s">
        <v>8898</v>
      </c>
      <c r="AR682" s="1" t="s">
        <v>8899</v>
      </c>
      <c r="AS682" s="1" t="s">
        <v>8900</v>
      </c>
    </row>
    <row r="683" spans="1:45" hidden="1" x14ac:dyDescent="0.25">
      <c r="A683" s="1" t="s">
        <v>1895</v>
      </c>
      <c r="B683">
        <v>40</v>
      </c>
      <c r="C683" s="1" t="s">
        <v>654</v>
      </c>
      <c r="D683" s="1" t="s">
        <v>1896</v>
      </c>
      <c r="E683">
        <v>0</v>
      </c>
      <c r="F683" s="1" t="s">
        <v>22</v>
      </c>
      <c r="G683" s="1" t="s">
        <v>27</v>
      </c>
      <c r="H683" s="1" t="s">
        <v>96</v>
      </c>
      <c r="I683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83">
        <v>36.869999999999997</v>
      </c>
      <c r="K683">
        <v>7.1999999999999998E-3</v>
      </c>
      <c r="L683" s="1" t="s">
        <v>28</v>
      </c>
      <c r="M683">
        <v>1</v>
      </c>
      <c r="N683" s="1" t="s">
        <v>1897</v>
      </c>
      <c r="O683" s="1">
        <f>IFERROR(LEFT(Merge1[[#This Row],[Volumen*Precio4 – 750M]],LEN(Merge1[[#This Row],[Volumen*Precio4 – 750M]])-1)*10^(SEARCH(RIGHT(Merge1[[#This Row],[Volumen*Precio4 – 750M]]),"kmbt")*3),Merge1[[#This Row],[Volumen*Precio4 – 750M]])</f>
        <v>5760</v>
      </c>
      <c r="P683">
        <v>-0.9304</v>
      </c>
      <c r="Q683">
        <v>-0.63560000000000005</v>
      </c>
      <c r="R683">
        <v>-0.16789999999999999</v>
      </c>
      <c r="S683">
        <v>-0.33879999999999999</v>
      </c>
      <c r="T683" s="1" t="s">
        <v>1898</v>
      </c>
      <c r="U683" s="1" t="s">
        <v>1899</v>
      </c>
      <c r="V683" s="1" t="s">
        <v>1900</v>
      </c>
      <c r="W683" s="1" t="s">
        <v>1901</v>
      </c>
      <c r="X683" s="1" t="s">
        <v>1895</v>
      </c>
      <c r="Y683">
        <v>39.799999999999997</v>
      </c>
      <c r="Z683" s="4">
        <v>-5.0000000000000001E-3</v>
      </c>
      <c r="AA683" s="1" t="s">
        <v>3883</v>
      </c>
      <c r="AB683" s="6" t="str">
        <f>IFERROR(LEFT(Merge1[[#This Row],[2022-10-24.Vol.]],LEN(Merge1[[#This Row],[2022-10-24.Vol.]])-1)*10^(LOOKUP(RIGHT(Merge1[[#This Row],[2022-10-24.Vol.]]),"KMBT")*3),Merge1[[#This Row],[2022-10-24.Vol.]])</f>
        <v>13</v>
      </c>
      <c r="AC683">
        <v>0</v>
      </c>
      <c r="AD683" s="1" t="s">
        <v>27</v>
      </c>
      <c r="AE683" s="1" t="s">
        <v>27</v>
      </c>
      <c r="AF683" s="1" t="s">
        <v>96</v>
      </c>
      <c r="AG683">
        <v>36.68</v>
      </c>
      <c r="AH683">
        <v>4.7999999999999996E-3</v>
      </c>
      <c r="AI683" s="1" t="s">
        <v>28</v>
      </c>
      <c r="AJ683">
        <v>0.08</v>
      </c>
      <c r="AK683" s="1" t="s">
        <v>6848</v>
      </c>
      <c r="AL683">
        <v>-0.93079999999999996</v>
      </c>
      <c r="AM683">
        <v>-0.60589999999999999</v>
      </c>
      <c r="AN683">
        <v>-5.2400000000000002E-2</v>
      </c>
      <c r="AO683">
        <v>-0.18459999999999999</v>
      </c>
      <c r="AP683" s="1" t="s">
        <v>8312</v>
      </c>
      <c r="AQ683" s="1" t="s">
        <v>8313</v>
      </c>
      <c r="AR683" s="1" t="s">
        <v>8314</v>
      </c>
      <c r="AS683" s="1" t="s">
        <v>8315</v>
      </c>
    </row>
    <row r="684" spans="1:45" hidden="1" x14ac:dyDescent="0.25">
      <c r="A684" s="1" t="s">
        <v>3154</v>
      </c>
      <c r="B684">
        <v>36.85</v>
      </c>
      <c r="C684" s="1" t="s">
        <v>86</v>
      </c>
      <c r="D684" s="1" t="s">
        <v>3155</v>
      </c>
      <c r="E684">
        <v>0.28000000000000003</v>
      </c>
      <c r="F684" s="1" t="s">
        <v>37</v>
      </c>
      <c r="G684" s="1" t="s">
        <v>37</v>
      </c>
      <c r="H684" s="1" t="s">
        <v>38</v>
      </c>
      <c r="I684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684">
        <v>61.96</v>
      </c>
      <c r="K684">
        <v>2.8500000000000001E-2</v>
      </c>
      <c r="L684" s="1" t="s">
        <v>28</v>
      </c>
      <c r="M684">
        <v>0.48</v>
      </c>
      <c r="N684" s="1" t="s">
        <v>3156</v>
      </c>
      <c r="O684" s="1">
        <f>IFERROR(LEFT(Merge1[[#This Row],[Volumen*Precio4 – 750M]],LEN(Merge1[[#This Row],[Volumen*Precio4 – 750M]])-1)*10^(SEARCH(RIGHT(Merge1[[#This Row],[Volumen*Precio4 – 750M]]),"kmbt")*3),Merge1[[#This Row],[Volumen*Precio4 – 750M]])</f>
        <v>24984000</v>
      </c>
      <c r="P684">
        <v>0.76319999999999999</v>
      </c>
      <c r="Q684">
        <v>-3.9899999999999998E-2</v>
      </c>
      <c r="R684">
        <v>6.9699999999999998E-2</v>
      </c>
      <c r="S684">
        <v>0.11260000000000001</v>
      </c>
      <c r="T684" s="1" t="s">
        <v>3157</v>
      </c>
      <c r="U684" s="1" t="s">
        <v>3158</v>
      </c>
      <c r="V684" s="1" t="s">
        <v>3159</v>
      </c>
      <c r="W684" s="1" t="s">
        <v>3160</v>
      </c>
      <c r="X684" s="1" t="s">
        <v>3154</v>
      </c>
      <c r="Y684">
        <v>36.78</v>
      </c>
      <c r="Z684" s="4">
        <v>-5.1000000000000004E-3</v>
      </c>
      <c r="AA684" s="1" t="s">
        <v>7860</v>
      </c>
      <c r="AB684" s="6" t="str">
        <f>IFERROR(LEFT(Merge1[[#This Row],[2022-10-24.Vol.]],LEN(Merge1[[#This Row],[2022-10-24.Vol.]])-1)*10^(LOOKUP(RIGHT(Merge1[[#This Row],[2022-10-24.Vol.]]),"KMBT")*3),Merge1[[#This Row],[2022-10-24.Vol.]])</f>
        <v>497.705K</v>
      </c>
      <c r="AC684">
        <v>-0.02</v>
      </c>
      <c r="AD684" s="1" t="s">
        <v>38</v>
      </c>
      <c r="AE684" s="1" t="s">
        <v>37</v>
      </c>
      <c r="AF684" s="1" t="s">
        <v>22</v>
      </c>
      <c r="AG684">
        <v>61.14</v>
      </c>
      <c r="AH684">
        <v>2.35E-2</v>
      </c>
      <c r="AI684" s="1" t="s">
        <v>23</v>
      </c>
      <c r="AJ684">
        <v>0.36</v>
      </c>
      <c r="AK684" s="1" t="s">
        <v>7861</v>
      </c>
      <c r="AL684">
        <v>0.76400000000000001</v>
      </c>
      <c r="AM684">
        <v>1.1000000000000001E-3</v>
      </c>
      <c r="AN684">
        <v>4.7600000000000003E-2</v>
      </c>
      <c r="AO684">
        <v>0.1125</v>
      </c>
      <c r="AP684" s="1" t="s">
        <v>7862</v>
      </c>
      <c r="AQ684" s="1" t="s">
        <v>7863</v>
      </c>
      <c r="AR684" s="1" t="s">
        <v>7864</v>
      </c>
      <c r="AS684" s="1" t="s">
        <v>7865</v>
      </c>
    </row>
    <row r="685" spans="1:45" hidden="1" x14ac:dyDescent="0.25">
      <c r="A685" s="1" t="s">
        <v>3917</v>
      </c>
      <c r="B685">
        <v>181</v>
      </c>
      <c r="C685" s="2" t="s">
        <v>1383</v>
      </c>
      <c r="D685" s="1" t="s">
        <v>3918</v>
      </c>
      <c r="E685">
        <v>0.99</v>
      </c>
      <c r="F685" s="1" t="s">
        <v>38</v>
      </c>
      <c r="G685" s="1" t="s">
        <v>96</v>
      </c>
      <c r="H685" s="1" t="s">
        <v>38</v>
      </c>
      <c r="I685" s="1" t="str">
        <f>_xlfn.CONCAT(Merge1[[#This Row],[Rating técnicoVender]],",",Merge1[[#This Row],[Valoración de medias móvilesStrong Sell]],",",Merge1[[#This Row],[Valoración de los osciladoresNeutro]])</f>
        <v>Buy,Neutro,Buy</v>
      </c>
      <c r="J685">
        <v>51.14</v>
      </c>
      <c r="K685">
        <v>4.1000000000000003E-3</v>
      </c>
      <c r="L685" s="1" t="s">
        <v>28</v>
      </c>
      <c r="M685">
        <v>0.28000000000000003</v>
      </c>
      <c r="N685" s="1" t="s">
        <v>3919</v>
      </c>
      <c r="O685" s="1">
        <f>IFERROR(LEFT(Merge1[[#This Row],[Volumen*Precio4 – 750M]],LEN(Merge1[[#This Row],[Volumen*Precio4 – 750M]])-1)*10^(SEARCH(RIGHT(Merge1[[#This Row],[Volumen*Precio4 – 750M]]),"kmbt")*3),Merge1[[#This Row],[Volumen*Precio4 – 750M]])</f>
        <v>449423</v>
      </c>
      <c r="P685">
        <v>-0.96330000000000005</v>
      </c>
      <c r="Q685">
        <v>-0.50949999999999995</v>
      </c>
      <c r="R685">
        <v>-0.1171</v>
      </c>
      <c r="S685">
        <v>2.8400000000000002E-2</v>
      </c>
      <c r="T685" s="1" t="s">
        <v>3920</v>
      </c>
      <c r="U685" s="1" t="s">
        <v>3921</v>
      </c>
      <c r="V685" s="1" t="s">
        <v>3922</v>
      </c>
      <c r="W685" s="1" t="s">
        <v>3923</v>
      </c>
      <c r="X685" s="1" t="s">
        <v>3917</v>
      </c>
      <c r="Y685">
        <v>180</v>
      </c>
      <c r="Z685" s="4">
        <v>-5.4999999999999997E-3</v>
      </c>
      <c r="AA685" s="1" t="s">
        <v>8073</v>
      </c>
      <c r="AB685" s="6" t="str">
        <f>IFERROR(LEFT(Merge1[[#This Row],[2022-10-24.Vol.]],LEN(Merge1[[#This Row],[2022-10-24.Vol.]])-1)*10^(LOOKUP(RIGHT(Merge1[[#This Row],[2022-10-24.Vol.]]),"KMBT")*3),Merge1[[#This Row],[2022-10-24.Vol.]])</f>
        <v>1.813K</v>
      </c>
      <c r="AC685">
        <v>0</v>
      </c>
      <c r="AD685" s="1" t="s">
        <v>22</v>
      </c>
      <c r="AE685" s="1" t="s">
        <v>22</v>
      </c>
      <c r="AF685" s="1" t="s">
        <v>22</v>
      </c>
      <c r="AG685">
        <v>49.11</v>
      </c>
      <c r="AH685">
        <v>2.3999999999999998E-3</v>
      </c>
      <c r="AI685" s="1" t="s">
        <v>28</v>
      </c>
      <c r="AJ685">
        <v>0.2</v>
      </c>
      <c r="AK685" s="1" t="s">
        <v>8074</v>
      </c>
      <c r="AL685">
        <v>-0.96330000000000005</v>
      </c>
      <c r="AM685">
        <v>-0.47370000000000001</v>
      </c>
      <c r="AN685">
        <v>-0.1133</v>
      </c>
      <c r="AO685">
        <v>1.6899999999999998E-2</v>
      </c>
      <c r="AP685" s="1" t="s">
        <v>8075</v>
      </c>
      <c r="AQ685" s="1" t="s">
        <v>8076</v>
      </c>
      <c r="AR685" s="1" t="s">
        <v>8077</v>
      </c>
      <c r="AS685" s="1" t="s">
        <v>8078</v>
      </c>
    </row>
    <row r="686" spans="1:45" hidden="1" x14ac:dyDescent="0.25">
      <c r="A686" s="1" t="s">
        <v>4701</v>
      </c>
      <c r="B686">
        <v>162</v>
      </c>
      <c r="C686" s="2" t="s">
        <v>4702</v>
      </c>
      <c r="D686" s="1" t="s">
        <v>4703</v>
      </c>
      <c r="E686">
        <v>2.4500000000000002</v>
      </c>
      <c r="F686" s="1" t="s">
        <v>96</v>
      </c>
      <c r="G686" s="1" t="s">
        <v>22</v>
      </c>
      <c r="H686" s="1" t="s">
        <v>96</v>
      </c>
      <c r="I686" s="1" t="str">
        <f>_xlfn.CONCAT(Merge1[[#This Row],[Rating técnicoVender]],",",Merge1[[#This Row],[Valoración de medias móvilesStrong Sell]],",",Merge1[[#This Row],[Valoración de los osciladoresNeutro]])</f>
        <v>Neutro,Sell,Neutro</v>
      </c>
      <c r="J686">
        <v>49.39</v>
      </c>
      <c r="K686">
        <v>5.4600000000000003E-2</v>
      </c>
      <c r="L686" s="1" t="s">
        <v>28</v>
      </c>
      <c r="M686">
        <v>0.14000000000000001</v>
      </c>
      <c r="N686" s="1" t="s">
        <v>4704</v>
      </c>
      <c r="O686" s="1">
        <f>IFERROR(LEFT(Merge1[[#This Row],[Volumen*Precio4 – 750M]],LEN(Merge1[[#This Row],[Volumen*Precio4 – 750M]])-1)*10^(SEARCH(RIGHT(Merge1[[#This Row],[Volumen*Precio4 – 750M]]),"kmbt")*3),Merge1[[#This Row],[Volumen*Precio4 – 750M]])</f>
        <v>294516</v>
      </c>
      <c r="P686">
        <v>-0.64710000000000001</v>
      </c>
      <c r="Q686">
        <v>-0.58850000000000002</v>
      </c>
      <c r="R686">
        <v>-0.2097</v>
      </c>
      <c r="S686">
        <v>-0.22120000000000001</v>
      </c>
      <c r="T686" s="1" t="s">
        <v>4705</v>
      </c>
      <c r="U686" s="1" t="s">
        <v>4706</v>
      </c>
      <c r="V686" s="1" t="s">
        <v>4707</v>
      </c>
      <c r="W686" s="1" t="s">
        <v>4708</v>
      </c>
      <c r="X686" s="1" t="s">
        <v>4701</v>
      </c>
      <c r="Y686">
        <v>162</v>
      </c>
      <c r="Z686" s="4">
        <v>-5.4999999999999997E-3</v>
      </c>
      <c r="AA686" s="1" t="s">
        <v>8604</v>
      </c>
      <c r="AB686" s="6" t="str">
        <f>IFERROR(LEFT(Merge1[[#This Row],[2022-10-24.Vol.]],LEN(Merge1[[#This Row],[2022-10-24.Vol.]])-1)*10^(LOOKUP(RIGHT(Merge1[[#This Row],[2022-10-24.Vol.]]),"KMBT")*3),Merge1[[#This Row],[2022-10-24.Vol.]])</f>
        <v>319</v>
      </c>
      <c r="AC686">
        <v>0</v>
      </c>
      <c r="AD686" s="1" t="s">
        <v>22</v>
      </c>
      <c r="AE686" s="1" t="s">
        <v>22</v>
      </c>
      <c r="AF686" s="1" t="s">
        <v>96</v>
      </c>
      <c r="AG686">
        <v>49.37</v>
      </c>
      <c r="AH686">
        <v>5.5500000000000001E-2</v>
      </c>
      <c r="AI686" s="1" t="s">
        <v>28</v>
      </c>
      <c r="AJ686">
        <v>0.03</v>
      </c>
      <c r="AK686" s="1" t="s">
        <v>8605</v>
      </c>
      <c r="AL686">
        <v>-0.64359999999999995</v>
      </c>
      <c r="AM686">
        <v>-0.54490000000000005</v>
      </c>
      <c r="AN686">
        <v>-0.1244</v>
      </c>
      <c r="AO686">
        <v>-0.13370000000000001</v>
      </c>
      <c r="AP686" s="1" t="s">
        <v>8606</v>
      </c>
      <c r="AQ686" s="1" t="s">
        <v>8607</v>
      </c>
      <c r="AR686" s="1" t="s">
        <v>8608</v>
      </c>
      <c r="AS686" s="1" t="s">
        <v>8609</v>
      </c>
    </row>
    <row r="687" spans="1:45" hidden="1" x14ac:dyDescent="0.25">
      <c r="A687" s="1" t="s">
        <v>2319</v>
      </c>
      <c r="B687">
        <v>179</v>
      </c>
      <c r="C687" s="1" t="s">
        <v>2320</v>
      </c>
      <c r="D687" s="1" t="s">
        <v>2321</v>
      </c>
      <c r="E687">
        <v>0</v>
      </c>
      <c r="F687" s="1" t="s">
        <v>27</v>
      </c>
      <c r="G687" s="1" t="s">
        <v>27</v>
      </c>
      <c r="H687" s="1" t="s">
        <v>22</v>
      </c>
      <c r="I687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687">
        <v>37.659999999999997</v>
      </c>
      <c r="K687">
        <v>0</v>
      </c>
      <c r="L687" s="1" t="s">
        <v>28</v>
      </c>
      <c r="M687">
        <v>0.74</v>
      </c>
      <c r="N687" s="1" t="s">
        <v>2322</v>
      </c>
      <c r="O687" s="1">
        <f>IFERROR(LEFT(Merge1[[#This Row],[Volumen*Precio4 – 750M]],LEN(Merge1[[#This Row],[Volumen*Precio4 – 750M]])-1)*10^(SEARCH(RIGHT(Merge1[[#This Row],[Volumen*Precio4 – 750M]]),"kmbt")*3),Merge1[[#This Row],[Volumen*Precio4 – 750M]])</f>
        <v>4475</v>
      </c>
      <c r="P687">
        <v>-0.36070000000000002</v>
      </c>
      <c r="Q687">
        <v>-0.1225</v>
      </c>
      <c r="R687">
        <v>-5.79E-2</v>
      </c>
      <c r="S687">
        <v>-9.1399999999999995E-2</v>
      </c>
      <c r="T687" s="1" t="s">
        <v>2323</v>
      </c>
      <c r="U687" s="1" t="s">
        <v>2324</v>
      </c>
      <c r="V687" s="1" t="s">
        <v>2325</v>
      </c>
      <c r="W687" s="1" t="s">
        <v>2326</v>
      </c>
      <c r="X687" s="1" t="s">
        <v>2319</v>
      </c>
      <c r="Y687">
        <v>179</v>
      </c>
      <c r="Z687" s="4">
        <v>-5.5999999999999999E-3</v>
      </c>
      <c r="AA687" s="1" t="s">
        <v>2321</v>
      </c>
      <c r="AB687" s="6" t="str">
        <f>IFERROR(LEFT(Merge1[[#This Row],[2022-10-24.Vol.]],LEN(Merge1[[#This Row],[2022-10-24.Vol.]])-1)*10^(LOOKUP(RIGHT(Merge1[[#This Row],[2022-10-24.Vol.]]),"KMBT")*3),Merge1[[#This Row],[2022-10-24.Vol.]])</f>
        <v>25</v>
      </c>
      <c r="AC687">
        <v>0</v>
      </c>
      <c r="AD687" s="1" t="s">
        <v>27</v>
      </c>
      <c r="AE687" s="1" t="s">
        <v>27</v>
      </c>
      <c r="AF687" s="1" t="s">
        <v>22</v>
      </c>
      <c r="AG687">
        <v>37.659999999999997</v>
      </c>
      <c r="AH687">
        <v>0</v>
      </c>
      <c r="AI687" s="1" t="s">
        <v>28</v>
      </c>
      <c r="AJ687">
        <v>0.74</v>
      </c>
      <c r="AK687" s="1" t="s">
        <v>2322</v>
      </c>
      <c r="AL687">
        <v>-0.36070000000000002</v>
      </c>
      <c r="AM687">
        <v>-0.1225</v>
      </c>
      <c r="AN687">
        <v>-5.79E-2</v>
      </c>
      <c r="AO687">
        <v>-9.1399999999999995E-2</v>
      </c>
      <c r="AP687" s="1" t="s">
        <v>2323</v>
      </c>
      <c r="AQ687" s="1" t="s">
        <v>2324</v>
      </c>
      <c r="AR687" s="1" t="s">
        <v>2325</v>
      </c>
      <c r="AS687" s="1" t="s">
        <v>2326</v>
      </c>
    </row>
    <row r="688" spans="1:45" hidden="1" x14ac:dyDescent="0.25">
      <c r="A688" s="1" t="s">
        <v>6409</v>
      </c>
      <c r="B688">
        <v>265.5</v>
      </c>
      <c r="C688" s="2" t="s">
        <v>2320</v>
      </c>
      <c r="D688" s="1" t="s">
        <v>3526</v>
      </c>
      <c r="E688">
        <v>0</v>
      </c>
      <c r="F688" s="1" t="s">
        <v>22</v>
      </c>
      <c r="G688" s="1" t="s">
        <v>27</v>
      </c>
      <c r="H688" s="1" t="s">
        <v>38</v>
      </c>
      <c r="I688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688">
        <v>41.78</v>
      </c>
      <c r="K688">
        <v>0</v>
      </c>
      <c r="L688" s="1" t="s">
        <v>28</v>
      </c>
      <c r="M688">
        <v>0</v>
      </c>
      <c r="N688" s="1" t="s">
        <v>6410</v>
      </c>
      <c r="O688" s="1">
        <f>IFERROR(LEFT(Merge1[[#This Row],[Volumen*Precio4 – 750M]],LEN(Merge1[[#This Row],[Volumen*Precio4 – 750M]])-1)*10^(SEARCH(RIGHT(Merge1[[#This Row],[Volumen*Precio4 – 750M]]),"kmbt")*3),Merge1[[#This Row],[Volumen*Precio4 – 750M]])</f>
        <v>1328</v>
      </c>
      <c r="P688">
        <v>-0.33629999999999999</v>
      </c>
      <c r="Q688">
        <v>-7.0000000000000007E-2</v>
      </c>
      <c r="R688">
        <v>7.9299999999999995E-2</v>
      </c>
      <c r="S688">
        <v>-5.1799999999999999E-2</v>
      </c>
      <c r="T688" s="1" t="s">
        <v>6411</v>
      </c>
      <c r="U688" s="1" t="s">
        <v>6412</v>
      </c>
      <c r="V688" s="1" t="s">
        <v>6413</v>
      </c>
      <c r="W688" s="1" t="s">
        <v>6414</v>
      </c>
      <c r="X688" s="1" t="s">
        <v>6409</v>
      </c>
      <c r="Y688">
        <v>265.5</v>
      </c>
      <c r="Z688" s="4">
        <v>-5.5999999999999999E-3</v>
      </c>
      <c r="AA688" s="1" t="s">
        <v>3526</v>
      </c>
      <c r="AB688" s="6" t="str">
        <f>IFERROR(LEFT(Merge1[[#This Row],[2022-10-24.Vol.]],LEN(Merge1[[#This Row],[2022-10-24.Vol.]])-1)*10^(LOOKUP(RIGHT(Merge1[[#This Row],[2022-10-24.Vol.]]),"KMBT")*3),Merge1[[#This Row],[2022-10-24.Vol.]])</f>
        <v>5</v>
      </c>
      <c r="AC688">
        <v>0</v>
      </c>
      <c r="AD688" s="1" t="s">
        <v>22</v>
      </c>
      <c r="AE688" s="1" t="s">
        <v>27</v>
      </c>
      <c r="AF688" s="1" t="s">
        <v>38</v>
      </c>
      <c r="AG688">
        <v>41.78</v>
      </c>
      <c r="AH688">
        <v>0</v>
      </c>
      <c r="AI688" s="1" t="s">
        <v>28</v>
      </c>
      <c r="AJ688">
        <v>0</v>
      </c>
      <c r="AK688" s="1" t="s">
        <v>6410</v>
      </c>
      <c r="AL688">
        <v>-0.33629999999999999</v>
      </c>
      <c r="AM688">
        <v>-7.0000000000000007E-2</v>
      </c>
      <c r="AN688">
        <v>7.9299999999999995E-2</v>
      </c>
      <c r="AO688">
        <v>-5.1799999999999999E-2</v>
      </c>
      <c r="AP688" s="1" t="s">
        <v>6411</v>
      </c>
      <c r="AQ688" s="1" t="s">
        <v>6412</v>
      </c>
      <c r="AR688" s="1" t="s">
        <v>6413</v>
      </c>
      <c r="AS688" s="1" t="s">
        <v>6414</v>
      </c>
    </row>
    <row r="689" spans="1:45" hidden="1" x14ac:dyDescent="0.25">
      <c r="A689" s="1" t="s">
        <v>5473</v>
      </c>
      <c r="B689">
        <v>17</v>
      </c>
      <c r="C689" s="2" t="s">
        <v>94</v>
      </c>
      <c r="D689" s="1" t="s">
        <v>4983</v>
      </c>
      <c r="E689">
        <v>0</v>
      </c>
      <c r="F689" s="1" t="s">
        <v>22</v>
      </c>
      <c r="G689" s="1" t="s">
        <v>27</v>
      </c>
      <c r="H689" s="1" t="s">
        <v>96</v>
      </c>
      <c r="I68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89">
        <v>3.73</v>
      </c>
      <c r="K689">
        <v>4.7000000000000002E-3</v>
      </c>
      <c r="L689" s="1" t="s">
        <v>28</v>
      </c>
      <c r="M689">
        <v>0.04</v>
      </c>
      <c r="N689" s="1" t="s">
        <v>5474</v>
      </c>
      <c r="O689" s="1">
        <f>IFERROR(LEFT(Merge1[[#This Row],[Volumen*Precio4 – 750M]],LEN(Merge1[[#This Row],[Volumen*Precio4 – 750M]])-1)*10^(SEARCH(RIGHT(Merge1[[#This Row],[Volumen*Precio4 – 750M]]),"kmbt")*3),Merge1[[#This Row],[Volumen*Precio4 – 750M]])</f>
        <v>3536</v>
      </c>
      <c r="P689">
        <v>-0.31169999999999998</v>
      </c>
      <c r="Q689">
        <v>-0.35360000000000003</v>
      </c>
      <c r="R689">
        <v>-0.18890000000000001</v>
      </c>
      <c r="S689">
        <v>-0.14360000000000001</v>
      </c>
      <c r="T689" s="1" t="s">
        <v>5475</v>
      </c>
      <c r="U689" s="1" t="s">
        <v>5476</v>
      </c>
      <c r="V689" s="1" t="s">
        <v>5477</v>
      </c>
      <c r="W689" s="1" t="s">
        <v>5478</v>
      </c>
      <c r="X689" s="1" t="s">
        <v>5473</v>
      </c>
      <c r="Y689">
        <v>16.899999999999999</v>
      </c>
      <c r="Z689" s="4">
        <v>-5.8999999999999999E-3</v>
      </c>
      <c r="AA689" s="1" t="s">
        <v>7670</v>
      </c>
      <c r="AB689" s="6" t="str">
        <f>IFERROR(LEFT(Merge1[[#This Row],[2022-10-24.Vol.]],LEN(Merge1[[#This Row],[2022-10-24.Vol.]])-1)*10^(LOOKUP(RIGHT(Merge1[[#This Row],[2022-10-24.Vol.]]),"KMBT")*3),Merge1[[#This Row],[2022-10-24.Vol.]])</f>
        <v>2.244K</v>
      </c>
      <c r="AC689">
        <v>-0.05</v>
      </c>
      <c r="AD689" s="1" t="s">
        <v>27</v>
      </c>
      <c r="AE689" s="1" t="s">
        <v>27</v>
      </c>
      <c r="AF689" s="1" t="s">
        <v>96</v>
      </c>
      <c r="AG689">
        <v>3.44</v>
      </c>
      <c r="AH689">
        <v>4.1000000000000003E-3</v>
      </c>
      <c r="AI689" s="1" t="s">
        <v>28</v>
      </c>
      <c r="AJ689">
        <v>0.59</v>
      </c>
      <c r="AK689" s="1" t="s">
        <v>7671</v>
      </c>
      <c r="AL689">
        <v>-0.32129999999999997</v>
      </c>
      <c r="AM689">
        <v>-0.3367</v>
      </c>
      <c r="AN689">
        <v>-0.223</v>
      </c>
      <c r="AO689">
        <v>-0.1333</v>
      </c>
      <c r="AP689" s="1" t="s">
        <v>7672</v>
      </c>
      <c r="AQ689" s="1" t="s">
        <v>7673</v>
      </c>
      <c r="AR689" s="1" t="s">
        <v>7674</v>
      </c>
      <c r="AS689" s="1" t="s">
        <v>7675</v>
      </c>
    </row>
    <row r="690" spans="1:45" hidden="1" x14ac:dyDescent="0.25">
      <c r="A690" s="1" t="s">
        <v>5399</v>
      </c>
      <c r="B690">
        <v>3.35</v>
      </c>
      <c r="C690" s="2" t="s">
        <v>5400</v>
      </c>
      <c r="D690" s="1" t="s">
        <v>5401</v>
      </c>
      <c r="E690">
        <v>-0.1</v>
      </c>
      <c r="F690" s="1" t="s">
        <v>38</v>
      </c>
      <c r="G690" s="1" t="s">
        <v>38</v>
      </c>
      <c r="H690" s="1" t="s">
        <v>96</v>
      </c>
      <c r="I690" s="1" t="str">
        <f>_xlfn.CONCAT(Merge1[[#This Row],[Rating técnicoVender]],",",Merge1[[#This Row],[Valoración de medias móvilesStrong Sell]],",",Merge1[[#This Row],[Valoración de los osciladoresNeutro]])</f>
        <v>Buy,Buy,Neutro</v>
      </c>
      <c r="J690">
        <v>58.23</v>
      </c>
      <c r="K690">
        <v>4.3200000000000002E-2</v>
      </c>
      <c r="L690" s="1" t="s">
        <v>23</v>
      </c>
      <c r="M690">
        <v>0.05</v>
      </c>
      <c r="N690" s="1" t="s">
        <v>5402</v>
      </c>
      <c r="O690" s="1">
        <f>IFERROR(LEFT(Merge1[[#This Row],[Volumen*Precio4 – 750M]],LEN(Merge1[[#This Row],[Volumen*Precio4 – 750M]])-1)*10^(SEARCH(RIGHT(Merge1[[#This Row],[Volumen*Precio4 – 750M]]),"kmbt")*3),Merge1[[#This Row],[Volumen*Precio4 – 750M]])</f>
        <v>40612</v>
      </c>
      <c r="P690">
        <v>-0.23860000000000001</v>
      </c>
      <c r="Q690">
        <v>-0.20799999999999999</v>
      </c>
      <c r="R690">
        <v>0</v>
      </c>
      <c r="S690">
        <v>3.0800000000000001E-2</v>
      </c>
      <c r="T690" s="1" t="s">
        <v>5403</v>
      </c>
      <c r="U690" s="1" t="s">
        <v>5404</v>
      </c>
      <c r="V690" s="1" t="s">
        <v>5405</v>
      </c>
      <c r="W690" s="1" t="s">
        <v>5406</v>
      </c>
      <c r="X690" s="1" t="s">
        <v>5399</v>
      </c>
      <c r="Y690">
        <v>3.38</v>
      </c>
      <c r="Z690" s="4">
        <v>-5.8999999999999999E-3</v>
      </c>
      <c r="AA690" s="1" t="s">
        <v>8806</v>
      </c>
      <c r="AB690" s="6" t="str">
        <f>IFERROR(LEFT(Merge1[[#This Row],[2022-10-24.Vol.]],LEN(Merge1[[#This Row],[2022-10-24.Vol.]])-1)*10^(LOOKUP(RIGHT(Merge1[[#This Row],[2022-10-24.Vol.]]),"KMBT")*3),Merge1[[#This Row],[2022-10-24.Vol.]])</f>
        <v>1.925K</v>
      </c>
      <c r="AC690">
        <v>-0.02</v>
      </c>
      <c r="AD690" s="1" t="s">
        <v>38</v>
      </c>
      <c r="AE690" s="1" t="s">
        <v>38</v>
      </c>
      <c r="AF690" s="1" t="s">
        <v>96</v>
      </c>
      <c r="AG690">
        <v>60.15</v>
      </c>
      <c r="AH690">
        <v>3.4200000000000001E-2</v>
      </c>
      <c r="AI690" s="1" t="s">
        <v>28</v>
      </c>
      <c r="AJ690">
        <v>0.01</v>
      </c>
      <c r="AK690" s="1" t="s">
        <v>8807</v>
      </c>
      <c r="AL690">
        <v>-0.23180000000000001</v>
      </c>
      <c r="AM690">
        <v>-0.155</v>
      </c>
      <c r="AN690">
        <v>8.9999999999999993E-3</v>
      </c>
      <c r="AO690">
        <v>6.2899999999999998E-2</v>
      </c>
      <c r="AP690" s="1" t="s">
        <v>8808</v>
      </c>
      <c r="AQ690" s="1" t="s">
        <v>8809</v>
      </c>
      <c r="AR690" s="1" t="s">
        <v>8810</v>
      </c>
      <c r="AS690" s="1" t="s">
        <v>8811</v>
      </c>
    </row>
    <row r="691" spans="1:45" hidden="1" x14ac:dyDescent="0.25">
      <c r="A691" s="1" t="s">
        <v>5543</v>
      </c>
      <c r="B691">
        <v>3525</v>
      </c>
      <c r="C691" s="1" t="s">
        <v>5544</v>
      </c>
      <c r="D691" s="1" t="s">
        <v>1420</v>
      </c>
      <c r="E691">
        <v>0</v>
      </c>
      <c r="F691" s="1" t="s">
        <v>38</v>
      </c>
      <c r="G691" s="1" t="s">
        <v>37</v>
      </c>
      <c r="H691" s="1" t="s">
        <v>22</v>
      </c>
      <c r="I691" s="1" t="str">
        <f>_xlfn.CONCAT(Merge1[[#This Row],[Rating técnicoVender]],",",Merge1[[#This Row],[Valoración de medias móvilesStrong Sell]],",",Merge1[[#This Row],[Valoración de los osciladoresNeutro]])</f>
        <v>Buy,Strong Buy,Sell</v>
      </c>
      <c r="J691">
        <v>86.01</v>
      </c>
      <c r="K691">
        <v>0</v>
      </c>
      <c r="L691" s="1" t="s">
        <v>28</v>
      </c>
      <c r="M691">
        <v>0.04</v>
      </c>
      <c r="N691" s="1" t="s">
        <v>5545</v>
      </c>
      <c r="O691" s="1">
        <f>IFERROR(LEFT(Merge1[[#This Row],[Volumen*Precio4 – 750M]],LEN(Merge1[[#This Row],[Volumen*Precio4 – 750M]])-1)*10^(SEARCH(RIGHT(Merge1[[#This Row],[Volumen*Precio4 – 750M]]),"kmbt")*3),Merge1[[#This Row],[Volumen*Precio4 – 750M]])</f>
        <v>197400</v>
      </c>
      <c r="P691">
        <v>0.27729999999999999</v>
      </c>
      <c r="Q691">
        <v>6.8500000000000005E-2</v>
      </c>
      <c r="R691">
        <v>-5.8999999999999999E-3</v>
      </c>
      <c r="S691">
        <v>-5.8999999999999999E-3</v>
      </c>
      <c r="T691" s="1" t="s">
        <v>5546</v>
      </c>
      <c r="U691" s="1" t="s">
        <v>5547</v>
      </c>
      <c r="V691" s="1" t="s">
        <v>5548</v>
      </c>
      <c r="W691" s="1" t="s">
        <v>5549</v>
      </c>
      <c r="X691" s="1" t="s">
        <v>5543</v>
      </c>
      <c r="Y691">
        <v>3525</v>
      </c>
      <c r="Z691" s="4">
        <v>-5.8999999999999999E-3</v>
      </c>
      <c r="AA691" s="1" t="s">
        <v>1420</v>
      </c>
      <c r="AB691" s="6" t="str">
        <f>IFERROR(LEFT(Merge1[[#This Row],[2022-10-24.Vol.]],LEN(Merge1[[#This Row],[2022-10-24.Vol.]])-1)*10^(LOOKUP(RIGHT(Merge1[[#This Row],[2022-10-24.Vol.]]),"KMBT")*3),Merge1[[#This Row],[2022-10-24.Vol.]])</f>
        <v>56</v>
      </c>
      <c r="AC691">
        <v>0</v>
      </c>
      <c r="AD691" s="1" t="s">
        <v>38</v>
      </c>
      <c r="AE691" s="1" t="s">
        <v>37</v>
      </c>
      <c r="AF691" s="1" t="s">
        <v>22</v>
      </c>
      <c r="AG691">
        <v>86.01</v>
      </c>
      <c r="AH691">
        <v>0</v>
      </c>
      <c r="AI691" s="1" t="s">
        <v>28</v>
      </c>
      <c r="AJ691">
        <v>0.04</v>
      </c>
      <c r="AK691" s="1" t="s">
        <v>5545</v>
      </c>
      <c r="AL691">
        <v>0.27729999999999999</v>
      </c>
      <c r="AM691">
        <v>6.8500000000000005E-2</v>
      </c>
      <c r="AN691">
        <v>-5.8999999999999999E-3</v>
      </c>
      <c r="AO691">
        <v>-5.8999999999999999E-3</v>
      </c>
      <c r="AP691" s="1" t="s">
        <v>5546</v>
      </c>
      <c r="AQ691" s="1" t="s">
        <v>5547</v>
      </c>
      <c r="AR691" s="1" t="s">
        <v>5548</v>
      </c>
      <c r="AS691" s="1" t="s">
        <v>5549</v>
      </c>
    </row>
    <row r="692" spans="1:45" hidden="1" x14ac:dyDescent="0.25">
      <c r="A692" s="1" t="s">
        <v>5730</v>
      </c>
      <c r="B692">
        <v>1673</v>
      </c>
      <c r="C692" s="2" t="s">
        <v>5731</v>
      </c>
      <c r="D692" s="1" t="s">
        <v>5062</v>
      </c>
      <c r="E692">
        <v>14</v>
      </c>
      <c r="F692" s="1" t="s">
        <v>22</v>
      </c>
      <c r="G692" s="1" t="s">
        <v>27</v>
      </c>
      <c r="H692" s="1" t="s">
        <v>96</v>
      </c>
      <c r="I69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92">
        <v>41.55</v>
      </c>
      <c r="K692">
        <v>1.7899999999999999E-2</v>
      </c>
      <c r="L692" s="1" t="s">
        <v>28</v>
      </c>
      <c r="M692">
        <v>0.03</v>
      </c>
      <c r="N692" s="1" t="s">
        <v>5732</v>
      </c>
      <c r="O692" s="1">
        <f>IFERROR(LEFT(Merge1[[#This Row],[Volumen*Precio4 – 750M]],LEN(Merge1[[#This Row],[Volumen*Precio4 – 750M]])-1)*10^(SEARCH(RIGHT(Merge1[[#This Row],[Volumen*Precio4 – 750M]]),"kmbt")*3),Merge1[[#This Row],[Volumen*Precio4 – 750M]])</f>
        <v>239239</v>
      </c>
      <c r="P692">
        <v>-0.68069999999999997</v>
      </c>
      <c r="Q692">
        <v>-7.7200000000000005E-2</v>
      </c>
      <c r="R692">
        <v>-2.0799999999999999E-2</v>
      </c>
      <c r="S692">
        <v>-9.0999999999999998E-2</v>
      </c>
      <c r="T692" s="1" t="s">
        <v>5733</v>
      </c>
      <c r="U692" s="1" t="s">
        <v>5734</v>
      </c>
      <c r="V692" s="1" t="s">
        <v>5735</v>
      </c>
      <c r="W692" s="1" t="s">
        <v>5736</v>
      </c>
      <c r="X692" s="1" t="s">
        <v>5730</v>
      </c>
      <c r="Y692">
        <v>1663</v>
      </c>
      <c r="Z692" s="4">
        <v>-6.1000000000000004E-3</v>
      </c>
      <c r="AA692" s="1" t="s">
        <v>8502</v>
      </c>
      <c r="AB692" s="6" t="str">
        <f>IFERROR(LEFT(Merge1[[#This Row],[2022-10-24.Vol.]],LEN(Merge1[[#This Row],[2022-10-24.Vol.]])-1)*10^(LOOKUP(RIGHT(Merge1[[#This Row],[2022-10-24.Vol.]]),"KMBT")*3),Merge1[[#This Row],[2022-10-24.Vol.]])</f>
        <v>187</v>
      </c>
      <c r="AC692">
        <v>-13</v>
      </c>
      <c r="AD692" s="1" t="s">
        <v>27</v>
      </c>
      <c r="AE692" s="1" t="s">
        <v>27</v>
      </c>
      <c r="AF692" s="1" t="s">
        <v>96</v>
      </c>
      <c r="AG692">
        <v>40.71</v>
      </c>
      <c r="AH692">
        <v>2.1499999999999998E-2</v>
      </c>
      <c r="AI692" s="1" t="s">
        <v>39</v>
      </c>
      <c r="AJ692">
        <v>0.04</v>
      </c>
      <c r="AK692" s="1" t="s">
        <v>8503</v>
      </c>
      <c r="AL692">
        <v>-0.66300000000000003</v>
      </c>
      <c r="AM692">
        <v>-3.5900000000000001E-2</v>
      </c>
      <c r="AN692">
        <v>3.0000000000000001E-3</v>
      </c>
      <c r="AO692">
        <v>-5.33E-2</v>
      </c>
      <c r="AP692" s="1" t="s">
        <v>8504</v>
      </c>
      <c r="AQ692" s="1" t="s">
        <v>8505</v>
      </c>
      <c r="AR692" s="1" t="s">
        <v>8506</v>
      </c>
      <c r="AS692" s="1" t="s">
        <v>8507</v>
      </c>
    </row>
    <row r="693" spans="1:45" hidden="1" x14ac:dyDescent="0.25">
      <c r="A693" s="1" t="s">
        <v>401</v>
      </c>
      <c r="B693">
        <v>881.66</v>
      </c>
      <c r="C693" s="2" t="s">
        <v>402</v>
      </c>
      <c r="D693" s="1" t="s">
        <v>403</v>
      </c>
      <c r="E693">
        <v>6.66</v>
      </c>
      <c r="F693" s="1" t="s">
        <v>96</v>
      </c>
      <c r="G693" s="1" t="s">
        <v>22</v>
      </c>
      <c r="H693" s="1" t="s">
        <v>96</v>
      </c>
      <c r="I693" s="1" t="str">
        <f>_xlfn.CONCAT(Merge1[[#This Row],[Rating técnicoVender]],",",Merge1[[#This Row],[Valoración de medias móvilesStrong Sell]],",",Merge1[[#This Row],[Valoración de los osciladoresNeutro]])</f>
        <v>Neutro,Sell,Neutro</v>
      </c>
      <c r="J693">
        <v>47.73</v>
      </c>
      <c r="K693">
        <v>1.5900000000000001E-2</v>
      </c>
      <c r="L693" s="1" t="s">
        <v>28</v>
      </c>
      <c r="M693">
        <v>5.64</v>
      </c>
      <c r="N693" s="1" t="s">
        <v>404</v>
      </c>
      <c r="O693" s="1">
        <f>IFERROR(LEFT(Merge1[[#This Row],[Volumen*Precio4 – 750M]],LEN(Merge1[[#This Row],[Volumen*Precio4 – 750M]])-1)*10^(SEARCH(RIGHT(Merge1[[#This Row],[Volumen*Precio4 – 750M]]),"kmbt")*3),Merge1[[#This Row],[Volumen*Precio4 – 750M]])</f>
        <v>6553000</v>
      </c>
      <c r="P693">
        <v>-0.39190000000000003</v>
      </c>
      <c r="Q693">
        <v>-0.16830000000000001</v>
      </c>
      <c r="R693">
        <v>-0.18740000000000001</v>
      </c>
      <c r="S693">
        <v>-6.6600000000000006E-2</v>
      </c>
      <c r="T693" s="1" t="s">
        <v>405</v>
      </c>
      <c r="U693" s="1" t="s">
        <v>406</v>
      </c>
      <c r="V693" s="1" t="s">
        <v>407</v>
      </c>
      <c r="W693" s="1" t="s">
        <v>408</v>
      </c>
      <c r="X693" s="1" t="s">
        <v>401</v>
      </c>
      <c r="Y693">
        <v>880.01</v>
      </c>
      <c r="Z693" s="4">
        <v>-6.3E-3</v>
      </c>
      <c r="AA693" s="1" t="s">
        <v>7797</v>
      </c>
      <c r="AB693" s="6" t="str">
        <f>IFERROR(LEFT(Merge1[[#This Row],[2022-10-24.Vol.]],LEN(Merge1[[#This Row],[2022-10-24.Vol.]])-1)*10^(LOOKUP(RIGHT(Merge1[[#This Row],[2022-10-24.Vol.]]),"KMBT")*3),Merge1[[#This Row],[2022-10-24.Vol.]])</f>
        <v>859</v>
      </c>
      <c r="AC693">
        <v>-23.31</v>
      </c>
      <c r="AD693" s="1" t="s">
        <v>96</v>
      </c>
      <c r="AE693" s="1" t="s">
        <v>22</v>
      </c>
      <c r="AF693" s="1" t="s">
        <v>38</v>
      </c>
      <c r="AG693">
        <v>47.39</v>
      </c>
      <c r="AH693">
        <v>2.2200000000000001E-2</v>
      </c>
      <c r="AI693" s="1" t="s">
        <v>23</v>
      </c>
      <c r="AJ693">
        <v>0.44</v>
      </c>
      <c r="AK693" s="1" t="s">
        <v>7798</v>
      </c>
      <c r="AL693">
        <v>-0.38829999999999998</v>
      </c>
      <c r="AM693">
        <v>-0.13450000000000001</v>
      </c>
      <c r="AN693">
        <v>-0.17829999999999999</v>
      </c>
      <c r="AO693">
        <v>-2.2200000000000001E-2</v>
      </c>
      <c r="AP693" s="1" t="s">
        <v>7799</v>
      </c>
      <c r="AQ693" s="1" t="s">
        <v>7800</v>
      </c>
      <c r="AR693" s="1" t="s">
        <v>7801</v>
      </c>
      <c r="AS693" s="1" t="s">
        <v>7802</v>
      </c>
    </row>
    <row r="694" spans="1:45" hidden="1" x14ac:dyDescent="0.25">
      <c r="A694" s="1" t="s">
        <v>5235</v>
      </c>
      <c r="B694">
        <v>7.87</v>
      </c>
      <c r="C694" s="2" t="s">
        <v>1116</v>
      </c>
      <c r="D694" s="1" t="s">
        <v>5236</v>
      </c>
      <c r="E694">
        <v>0.01</v>
      </c>
      <c r="F694" s="1" t="s">
        <v>22</v>
      </c>
      <c r="G694" s="1" t="s">
        <v>27</v>
      </c>
      <c r="H694" s="1" t="s">
        <v>22</v>
      </c>
      <c r="I694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694">
        <v>41.35</v>
      </c>
      <c r="K694">
        <v>0.02</v>
      </c>
      <c r="L694" s="1" t="s">
        <v>28</v>
      </c>
      <c r="M694">
        <v>7.0000000000000007E-2</v>
      </c>
      <c r="N694" s="1" t="s">
        <v>5237</v>
      </c>
      <c r="O694" s="1">
        <f>IFERROR(LEFT(Merge1[[#This Row],[Volumen*Precio4 – 750M]],LEN(Merge1[[#This Row],[Volumen*Precio4 – 750M]])-1)*10^(SEARCH(RIGHT(Merge1[[#This Row],[Volumen*Precio4 – 750M]]),"kmbt")*3),Merge1[[#This Row],[Volumen*Precio4 – 750M]])</f>
        <v>32645.000000000004</v>
      </c>
      <c r="P694">
        <v>0.41799999999999998</v>
      </c>
      <c r="Q694">
        <v>-4.6100000000000002E-2</v>
      </c>
      <c r="R694">
        <v>-4.6100000000000002E-2</v>
      </c>
      <c r="S694">
        <v>-1.7500000000000002E-2</v>
      </c>
      <c r="T694" s="1" t="s">
        <v>5238</v>
      </c>
      <c r="U694" s="1" t="s">
        <v>5239</v>
      </c>
      <c r="V694" s="1" t="s">
        <v>5240</v>
      </c>
      <c r="W694" s="1" t="s">
        <v>5241</v>
      </c>
      <c r="X694" s="1" t="s">
        <v>5235</v>
      </c>
      <c r="Y694">
        <v>7.88</v>
      </c>
      <c r="Z694" s="4">
        <v>-6.3E-3</v>
      </c>
      <c r="AA694" s="1" t="s">
        <v>7246</v>
      </c>
      <c r="AB694" s="6" t="str">
        <f>IFERROR(LEFT(Merge1[[#This Row],[2022-10-24.Vol.]],LEN(Merge1[[#This Row],[2022-10-24.Vol.]])-1)*10^(LOOKUP(RIGHT(Merge1[[#This Row],[2022-10-24.Vol.]]),"KMBT")*3),Merge1[[#This Row],[2022-10-24.Vol.]])</f>
        <v>108.386K</v>
      </c>
      <c r="AC694">
        <v>-0.04</v>
      </c>
      <c r="AD694" s="1" t="s">
        <v>22</v>
      </c>
      <c r="AE694" s="1" t="s">
        <v>27</v>
      </c>
      <c r="AF694" s="1" t="s">
        <v>96</v>
      </c>
      <c r="AG694">
        <v>42.02</v>
      </c>
      <c r="AH694">
        <v>2.12E-2</v>
      </c>
      <c r="AI694" s="1" t="s">
        <v>28</v>
      </c>
      <c r="AJ694">
        <v>1.79</v>
      </c>
      <c r="AK694" s="1" t="s">
        <v>7247</v>
      </c>
      <c r="AL694">
        <v>0.44319999999999998</v>
      </c>
      <c r="AM694">
        <v>-7.2900000000000006E-2</v>
      </c>
      <c r="AN694">
        <v>-4.2500000000000003E-2</v>
      </c>
      <c r="AO694">
        <v>-1.7500000000000002E-2</v>
      </c>
      <c r="AP694" s="1" t="s">
        <v>7248</v>
      </c>
      <c r="AQ694" s="1" t="s">
        <v>7249</v>
      </c>
      <c r="AR694" s="1" t="s">
        <v>7250</v>
      </c>
      <c r="AS694" s="1" t="s">
        <v>7251</v>
      </c>
    </row>
    <row r="695" spans="1:45" hidden="1" x14ac:dyDescent="0.25">
      <c r="A695" s="1" t="s">
        <v>6829</v>
      </c>
      <c r="B695">
        <v>340.01</v>
      </c>
      <c r="C695" s="2" t="s">
        <v>6830</v>
      </c>
      <c r="D695" s="1" t="s">
        <v>4174</v>
      </c>
      <c r="E695">
        <v>0</v>
      </c>
      <c r="F695" s="1" t="s">
        <v>27</v>
      </c>
      <c r="G695" s="1" t="s">
        <v>27</v>
      </c>
      <c r="H695" s="1" t="s">
        <v>22</v>
      </c>
      <c r="I695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695">
        <v>41.65</v>
      </c>
      <c r="K695">
        <v>1.2500000000000001E-2</v>
      </c>
      <c r="L695" s="1" t="s">
        <v>28</v>
      </c>
      <c r="M695">
        <v>0</v>
      </c>
      <c r="N695" s="1" t="s">
        <v>6831</v>
      </c>
      <c r="O695" s="1">
        <f>IFERROR(LEFT(Merge1[[#This Row],[Volumen*Precio4 – 750M]],LEN(Merge1[[#This Row],[Volumen*Precio4 – 750M]])-1)*10^(SEARCH(RIGHT(Merge1[[#This Row],[Volumen*Precio4 – 750M]]),"kmbt")*3),Merge1[[#This Row],[Volumen*Precio4 – 750M]])</f>
        <v>10540</v>
      </c>
      <c r="P695">
        <v>-6.59E-2</v>
      </c>
      <c r="Q695">
        <v>-0.1527</v>
      </c>
      <c r="R695">
        <v>-5.5500000000000001E-2</v>
      </c>
      <c r="S695">
        <v>-8.8400000000000006E-2</v>
      </c>
      <c r="T695" s="1" t="s">
        <v>6832</v>
      </c>
      <c r="U695" s="1" t="s">
        <v>6833</v>
      </c>
      <c r="V695" s="1" t="s">
        <v>6834</v>
      </c>
      <c r="W695" s="1" t="s">
        <v>6835</v>
      </c>
      <c r="X695" s="1" t="s">
        <v>6829</v>
      </c>
      <c r="Y695">
        <v>340.01</v>
      </c>
      <c r="Z695" s="4">
        <v>-6.4000000000000003E-3</v>
      </c>
      <c r="AA695" s="1" t="s">
        <v>4174</v>
      </c>
      <c r="AB695" s="6" t="str">
        <f>IFERROR(LEFT(Merge1[[#This Row],[2022-10-24.Vol.]],LEN(Merge1[[#This Row],[2022-10-24.Vol.]])-1)*10^(LOOKUP(RIGHT(Merge1[[#This Row],[2022-10-24.Vol.]]),"KMBT")*3),Merge1[[#This Row],[2022-10-24.Vol.]])</f>
        <v>31</v>
      </c>
      <c r="AC695">
        <v>0</v>
      </c>
      <c r="AD695" s="1" t="s">
        <v>27</v>
      </c>
      <c r="AE695" s="1" t="s">
        <v>27</v>
      </c>
      <c r="AF695" s="1" t="s">
        <v>22</v>
      </c>
      <c r="AG695">
        <v>41.65</v>
      </c>
      <c r="AH695">
        <v>1.2500000000000001E-2</v>
      </c>
      <c r="AI695" s="1" t="s">
        <v>28</v>
      </c>
      <c r="AJ695">
        <v>0</v>
      </c>
      <c r="AK695" s="1" t="s">
        <v>6831</v>
      </c>
      <c r="AL695">
        <v>-6.59E-2</v>
      </c>
      <c r="AM695">
        <v>-0.1527</v>
      </c>
      <c r="AN695">
        <v>-5.5500000000000001E-2</v>
      </c>
      <c r="AO695">
        <v>-8.8400000000000006E-2</v>
      </c>
      <c r="AP695" s="1" t="s">
        <v>8976</v>
      </c>
      <c r="AQ695" s="1" t="s">
        <v>8977</v>
      </c>
      <c r="AR695" s="1" t="s">
        <v>8978</v>
      </c>
      <c r="AS695" s="1" t="s">
        <v>8979</v>
      </c>
    </row>
    <row r="696" spans="1:45" hidden="1" x14ac:dyDescent="0.25">
      <c r="A696" s="1" t="s">
        <v>3952</v>
      </c>
      <c r="B696">
        <v>58.9</v>
      </c>
      <c r="C696" s="1" t="s">
        <v>3953</v>
      </c>
      <c r="D696" s="1" t="s">
        <v>3954</v>
      </c>
      <c r="E696">
        <v>-0.09</v>
      </c>
      <c r="F696" s="1" t="s">
        <v>22</v>
      </c>
      <c r="G696" s="1" t="s">
        <v>27</v>
      </c>
      <c r="H696" s="1" t="s">
        <v>96</v>
      </c>
      <c r="I69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96">
        <v>25.67</v>
      </c>
      <c r="K696">
        <v>2E-3</v>
      </c>
      <c r="L696" s="1" t="s">
        <v>28</v>
      </c>
      <c r="M696">
        <v>0.27</v>
      </c>
      <c r="N696" s="1" t="s">
        <v>3955</v>
      </c>
      <c r="O696" s="1">
        <f>IFERROR(LEFT(Merge1[[#This Row],[Volumen*Precio4 – 750M]],LEN(Merge1[[#This Row],[Volumen*Precio4 – 750M]])-1)*10^(SEARCH(RIGHT(Merge1[[#This Row],[Volumen*Precio4 – 750M]]),"kmbt")*3),Merge1[[#This Row],[Volumen*Precio4 – 750M]])</f>
        <v>195901</v>
      </c>
      <c r="P696">
        <v>-0.1076</v>
      </c>
      <c r="Q696">
        <v>-7.6700000000000004E-2</v>
      </c>
      <c r="R696">
        <v>-7.2400000000000006E-2</v>
      </c>
      <c r="S696">
        <v>-6.9500000000000006E-2</v>
      </c>
      <c r="T696" s="1" t="s">
        <v>3956</v>
      </c>
      <c r="U696" s="1" t="s">
        <v>3957</v>
      </c>
      <c r="V696" s="1" t="s">
        <v>3958</v>
      </c>
      <c r="W696" s="1" t="s">
        <v>3959</v>
      </c>
      <c r="X696" s="1" t="s">
        <v>3952</v>
      </c>
      <c r="Y696">
        <v>58.5</v>
      </c>
      <c r="Z696" s="4">
        <v>-6.7999999999999996E-3</v>
      </c>
      <c r="AA696" s="1" t="s">
        <v>8562</v>
      </c>
      <c r="AB696" s="6" t="str">
        <f>IFERROR(LEFT(Merge1[[#This Row],[2022-10-24.Vol.]],LEN(Merge1[[#This Row],[2022-10-24.Vol.]])-1)*10^(LOOKUP(RIGHT(Merge1[[#This Row],[2022-10-24.Vol.]]),"KMBT")*3),Merge1[[#This Row],[2022-10-24.Vol.]])</f>
        <v>391</v>
      </c>
      <c r="AC696">
        <v>0</v>
      </c>
      <c r="AD696" s="1" t="s">
        <v>22</v>
      </c>
      <c r="AE696" s="1" t="s">
        <v>27</v>
      </c>
      <c r="AF696" s="1" t="s">
        <v>22</v>
      </c>
      <c r="AG696">
        <v>23.74</v>
      </c>
      <c r="AH696">
        <v>2E-3</v>
      </c>
      <c r="AI696" s="1" t="s">
        <v>28</v>
      </c>
      <c r="AJ696">
        <v>0.03</v>
      </c>
      <c r="AK696" s="1" t="s">
        <v>8563</v>
      </c>
      <c r="AL696">
        <v>-0.11360000000000001</v>
      </c>
      <c r="AM696">
        <v>-7.8700000000000006E-2</v>
      </c>
      <c r="AN696">
        <v>-7.8700000000000006E-2</v>
      </c>
      <c r="AO696">
        <v>-7.5800000000000006E-2</v>
      </c>
      <c r="AP696" s="1" t="s">
        <v>8564</v>
      </c>
      <c r="AQ696" s="1" t="s">
        <v>8565</v>
      </c>
      <c r="AR696" s="1" t="s">
        <v>8566</v>
      </c>
      <c r="AS696" s="1" t="s">
        <v>8567</v>
      </c>
    </row>
    <row r="697" spans="1:45" hidden="1" x14ac:dyDescent="0.25">
      <c r="A697" s="1" t="s">
        <v>5947</v>
      </c>
      <c r="B697">
        <v>572</v>
      </c>
      <c r="C697" s="2" t="s">
        <v>5948</v>
      </c>
      <c r="D697" s="1" t="s">
        <v>3526</v>
      </c>
      <c r="E697">
        <v>0</v>
      </c>
      <c r="F697" s="1" t="s">
        <v>22</v>
      </c>
      <c r="G697" s="1" t="s">
        <v>27</v>
      </c>
      <c r="H697" s="1" t="s">
        <v>96</v>
      </c>
      <c r="I697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97">
        <v>36.54</v>
      </c>
      <c r="K697">
        <v>7.7999999999999996E-3</v>
      </c>
      <c r="L697" s="1" t="s">
        <v>28</v>
      </c>
      <c r="M697">
        <v>0.02</v>
      </c>
      <c r="N697" s="1" t="s">
        <v>5949</v>
      </c>
      <c r="O697" s="1">
        <f>IFERROR(LEFT(Merge1[[#This Row],[Volumen*Precio4 – 750M]],LEN(Merge1[[#This Row],[Volumen*Precio4 – 750M]])-1)*10^(SEARCH(RIGHT(Merge1[[#This Row],[Volumen*Precio4 – 750M]]),"kmbt")*3),Merge1[[#This Row],[Volumen*Precio4 – 750M]])</f>
        <v>2860</v>
      </c>
      <c r="P697">
        <v>-0.27479999999999999</v>
      </c>
      <c r="Q697">
        <v>-0.27479999999999999</v>
      </c>
      <c r="R697">
        <v>-0.18529999999999999</v>
      </c>
      <c r="S697">
        <v>-8.7099999999999997E-2</v>
      </c>
      <c r="T697" s="1" t="s">
        <v>5950</v>
      </c>
      <c r="U697" s="1" t="s">
        <v>5951</v>
      </c>
      <c r="V697" s="1" t="s">
        <v>5952</v>
      </c>
      <c r="W697" s="1" t="s">
        <v>5953</v>
      </c>
      <c r="X697" s="1" t="s">
        <v>5947</v>
      </c>
      <c r="Y697">
        <v>572</v>
      </c>
      <c r="Z697" s="4">
        <v>-6.8999999999999999E-3</v>
      </c>
      <c r="AA697" s="1" t="s">
        <v>3526</v>
      </c>
      <c r="AB697" s="6" t="str">
        <f>IFERROR(LEFT(Merge1[[#This Row],[2022-10-24.Vol.]],LEN(Merge1[[#This Row],[2022-10-24.Vol.]])-1)*10^(LOOKUP(RIGHT(Merge1[[#This Row],[2022-10-24.Vol.]]),"KMBT")*3),Merge1[[#This Row],[2022-10-24.Vol.]])</f>
        <v>5</v>
      </c>
      <c r="AC697">
        <v>0</v>
      </c>
      <c r="AD697" s="1" t="s">
        <v>22</v>
      </c>
      <c r="AE697" s="1" t="s">
        <v>27</v>
      </c>
      <c r="AF697" s="1" t="s">
        <v>96</v>
      </c>
      <c r="AG697">
        <v>36.54</v>
      </c>
      <c r="AH697">
        <v>7.7999999999999996E-3</v>
      </c>
      <c r="AI697" s="1" t="s">
        <v>28</v>
      </c>
      <c r="AJ697">
        <v>0.02</v>
      </c>
      <c r="AK697" s="1" t="s">
        <v>5949</v>
      </c>
      <c r="AL697">
        <v>-0.27479999999999999</v>
      </c>
      <c r="AM697">
        <v>-0.27479999999999999</v>
      </c>
      <c r="AN697">
        <v>-0.18529999999999999</v>
      </c>
      <c r="AO697">
        <v>-8.7099999999999997E-2</v>
      </c>
      <c r="AP697" s="1" t="s">
        <v>5950</v>
      </c>
      <c r="AQ697" s="1" t="s">
        <v>5951</v>
      </c>
      <c r="AR697" s="1" t="s">
        <v>5952</v>
      </c>
      <c r="AS697" s="1" t="s">
        <v>5953</v>
      </c>
    </row>
    <row r="698" spans="1:45" hidden="1" x14ac:dyDescent="0.25">
      <c r="A698" s="1" t="s">
        <v>3832</v>
      </c>
      <c r="B698">
        <v>8376.23</v>
      </c>
      <c r="C698" s="2" t="s">
        <v>2112</v>
      </c>
      <c r="D698" s="1" t="s">
        <v>3833</v>
      </c>
      <c r="E698">
        <v>0</v>
      </c>
      <c r="F698" s="1" t="s">
        <v>38</v>
      </c>
      <c r="G698" s="1" t="s">
        <v>37</v>
      </c>
      <c r="H698" s="1" t="s">
        <v>38</v>
      </c>
      <c r="I698" s="1" t="str">
        <f>_xlfn.CONCAT(Merge1[[#This Row],[Rating técnicoVender]],",",Merge1[[#This Row],[Valoración de medias móvilesStrong Sell]],",",Merge1[[#This Row],[Valoración de los osciladoresNeutro]])</f>
        <v>Buy,Strong Buy,Buy</v>
      </c>
      <c r="J698">
        <v>52.81</v>
      </c>
      <c r="K698">
        <v>0</v>
      </c>
      <c r="L698" s="1" t="s">
        <v>28</v>
      </c>
      <c r="M698">
        <v>0.3</v>
      </c>
      <c r="N698" s="1" t="s">
        <v>3834</v>
      </c>
      <c r="O698" s="1">
        <f>IFERROR(LEFT(Merge1[[#This Row],[Volumen*Precio4 – 750M]],LEN(Merge1[[#This Row],[Volumen*Precio4 – 750M]])-1)*10^(SEARCH(RIGHT(Merge1[[#This Row],[Volumen*Precio4 – 750M]]),"kmbt")*3),Merge1[[#This Row],[Volumen*Precio4 – 750M]])</f>
        <v>3024000</v>
      </c>
      <c r="P698">
        <v>-3.9399999999999998E-2</v>
      </c>
      <c r="Q698">
        <v>-7.0199999999999999E-2</v>
      </c>
      <c r="R698">
        <v>-7.0199999999999999E-2</v>
      </c>
      <c r="S698">
        <v>-7.0199999999999999E-2</v>
      </c>
      <c r="T698" s="1" t="s">
        <v>3835</v>
      </c>
      <c r="U698" s="1" t="s">
        <v>3836</v>
      </c>
      <c r="V698" s="1" t="s">
        <v>3837</v>
      </c>
      <c r="W698" s="1" t="s">
        <v>3838</v>
      </c>
      <c r="X698" s="1" t="s">
        <v>3832</v>
      </c>
      <c r="Y698">
        <v>8317.2000000000007</v>
      </c>
      <c r="Z698" s="4">
        <v>-7.0000000000000001E-3</v>
      </c>
      <c r="AA698" s="1" t="s">
        <v>3712</v>
      </c>
      <c r="AB698" s="6" t="str">
        <f>IFERROR(LEFT(Merge1[[#This Row],[2022-10-24.Vol.]],LEN(Merge1[[#This Row],[2022-10-24.Vol.]])-1)*10^(LOOKUP(RIGHT(Merge1[[#This Row],[2022-10-24.Vol.]]),"KMBT")*3),Merge1[[#This Row],[2022-10-24.Vol.]])</f>
        <v>210</v>
      </c>
      <c r="AC698">
        <v>0</v>
      </c>
      <c r="AD698" s="1" t="s">
        <v>38</v>
      </c>
      <c r="AE698" s="1" t="s">
        <v>38</v>
      </c>
      <c r="AF698" s="1" t="s">
        <v>22</v>
      </c>
      <c r="AG698">
        <v>51.99</v>
      </c>
      <c r="AH698">
        <v>0</v>
      </c>
      <c r="AI698" s="1" t="s">
        <v>28</v>
      </c>
      <c r="AJ698">
        <v>0.17</v>
      </c>
      <c r="AK698" s="1" t="s">
        <v>8145</v>
      </c>
      <c r="AL698">
        <v>-4.6199999999999998E-2</v>
      </c>
      <c r="AM698">
        <v>-7.6799999999999993E-2</v>
      </c>
      <c r="AN698">
        <v>-7.6799999999999993E-2</v>
      </c>
      <c r="AO698">
        <v>-2.5499999999999998E-2</v>
      </c>
      <c r="AP698" s="1" t="s">
        <v>8146</v>
      </c>
      <c r="AQ698" s="1" t="s">
        <v>8147</v>
      </c>
      <c r="AR698" s="1" t="s">
        <v>8148</v>
      </c>
      <c r="AS698" s="1" t="s">
        <v>8149</v>
      </c>
    </row>
    <row r="699" spans="1:45" hidden="1" x14ac:dyDescent="0.25">
      <c r="A699" s="1" t="s">
        <v>1374</v>
      </c>
      <c r="B699">
        <v>2697.04</v>
      </c>
      <c r="C699" s="1" t="s">
        <v>1375</v>
      </c>
      <c r="D699" s="1" t="s">
        <v>1376</v>
      </c>
      <c r="E699">
        <v>0</v>
      </c>
      <c r="F699" s="1" t="s">
        <v>22</v>
      </c>
      <c r="G699" s="1" t="s">
        <v>27</v>
      </c>
      <c r="H699" s="1" t="s">
        <v>96</v>
      </c>
      <c r="I69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699">
        <v>39.340000000000003</v>
      </c>
      <c r="K699">
        <v>0</v>
      </c>
      <c r="L699" s="1" t="s">
        <v>28</v>
      </c>
      <c r="M699">
        <v>1.42</v>
      </c>
      <c r="N699" s="1" t="s">
        <v>1377</v>
      </c>
      <c r="O699" s="1">
        <f>IFERROR(LEFT(Merge1[[#This Row],[Volumen*Precio4 – 750M]],LEN(Merge1[[#This Row],[Volumen*Precio4 – 750M]])-1)*10^(SEARCH(RIGHT(Merge1[[#This Row],[Volumen*Precio4 – 750M]]),"kmbt")*3),Merge1[[#This Row],[Volumen*Precio4 – 750M]])</f>
        <v>1335000</v>
      </c>
      <c r="P699">
        <v>-0.23119999999999999</v>
      </c>
      <c r="Q699">
        <v>-0.21690000000000001</v>
      </c>
      <c r="R699">
        <v>-0.10100000000000001</v>
      </c>
      <c r="S699">
        <v>-0.1263</v>
      </c>
      <c r="T699" s="1" t="s">
        <v>1378</v>
      </c>
      <c r="U699" s="1" t="s">
        <v>1379</v>
      </c>
      <c r="V699" s="1" t="s">
        <v>1380</v>
      </c>
      <c r="W699" s="1" t="s">
        <v>1381</v>
      </c>
      <c r="X699" s="1" t="s">
        <v>1374</v>
      </c>
      <c r="Y699">
        <v>2677.86</v>
      </c>
      <c r="Z699" s="4">
        <v>-7.1000000000000004E-3</v>
      </c>
      <c r="AA699" s="1" t="s">
        <v>7040</v>
      </c>
      <c r="AB699" s="6" t="str">
        <f>IFERROR(LEFT(Merge1[[#This Row],[2022-10-24.Vol.]],LEN(Merge1[[#This Row],[2022-10-24.Vol.]])-1)*10^(LOOKUP(RIGHT(Merge1[[#This Row],[2022-10-24.Vol.]]),"KMBT")*3),Merge1[[#This Row],[2022-10-24.Vol.]])</f>
        <v>1.341K</v>
      </c>
      <c r="AC699">
        <v>0</v>
      </c>
      <c r="AD699" s="1" t="s">
        <v>22</v>
      </c>
      <c r="AE699" s="1" t="s">
        <v>27</v>
      </c>
      <c r="AF699" s="1" t="s">
        <v>96</v>
      </c>
      <c r="AG699">
        <v>38.47</v>
      </c>
      <c r="AH699">
        <v>0</v>
      </c>
      <c r="AI699" s="1" t="s">
        <v>28</v>
      </c>
      <c r="AJ699">
        <v>3.89</v>
      </c>
      <c r="AK699" s="1" t="s">
        <v>7041</v>
      </c>
      <c r="AL699">
        <v>-0.23669999999999999</v>
      </c>
      <c r="AM699">
        <v>-0.1973</v>
      </c>
      <c r="AN699">
        <v>-0.1285</v>
      </c>
      <c r="AO699">
        <v>-6.1400000000000003E-2</v>
      </c>
      <c r="AP699" s="1" t="s">
        <v>7042</v>
      </c>
      <c r="AQ699" s="1" t="s">
        <v>7043</v>
      </c>
      <c r="AR699" s="1" t="s">
        <v>7044</v>
      </c>
      <c r="AS699" s="1" t="s">
        <v>7045</v>
      </c>
    </row>
    <row r="700" spans="1:45" hidden="1" x14ac:dyDescent="0.25">
      <c r="A700" s="1" t="s">
        <v>377</v>
      </c>
      <c r="B700">
        <v>691.14</v>
      </c>
      <c r="C700" s="2" t="s">
        <v>378</v>
      </c>
      <c r="D700" s="1" t="s">
        <v>379</v>
      </c>
      <c r="E700">
        <v>0</v>
      </c>
      <c r="F700" s="1" t="s">
        <v>22</v>
      </c>
      <c r="G700" s="1" t="s">
        <v>27</v>
      </c>
      <c r="H700" s="1" t="s">
        <v>96</v>
      </c>
      <c r="I700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700">
        <v>33.590000000000003</v>
      </c>
      <c r="K700">
        <v>0</v>
      </c>
      <c r="L700" s="1" t="s">
        <v>28</v>
      </c>
      <c r="M700">
        <v>6.17</v>
      </c>
      <c r="N700" s="1" t="s">
        <v>380</v>
      </c>
      <c r="O700" s="1">
        <f>IFERROR(LEFT(Merge1[[#This Row],[Volumen*Precio4 – 750M]],LEN(Merge1[[#This Row],[Volumen*Precio4 – 750M]])-1)*10^(SEARCH(RIGHT(Merge1[[#This Row],[Volumen*Precio4 – 750M]]),"kmbt")*3),Merge1[[#This Row],[Volumen*Precio4 – 750M]])</f>
        <v>9916000</v>
      </c>
      <c r="P700">
        <v>-0.29670000000000002</v>
      </c>
      <c r="Q700">
        <v>-7.0900000000000005E-2</v>
      </c>
      <c r="R700">
        <v>0.22170000000000001</v>
      </c>
      <c r="S700">
        <v>1.8200000000000001E-2</v>
      </c>
      <c r="T700" s="1" t="s">
        <v>381</v>
      </c>
      <c r="U700" s="1" t="s">
        <v>382</v>
      </c>
      <c r="V700" s="1" t="s">
        <v>383</v>
      </c>
      <c r="W700" s="1" t="s">
        <v>384</v>
      </c>
      <c r="X700" s="1" t="s">
        <v>377</v>
      </c>
      <c r="Y700">
        <v>691.14</v>
      </c>
      <c r="Z700" s="4">
        <v>-7.4999999999999997E-3</v>
      </c>
      <c r="AA700" s="1" t="s">
        <v>379</v>
      </c>
      <c r="AB700" s="6" t="str">
        <f>IFERROR(LEFT(Merge1[[#This Row],[2022-10-24.Vol.]],LEN(Merge1[[#This Row],[2022-10-24.Vol.]])-1)*10^(LOOKUP(RIGHT(Merge1[[#This Row],[2022-10-24.Vol.]]),"KMBT")*3),Merge1[[#This Row],[2022-10-24.Vol.]])</f>
        <v>14.348K</v>
      </c>
      <c r="AC700">
        <v>0</v>
      </c>
      <c r="AD700" s="1" t="s">
        <v>22</v>
      </c>
      <c r="AE700" s="1" t="s">
        <v>27</v>
      </c>
      <c r="AF700" s="1" t="s">
        <v>96</v>
      </c>
      <c r="AG700">
        <v>33.590000000000003</v>
      </c>
      <c r="AH700">
        <v>0</v>
      </c>
      <c r="AI700" s="1" t="s">
        <v>28</v>
      </c>
      <c r="AJ700">
        <v>6.17</v>
      </c>
      <c r="AK700" s="1" t="s">
        <v>380</v>
      </c>
      <c r="AL700">
        <v>-0.32079999999999997</v>
      </c>
      <c r="AM700">
        <v>-7.0900000000000005E-2</v>
      </c>
      <c r="AN700">
        <v>0.22170000000000001</v>
      </c>
      <c r="AO700">
        <v>1.8200000000000001E-2</v>
      </c>
      <c r="AP700" s="1" t="s">
        <v>381</v>
      </c>
      <c r="AQ700" s="1" t="s">
        <v>382</v>
      </c>
      <c r="AR700" s="1" t="s">
        <v>383</v>
      </c>
      <c r="AS700" s="1" t="s">
        <v>384</v>
      </c>
    </row>
    <row r="701" spans="1:45" hidden="1" x14ac:dyDescent="0.25">
      <c r="A701" s="1" t="s">
        <v>1070</v>
      </c>
      <c r="B701">
        <v>267</v>
      </c>
      <c r="C701" s="1" t="s">
        <v>1071</v>
      </c>
      <c r="D701" s="1" t="s">
        <v>647</v>
      </c>
      <c r="E701">
        <v>4</v>
      </c>
      <c r="F701" s="1" t="s">
        <v>38</v>
      </c>
      <c r="G701" s="1" t="s">
        <v>38</v>
      </c>
      <c r="H701" s="1" t="s">
        <v>38</v>
      </c>
      <c r="I701" s="1" t="str">
        <f>_xlfn.CONCAT(Merge1[[#This Row],[Rating técnicoVender]],",",Merge1[[#This Row],[Valoración de medias móvilesStrong Sell]],",",Merge1[[#This Row],[Valoración de los osciladoresNeutro]])</f>
        <v>Buy,Buy,Buy</v>
      </c>
      <c r="J701">
        <v>58.68</v>
      </c>
      <c r="K701">
        <v>5.0000000000000001E-3</v>
      </c>
      <c r="L701" s="1" t="s">
        <v>23</v>
      </c>
      <c r="M701">
        <v>1.87</v>
      </c>
      <c r="N701" s="1" t="s">
        <v>1072</v>
      </c>
      <c r="O701" s="1">
        <f>IFERROR(LEFT(Merge1[[#This Row],[Volumen*Precio4 – 750M]],LEN(Merge1[[#This Row],[Volumen*Precio4 – 750M]])-1)*10^(SEARCH(RIGHT(Merge1[[#This Row],[Volumen*Precio4 – 750M]]),"kmbt")*3),Merge1[[#This Row],[Volumen*Precio4 – 750M]])</f>
        <v>62478</v>
      </c>
      <c r="P701">
        <v>-0.4914</v>
      </c>
      <c r="Q701">
        <v>-0.36099999999999999</v>
      </c>
      <c r="R701">
        <v>-0.1171</v>
      </c>
      <c r="S701">
        <v>2.3E-2</v>
      </c>
      <c r="T701" s="1" t="s">
        <v>1073</v>
      </c>
      <c r="U701" s="1" t="s">
        <v>1074</v>
      </c>
      <c r="V701" s="1" t="s">
        <v>1075</v>
      </c>
      <c r="W701" s="1" t="s">
        <v>1076</v>
      </c>
      <c r="X701" s="1" t="s">
        <v>1070</v>
      </c>
      <c r="Y701">
        <v>265</v>
      </c>
      <c r="Z701" s="4">
        <v>-7.4999999999999997E-3</v>
      </c>
      <c r="AA701" s="1" t="s">
        <v>4614</v>
      </c>
      <c r="AB701" s="6" t="str">
        <f>IFERROR(LEFT(Merge1[[#This Row],[2022-10-24.Vol.]],LEN(Merge1[[#This Row],[2022-10-24.Vol.]])-1)*10^(LOOKUP(RIGHT(Merge1[[#This Row],[2022-10-24.Vol.]]),"KMBT")*3),Merge1[[#This Row],[2022-10-24.Vol.]])</f>
        <v>20</v>
      </c>
      <c r="AC701">
        <v>0</v>
      </c>
      <c r="AD701" s="1" t="s">
        <v>96</v>
      </c>
      <c r="AE701" s="1" t="s">
        <v>38</v>
      </c>
      <c r="AF701" s="1" t="s">
        <v>22</v>
      </c>
      <c r="AG701">
        <v>57.44</v>
      </c>
      <c r="AH701">
        <v>5.0000000000000001E-3</v>
      </c>
      <c r="AI701" s="1" t="s">
        <v>28</v>
      </c>
      <c r="AJ701">
        <v>0.14000000000000001</v>
      </c>
      <c r="AK701" s="1" t="s">
        <v>8192</v>
      </c>
      <c r="AL701">
        <v>-0.49519999999999997</v>
      </c>
      <c r="AM701">
        <v>-0.31080000000000002</v>
      </c>
      <c r="AN701">
        <v>-0.124</v>
      </c>
      <c r="AO701">
        <v>0.1042</v>
      </c>
      <c r="AP701" s="1" t="s">
        <v>8193</v>
      </c>
      <c r="AQ701" s="1" t="s">
        <v>8194</v>
      </c>
      <c r="AR701" s="1" t="s">
        <v>8195</v>
      </c>
      <c r="AS701" s="1" t="s">
        <v>8196</v>
      </c>
    </row>
    <row r="702" spans="1:45" hidden="1" x14ac:dyDescent="0.25">
      <c r="A702" s="1" t="s">
        <v>2893</v>
      </c>
      <c r="B702">
        <v>1355.44</v>
      </c>
      <c r="C702" s="2" t="s">
        <v>2894</v>
      </c>
      <c r="D702" s="1" t="s">
        <v>2895</v>
      </c>
      <c r="E702">
        <v>0</v>
      </c>
      <c r="F702" s="1" t="s">
        <v>22</v>
      </c>
      <c r="G702" s="1" t="s">
        <v>27</v>
      </c>
      <c r="H702" s="1" t="s">
        <v>22</v>
      </c>
      <c r="I702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702">
        <v>25.64</v>
      </c>
      <c r="K702">
        <v>0</v>
      </c>
      <c r="L702" s="1" t="s">
        <v>28</v>
      </c>
      <c r="M702">
        <v>0.54</v>
      </c>
      <c r="N702" s="1" t="s">
        <v>2896</v>
      </c>
      <c r="O702" s="1">
        <f>IFERROR(LEFT(Merge1[[#This Row],[Volumen*Precio4 – 750M]],LEN(Merge1[[#This Row],[Volumen*Precio4 – 750M]])-1)*10^(SEARCH(RIGHT(Merge1[[#This Row],[Volumen*Precio4 – 750M]]),"kmbt")*3),Merge1[[#This Row],[Volumen*Precio4 – 750M]])</f>
        <v>1067000</v>
      </c>
      <c r="P702">
        <v>-0.33429999999999999</v>
      </c>
      <c r="Q702">
        <v>-0.22889999999999999</v>
      </c>
      <c r="R702">
        <v>-0.17599999999999999</v>
      </c>
      <c r="S702">
        <v>-0.124</v>
      </c>
      <c r="T702" s="1" t="s">
        <v>2897</v>
      </c>
      <c r="U702" s="1" t="s">
        <v>2898</v>
      </c>
      <c r="V702" s="1" t="s">
        <v>2899</v>
      </c>
      <c r="W702" s="1" t="s">
        <v>2900</v>
      </c>
      <c r="X702" s="1" t="s">
        <v>2893</v>
      </c>
      <c r="Y702">
        <v>1355.44</v>
      </c>
      <c r="Z702" s="4">
        <v>-7.9000000000000008E-3</v>
      </c>
      <c r="AA702" s="1" t="s">
        <v>2895</v>
      </c>
      <c r="AB702" s="6" t="str">
        <f>IFERROR(LEFT(Merge1[[#This Row],[2022-10-24.Vol.]],LEN(Merge1[[#This Row],[2022-10-24.Vol.]])-1)*10^(LOOKUP(RIGHT(Merge1[[#This Row],[2022-10-24.Vol.]]),"KMBT")*3),Merge1[[#This Row],[2022-10-24.Vol.]])</f>
        <v>787</v>
      </c>
      <c r="AC702">
        <v>0</v>
      </c>
      <c r="AD702" s="1" t="s">
        <v>22</v>
      </c>
      <c r="AE702" s="1" t="s">
        <v>27</v>
      </c>
      <c r="AF702" s="1" t="s">
        <v>22</v>
      </c>
      <c r="AG702">
        <v>25.64</v>
      </c>
      <c r="AH702">
        <v>0</v>
      </c>
      <c r="AI702" s="1" t="s">
        <v>28</v>
      </c>
      <c r="AJ702">
        <v>0.54</v>
      </c>
      <c r="AK702" s="1" t="s">
        <v>2896</v>
      </c>
      <c r="AL702">
        <v>-0.33429999999999999</v>
      </c>
      <c r="AM702">
        <v>-0.22889999999999999</v>
      </c>
      <c r="AN702">
        <v>-0.17599999999999999</v>
      </c>
      <c r="AO702">
        <v>-0.124</v>
      </c>
      <c r="AP702" s="1" t="s">
        <v>2897</v>
      </c>
      <c r="AQ702" s="1" t="s">
        <v>2898</v>
      </c>
      <c r="AR702" s="1" t="s">
        <v>2899</v>
      </c>
      <c r="AS702" s="1" t="s">
        <v>2900</v>
      </c>
    </row>
    <row r="703" spans="1:45" hidden="1" x14ac:dyDescent="0.25">
      <c r="A703" s="1" t="s">
        <v>1812</v>
      </c>
      <c r="B703">
        <v>50.14</v>
      </c>
      <c r="C703" s="2" t="s">
        <v>1813</v>
      </c>
      <c r="D703" s="1" t="s">
        <v>1814</v>
      </c>
      <c r="E703">
        <v>0.84</v>
      </c>
      <c r="F703" s="1" t="s">
        <v>96</v>
      </c>
      <c r="G703" s="1" t="s">
        <v>22</v>
      </c>
      <c r="H703" s="1" t="s">
        <v>38</v>
      </c>
      <c r="I703" s="1" t="str">
        <f>_xlfn.CONCAT(Merge1[[#This Row],[Rating técnicoVender]],",",Merge1[[#This Row],[Valoración de medias móvilesStrong Sell]],",",Merge1[[#This Row],[Valoración de los osciladoresNeutro]])</f>
        <v>Neutro,Sell,Buy</v>
      </c>
      <c r="J703">
        <v>49.77</v>
      </c>
      <c r="K703">
        <v>3.5799999999999998E-2</v>
      </c>
      <c r="L703" s="1" t="s">
        <v>28</v>
      </c>
      <c r="M703">
        <v>1.04</v>
      </c>
      <c r="N703" s="1" t="s">
        <v>1815</v>
      </c>
      <c r="O703" s="1">
        <f>IFERROR(LEFT(Merge1[[#This Row],[Volumen*Precio4 – 750M]],LEN(Merge1[[#This Row],[Volumen*Precio4 – 750M]])-1)*10^(SEARCH(RIGHT(Merge1[[#This Row],[Volumen*Precio4 – 750M]]),"kmbt")*3),Merge1[[#This Row],[Volumen*Precio4 – 750M]])</f>
        <v>38635000</v>
      </c>
      <c r="P703">
        <v>7.0000000000000007E-2</v>
      </c>
      <c r="Q703">
        <v>-9.9000000000000005E-2</v>
      </c>
      <c r="R703">
        <v>-0.10680000000000001</v>
      </c>
      <c r="S703">
        <v>-6.2799999999999995E-2</v>
      </c>
      <c r="T703" s="1" t="s">
        <v>1816</v>
      </c>
      <c r="U703" s="1" t="s">
        <v>1817</v>
      </c>
      <c r="V703" s="1" t="s">
        <v>1818</v>
      </c>
      <c r="W703" s="1" t="s">
        <v>1819</v>
      </c>
      <c r="X703" s="1" t="s">
        <v>1812</v>
      </c>
      <c r="Y703">
        <v>49.48</v>
      </c>
      <c r="Z703" s="4">
        <v>-8.0000000000000002E-3</v>
      </c>
      <c r="AA703" s="1" t="s">
        <v>7825</v>
      </c>
      <c r="AB703" s="6" t="str">
        <f>IFERROR(LEFT(Merge1[[#This Row],[2022-10-24.Vol.]],LEN(Merge1[[#This Row],[2022-10-24.Vol.]])-1)*10^(LOOKUP(RIGHT(Merge1[[#This Row],[2022-10-24.Vol.]]),"KMBT")*3),Merge1[[#This Row],[2022-10-24.Vol.]])</f>
        <v>331.722K</v>
      </c>
      <c r="AC703">
        <v>-0.35</v>
      </c>
      <c r="AD703" s="1" t="s">
        <v>22</v>
      </c>
      <c r="AE703" s="1" t="s">
        <v>22</v>
      </c>
      <c r="AF703" s="1" t="s">
        <v>96</v>
      </c>
      <c r="AG703">
        <v>46.65</v>
      </c>
      <c r="AH703">
        <v>3.5299999999999998E-2</v>
      </c>
      <c r="AI703" s="1" t="s">
        <v>28</v>
      </c>
      <c r="AJ703">
        <v>0.4</v>
      </c>
      <c r="AK703" s="1" t="s">
        <v>7826</v>
      </c>
      <c r="AL703">
        <v>4.4299999999999999E-2</v>
      </c>
      <c r="AM703">
        <v>-9.8900000000000002E-2</v>
      </c>
      <c r="AN703">
        <v>-0.1076</v>
      </c>
      <c r="AO703">
        <v>-8.6400000000000005E-2</v>
      </c>
      <c r="AP703" s="1" t="s">
        <v>7827</v>
      </c>
      <c r="AQ703" s="1" t="s">
        <v>7828</v>
      </c>
      <c r="AR703" s="1" t="s">
        <v>7829</v>
      </c>
      <c r="AS703" s="1" t="s">
        <v>7830</v>
      </c>
    </row>
    <row r="704" spans="1:45" hidden="1" x14ac:dyDescent="0.25">
      <c r="A704" s="1" t="s">
        <v>3228</v>
      </c>
      <c r="B704">
        <v>1932.93</v>
      </c>
      <c r="C704" s="2" t="s">
        <v>3229</v>
      </c>
      <c r="D704" s="1" t="s">
        <v>3230</v>
      </c>
      <c r="E704">
        <v>0</v>
      </c>
      <c r="F704" s="1" t="s">
        <v>22</v>
      </c>
      <c r="G704" s="1" t="s">
        <v>27</v>
      </c>
      <c r="H704" s="1" t="s">
        <v>96</v>
      </c>
      <c r="I70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704">
        <v>31.71</v>
      </c>
      <c r="K704">
        <v>0</v>
      </c>
      <c r="L704" s="1" t="s">
        <v>28</v>
      </c>
      <c r="M704">
        <v>0.46</v>
      </c>
      <c r="N704" s="1" t="s">
        <v>3231</v>
      </c>
      <c r="O704" s="1">
        <f>IFERROR(LEFT(Merge1[[#This Row],[Volumen*Precio4 – 750M]],LEN(Merge1[[#This Row],[Volumen*Precio4 – 750M]])-1)*10^(SEARCH(RIGHT(Merge1[[#This Row],[Volumen*Precio4 – 750M]]),"kmbt")*3),Merge1[[#This Row],[Volumen*Precio4 – 750M]])</f>
        <v>1110000</v>
      </c>
      <c r="P704">
        <v>-0.28320000000000001</v>
      </c>
      <c r="Q704">
        <v>-0.20349999999999999</v>
      </c>
      <c r="R704">
        <v>-0.1293</v>
      </c>
      <c r="S704">
        <v>-6.1100000000000002E-2</v>
      </c>
      <c r="T704" s="1" t="s">
        <v>3232</v>
      </c>
      <c r="U704" s="1" t="s">
        <v>3233</v>
      </c>
      <c r="V704" s="1" t="s">
        <v>3234</v>
      </c>
      <c r="W704" s="1" t="s">
        <v>3235</v>
      </c>
      <c r="X704" s="1" t="s">
        <v>3228</v>
      </c>
      <c r="Y704">
        <v>1932.93</v>
      </c>
      <c r="Z704" s="4">
        <v>-8.0000000000000002E-3</v>
      </c>
      <c r="AA704" s="1" t="s">
        <v>3230</v>
      </c>
      <c r="AB704" s="6" t="str">
        <f>IFERROR(LEFT(Merge1[[#This Row],[2022-10-24.Vol.]],LEN(Merge1[[#This Row],[2022-10-24.Vol.]])-1)*10^(LOOKUP(RIGHT(Merge1[[#This Row],[2022-10-24.Vol.]]),"KMBT")*3),Merge1[[#This Row],[2022-10-24.Vol.]])</f>
        <v>574</v>
      </c>
      <c r="AC704">
        <v>0</v>
      </c>
      <c r="AD704" s="1" t="s">
        <v>22</v>
      </c>
      <c r="AE704" s="1" t="s">
        <v>27</v>
      </c>
      <c r="AF704" s="1" t="s">
        <v>96</v>
      </c>
      <c r="AG704">
        <v>31.71</v>
      </c>
      <c r="AH704">
        <v>0</v>
      </c>
      <c r="AI704" s="1" t="s">
        <v>28</v>
      </c>
      <c r="AJ704">
        <v>0.46</v>
      </c>
      <c r="AK704" s="1" t="s">
        <v>3231</v>
      </c>
      <c r="AL704">
        <v>-0.28320000000000001</v>
      </c>
      <c r="AM704">
        <v>-0.20349999999999999</v>
      </c>
      <c r="AN704">
        <v>-0.1293</v>
      </c>
      <c r="AO704">
        <v>-6.1100000000000002E-2</v>
      </c>
      <c r="AP704" s="1" t="s">
        <v>3232</v>
      </c>
      <c r="AQ704" s="1" t="s">
        <v>3233</v>
      </c>
      <c r="AR704" s="1" t="s">
        <v>3234</v>
      </c>
      <c r="AS704" s="1" t="s">
        <v>3235</v>
      </c>
    </row>
    <row r="705" spans="1:45" hidden="1" x14ac:dyDescent="0.25">
      <c r="A705" s="1" t="s">
        <v>3288</v>
      </c>
      <c r="B705">
        <v>3957.29</v>
      </c>
      <c r="C705" s="2" t="s">
        <v>3289</v>
      </c>
      <c r="D705" s="1" t="s">
        <v>3290</v>
      </c>
      <c r="E705">
        <v>0</v>
      </c>
      <c r="F705" s="1" t="s">
        <v>27</v>
      </c>
      <c r="G705" s="1" t="s">
        <v>27</v>
      </c>
      <c r="H705" s="1" t="s">
        <v>22</v>
      </c>
      <c r="I705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705">
        <v>42.7</v>
      </c>
      <c r="K705">
        <v>0</v>
      </c>
      <c r="L705" s="1" t="s">
        <v>28</v>
      </c>
      <c r="M705">
        <v>0.45</v>
      </c>
      <c r="N705" s="1" t="s">
        <v>3291</v>
      </c>
      <c r="O705" s="1">
        <f>IFERROR(LEFT(Merge1[[#This Row],[Volumen*Precio4 – 750M]],LEN(Merge1[[#This Row],[Volumen*Precio4 – 750M]])-1)*10^(SEARCH(RIGHT(Merge1[[#This Row],[Volumen*Precio4 – 750M]]),"kmbt")*3),Merge1[[#This Row],[Volumen*Precio4 – 750M]])</f>
        <v>1484000</v>
      </c>
      <c r="P705">
        <v>-0.33600000000000002</v>
      </c>
      <c r="Q705">
        <v>-3.5299999999999998E-2</v>
      </c>
      <c r="R705">
        <v>0.1132</v>
      </c>
      <c r="S705">
        <v>-6.93E-2</v>
      </c>
      <c r="T705" s="1" t="s">
        <v>3292</v>
      </c>
      <c r="U705" s="1" t="s">
        <v>3293</v>
      </c>
      <c r="V705" s="1" t="s">
        <v>3294</v>
      </c>
      <c r="W705" s="1" t="s">
        <v>3295</v>
      </c>
      <c r="X705" s="1" t="s">
        <v>3288</v>
      </c>
      <c r="Y705">
        <v>3957.29</v>
      </c>
      <c r="Z705" s="4">
        <v>-8.2000000000000007E-3</v>
      </c>
      <c r="AA705" s="1" t="s">
        <v>3290</v>
      </c>
      <c r="AB705" s="6" t="str">
        <f>IFERROR(LEFT(Merge1[[#This Row],[2022-10-24.Vol.]],LEN(Merge1[[#This Row],[2022-10-24.Vol.]])-1)*10^(LOOKUP(RIGHT(Merge1[[#This Row],[2022-10-24.Vol.]]),"KMBT")*3),Merge1[[#This Row],[2022-10-24.Vol.]])</f>
        <v>375</v>
      </c>
      <c r="AC705">
        <v>0</v>
      </c>
      <c r="AD705" s="1" t="s">
        <v>27</v>
      </c>
      <c r="AE705" s="1" t="s">
        <v>27</v>
      </c>
      <c r="AF705" s="1" t="s">
        <v>22</v>
      </c>
      <c r="AG705">
        <v>42.7</v>
      </c>
      <c r="AH705">
        <v>0</v>
      </c>
      <c r="AI705" s="1" t="s">
        <v>28</v>
      </c>
      <c r="AJ705">
        <v>0.45</v>
      </c>
      <c r="AK705" s="1" t="s">
        <v>3291</v>
      </c>
      <c r="AL705">
        <v>-0.33600000000000002</v>
      </c>
      <c r="AM705">
        <v>-3.5299999999999998E-2</v>
      </c>
      <c r="AN705">
        <v>0.1132</v>
      </c>
      <c r="AO705">
        <v>-6.93E-2</v>
      </c>
      <c r="AP705" s="1" t="s">
        <v>3292</v>
      </c>
      <c r="AQ705" s="1" t="s">
        <v>3293</v>
      </c>
      <c r="AR705" s="1" t="s">
        <v>3294</v>
      </c>
      <c r="AS705" s="1" t="s">
        <v>3295</v>
      </c>
    </row>
    <row r="706" spans="1:45" hidden="1" x14ac:dyDescent="0.25">
      <c r="A706" s="1" t="s">
        <v>2535</v>
      </c>
      <c r="B706">
        <v>5855.16</v>
      </c>
      <c r="C706" s="2" t="s">
        <v>2536</v>
      </c>
      <c r="D706" s="1" t="s">
        <v>2537</v>
      </c>
      <c r="E706">
        <v>0</v>
      </c>
      <c r="F706" s="1" t="s">
        <v>38</v>
      </c>
      <c r="G706" s="1" t="s">
        <v>37</v>
      </c>
      <c r="H706" s="1" t="s">
        <v>96</v>
      </c>
      <c r="I706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706">
        <v>51.38</v>
      </c>
      <c r="K706">
        <v>0</v>
      </c>
      <c r="L706" s="1" t="s">
        <v>28</v>
      </c>
      <c r="M706">
        <v>0.65</v>
      </c>
      <c r="N706" s="1" t="s">
        <v>2538</v>
      </c>
      <c r="O706" s="1">
        <f>IFERROR(LEFT(Merge1[[#This Row],[Volumen*Precio4 – 750M]],LEN(Merge1[[#This Row],[Volumen*Precio4 – 750M]])-1)*10^(SEARCH(RIGHT(Merge1[[#This Row],[Volumen*Precio4 – 750M]]),"kmbt")*3),Merge1[[#This Row],[Volumen*Precio4 – 750M]])</f>
        <v>1610000</v>
      </c>
      <c r="P706">
        <v>0.57399999999999995</v>
      </c>
      <c r="Q706">
        <v>5.21E-2</v>
      </c>
      <c r="R706">
        <v>-8.9999999999999998E-4</v>
      </c>
      <c r="S706">
        <v>3.5400000000000001E-2</v>
      </c>
      <c r="T706" s="1" t="s">
        <v>2539</v>
      </c>
      <c r="U706" s="1" t="s">
        <v>2540</v>
      </c>
      <c r="V706" s="1" t="s">
        <v>2541</v>
      </c>
      <c r="W706" s="1" t="s">
        <v>2542</v>
      </c>
      <c r="X706" s="1" t="s">
        <v>2535</v>
      </c>
      <c r="Y706">
        <v>5855.16</v>
      </c>
      <c r="Z706" s="4">
        <v>-8.3000000000000001E-3</v>
      </c>
      <c r="AA706" s="1" t="s">
        <v>2537</v>
      </c>
      <c r="AB706" s="6" t="str">
        <f>IFERROR(LEFT(Merge1[[#This Row],[2022-10-24.Vol.]],LEN(Merge1[[#This Row],[2022-10-24.Vol.]])-1)*10^(LOOKUP(RIGHT(Merge1[[#This Row],[2022-10-24.Vol.]]),"KMBT")*3),Merge1[[#This Row],[2022-10-24.Vol.]])</f>
        <v>275</v>
      </c>
      <c r="AC706">
        <v>0</v>
      </c>
      <c r="AD706" s="1" t="s">
        <v>38</v>
      </c>
      <c r="AE706" s="1" t="s">
        <v>37</v>
      </c>
      <c r="AF706" s="1" t="s">
        <v>96</v>
      </c>
      <c r="AG706">
        <v>51.38</v>
      </c>
      <c r="AH706">
        <v>0</v>
      </c>
      <c r="AI706" s="1" t="s">
        <v>28</v>
      </c>
      <c r="AJ706">
        <v>0.65</v>
      </c>
      <c r="AK706" s="1" t="s">
        <v>2538</v>
      </c>
      <c r="AL706">
        <v>0.57399999999999995</v>
      </c>
      <c r="AM706">
        <v>5.21E-2</v>
      </c>
      <c r="AN706">
        <v>-8.9999999999999998E-4</v>
      </c>
      <c r="AO706">
        <v>3.5400000000000001E-2</v>
      </c>
      <c r="AP706" s="1" t="s">
        <v>2539</v>
      </c>
      <c r="AQ706" s="1" t="s">
        <v>2540</v>
      </c>
      <c r="AR706" s="1" t="s">
        <v>2541</v>
      </c>
      <c r="AS706" s="1" t="s">
        <v>2542</v>
      </c>
    </row>
    <row r="707" spans="1:45" hidden="1" x14ac:dyDescent="0.25">
      <c r="A707" s="1" t="s">
        <v>913</v>
      </c>
      <c r="B707">
        <v>3600.81</v>
      </c>
      <c r="C707" s="2" t="s">
        <v>914</v>
      </c>
      <c r="D707" s="1" t="s">
        <v>915</v>
      </c>
      <c r="E707">
        <v>0</v>
      </c>
      <c r="F707" s="1" t="s">
        <v>22</v>
      </c>
      <c r="G707" s="1" t="s">
        <v>27</v>
      </c>
      <c r="H707" s="1" t="s">
        <v>22</v>
      </c>
      <c r="I707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707">
        <v>38.700000000000003</v>
      </c>
      <c r="K707">
        <v>0</v>
      </c>
      <c r="L707" s="1" t="s">
        <v>28</v>
      </c>
      <c r="M707">
        <v>2.2200000000000002</v>
      </c>
      <c r="N707" s="1" t="s">
        <v>916</v>
      </c>
      <c r="O707" s="1">
        <f>IFERROR(LEFT(Merge1[[#This Row],[Volumen*Precio4 – 750M]],LEN(Merge1[[#This Row],[Volumen*Precio4 – 750M]])-1)*10^(SEARCH(RIGHT(Merge1[[#This Row],[Volumen*Precio4 – 750M]]),"kmbt")*3),Merge1[[#This Row],[Volumen*Precio4 – 750M]])</f>
        <v>6842000</v>
      </c>
      <c r="P707">
        <v>-0.1908</v>
      </c>
      <c r="Q707">
        <v>-0.16259999999999999</v>
      </c>
      <c r="R707">
        <v>5.9999999999999995E-4</v>
      </c>
      <c r="S707">
        <v>-8.3999999999999995E-3</v>
      </c>
      <c r="T707" s="1" t="s">
        <v>917</v>
      </c>
      <c r="U707" s="1" t="s">
        <v>918</v>
      </c>
      <c r="V707" s="1" t="s">
        <v>919</v>
      </c>
      <c r="W707" s="1" t="s">
        <v>920</v>
      </c>
      <c r="X707" s="1" t="s">
        <v>913</v>
      </c>
      <c r="Y707">
        <v>3600.81</v>
      </c>
      <c r="Z707" s="4">
        <v>-8.3999999999999995E-3</v>
      </c>
      <c r="AA707" s="1" t="s">
        <v>915</v>
      </c>
      <c r="AB707" s="6" t="str">
        <f>IFERROR(LEFT(Merge1[[#This Row],[2022-10-24.Vol.]],LEN(Merge1[[#This Row],[2022-10-24.Vol.]])-1)*10^(LOOKUP(RIGHT(Merge1[[#This Row],[2022-10-24.Vol.]]),"KMBT")*3),Merge1[[#This Row],[2022-10-24.Vol.]])</f>
        <v>1.9K</v>
      </c>
      <c r="AC707">
        <v>0</v>
      </c>
      <c r="AD707" s="1" t="s">
        <v>22</v>
      </c>
      <c r="AE707" s="1" t="s">
        <v>27</v>
      </c>
      <c r="AF707" s="1" t="s">
        <v>22</v>
      </c>
      <c r="AG707">
        <v>38.700000000000003</v>
      </c>
      <c r="AH707">
        <v>0</v>
      </c>
      <c r="AI707" s="1" t="s">
        <v>28</v>
      </c>
      <c r="AJ707">
        <v>2.2200000000000002</v>
      </c>
      <c r="AK707" s="1" t="s">
        <v>916</v>
      </c>
      <c r="AL707">
        <v>-0.1908</v>
      </c>
      <c r="AM707">
        <v>-0.16259999999999999</v>
      </c>
      <c r="AN707">
        <v>5.9999999999999995E-4</v>
      </c>
      <c r="AO707">
        <v>-8.3999999999999995E-3</v>
      </c>
      <c r="AP707" s="1" t="s">
        <v>917</v>
      </c>
      <c r="AQ707" s="1" t="s">
        <v>918</v>
      </c>
      <c r="AR707" s="1" t="s">
        <v>919</v>
      </c>
      <c r="AS707" s="1" t="s">
        <v>920</v>
      </c>
    </row>
    <row r="708" spans="1:45" hidden="1" x14ac:dyDescent="0.25">
      <c r="A708" s="1" t="s">
        <v>5724</v>
      </c>
      <c r="B708">
        <v>825</v>
      </c>
      <c r="C708" s="1" t="s">
        <v>914</v>
      </c>
      <c r="D708" s="1" t="s">
        <v>2344</v>
      </c>
      <c r="E708">
        <v>0</v>
      </c>
      <c r="F708" s="1" t="s">
        <v>27</v>
      </c>
      <c r="G708" s="1" t="s">
        <v>27</v>
      </c>
      <c r="H708" s="1" t="s">
        <v>22</v>
      </c>
      <c r="I708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708">
        <v>19.16</v>
      </c>
      <c r="K708">
        <v>0</v>
      </c>
      <c r="L708" s="1" t="s">
        <v>28</v>
      </c>
      <c r="M708">
        <v>0.03</v>
      </c>
      <c r="N708" s="1" t="s">
        <v>5725</v>
      </c>
      <c r="O708" s="1">
        <f>IFERROR(LEFT(Merge1[[#This Row],[Volumen*Precio4 – 750M]],LEN(Merge1[[#This Row],[Volumen*Precio4 – 750M]])-1)*10^(SEARCH(RIGHT(Merge1[[#This Row],[Volumen*Precio4 – 750M]]),"kmbt")*3),Merge1[[#This Row],[Volumen*Precio4 – 750M]])</f>
        <v>57750</v>
      </c>
      <c r="P708">
        <v>-0.50600000000000001</v>
      </c>
      <c r="Q708">
        <v>-0.45090000000000002</v>
      </c>
      <c r="R708">
        <v>-8.9899999999999994E-2</v>
      </c>
      <c r="S708">
        <v>-8.3999999999999995E-3</v>
      </c>
      <c r="T708" s="1" t="s">
        <v>5726</v>
      </c>
      <c r="U708" s="1" t="s">
        <v>5727</v>
      </c>
      <c r="V708" s="1" t="s">
        <v>5728</v>
      </c>
      <c r="W708" s="1" t="s">
        <v>5729</v>
      </c>
      <c r="X708" s="1" t="s">
        <v>5724</v>
      </c>
      <c r="Y708">
        <v>825</v>
      </c>
      <c r="Z708" s="4">
        <v>-8.3999999999999995E-3</v>
      </c>
      <c r="AA708" s="1" t="s">
        <v>2344</v>
      </c>
      <c r="AB708" s="6" t="str">
        <f>IFERROR(LEFT(Merge1[[#This Row],[2022-10-24.Vol.]],LEN(Merge1[[#This Row],[2022-10-24.Vol.]])-1)*10^(LOOKUP(RIGHT(Merge1[[#This Row],[2022-10-24.Vol.]]),"KMBT")*3),Merge1[[#This Row],[2022-10-24.Vol.]])</f>
        <v>70</v>
      </c>
      <c r="AC708">
        <v>0</v>
      </c>
      <c r="AD708" s="1" t="s">
        <v>27</v>
      </c>
      <c r="AE708" s="1" t="s">
        <v>27</v>
      </c>
      <c r="AF708" s="1" t="s">
        <v>22</v>
      </c>
      <c r="AG708">
        <v>19.16</v>
      </c>
      <c r="AH708">
        <v>0</v>
      </c>
      <c r="AI708" s="1" t="s">
        <v>28</v>
      </c>
      <c r="AJ708">
        <v>0.03</v>
      </c>
      <c r="AK708" s="1" t="s">
        <v>5725</v>
      </c>
      <c r="AL708">
        <v>-0.50600000000000001</v>
      </c>
      <c r="AM708">
        <v>-0.45090000000000002</v>
      </c>
      <c r="AN708">
        <v>-8.9899999999999994E-2</v>
      </c>
      <c r="AO708">
        <v>-8.3999999999999995E-3</v>
      </c>
      <c r="AP708" s="1" t="s">
        <v>5726</v>
      </c>
      <c r="AQ708" s="1" t="s">
        <v>5727</v>
      </c>
      <c r="AR708" s="1" t="s">
        <v>5728</v>
      </c>
      <c r="AS708" s="1" t="s">
        <v>5729</v>
      </c>
    </row>
    <row r="709" spans="1:45" hidden="1" x14ac:dyDescent="0.25">
      <c r="A709" s="1" t="s">
        <v>4857</v>
      </c>
      <c r="B709">
        <v>2.3199999999999998</v>
      </c>
      <c r="C709" s="2" t="s">
        <v>4858</v>
      </c>
      <c r="D709" s="1" t="s">
        <v>4859</v>
      </c>
      <c r="E709">
        <v>0</v>
      </c>
      <c r="F709" s="1" t="s">
        <v>22</v>
      </c>
      <c r="G709" s="1" t="s">
        <v>27</v>
      </c>
      <c r="H709" s="1" t="s">
        <v>38</v>
      </c>
      <c r="I709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709">
        <v>34.46</v>
      </c>
      <c r="K709">
        <v>5.1999999999999998E-3</v>
      </c>
      <c r="L709" s="1" t="s">
        <v>28</v>
      </c>
      <c r="M709">
        <v>0.11</v>
      </c>
      <c r="N709" s="1" t="s">
        <v>4860</v>
      </c>
      <c r="O709" s="1">
        <f>IFERROR(LEFT(Merge1[[#This Row],[Volumen*Precio4 – 750M]],LEN(Merge1[[#This Row],[Volumen*Precio4 – 750M]])-1)*10^(SEARCH(RIGHT(Merge1[[#This Row],[Volumen*Precio4 – 750M]]),"kmbt")*3),Merge1[[#This Row],[Volumen*Precio4 – 750M]])</f>
        <v>1380</v>
      </c>
      <c r="P709">
        <v>-0.40660000000000002</v>
      </c>
      <c r="Q709">
        <v>-0.373</v>
      </c>
      <c r="R709">
        <v>-0.22670000000000001</v>
      </c>
      <c r="S709">
        <v>-0.1439</v>
      </c>
      <c r="T709" s="1" t="s">
        <v>4861</v>
      </c>
      <c r="U709" s="1" t="s">
        <v>4862</v>
      </c>
      <c r="V709" s="1" t="s">
        <v>4863</v>
      </c>
      <c r="W709" s="1" t="s">
        <v>4864</v>
      </c>
      <c r="X709" s="1" t="s">
        <v>4857</v>
      </c>
      <c r="Y709">
        <v>2.2999999999999998</v>
      </c>
      <c r="Z709" s="4">
        <v>-8.6E-3</v>
      </c>
      <c r="AA709" s="1" t="s">
        <v>7000</v>
      </c>
      <c r="AB709" s="6" t="str">
        <f>IFERROR(LEFT(Merge1[[#This Row],[2022-10-24.Vol.]],LEN(Merge1[[#This Row],[2022-10-24.Vol.]])-1)*10^(LOOKUP(RIGHT(Merge1[[#This Row],[2022-10-24.Vol.]]),"KMBT")*3),Merge1[[#This Row],[2022-10-24.Vol.]])</f>
        <v>16.203K</v>
      </c>
      <c r="AC709">
        <v>-0.02</v>
      </c>
      <c r="AD709" s="1" t="s">
        <v>22</v>
      </c>
      <c r="AE709" s="1" t="s">
        <v>27</v>
      </c>
      <c r="AF709" s="1" t="s">
        <v>96</v>
      </c>
      <c r="AG709">
        <v>32.799999999999997</v>
      </c>
      <c r="AH709">
        <v>4.3E-3</v>
      </c>
      <c r="AI709" s="1" t="s">
        <v>23</v>
      </c>
      <c r="AJ709">
        <v>5.38</v>
      </c>
      <c r="AK709" s="1" t="s">
        <v>7001</v>
      </c>
      <c r="AL709">
        <v>-0.41770000000000002</v>
      </c>
      <c r="AM709">
        <v>-0.38169999999999998</v>
      </c>
      <c r="AN709">
        <v>-0.2177</v>
      </c>
      <c r="AO709">
        <v>-0.1051</v>
      </c>
      <c r="AP709" s="1" t="s">
        <v>7002</v>
      </c>
      <c r="AQ709" s="1" t="s">
        <v>7003</v>
      </c>
      <c r="AR709" s="1" t="s">
        <v>7004</v>
      </c>
      <c r="AS709" s="1" t="s">
        <v>7005</v>
      </c>
    </row>
    <row r="710" spans="1:45" hidden="1" x14ac:dyDescent="0.25">
      <c r="A710" s="1" t="s">
        <v>2171</v>
      </c>
      <c r="B710">
        <v>19.559999999999999</v>
      </c>
      <c r="C710" s="2" t="s">
        <v>2172</v>
      </c>
      <c r="D710" s="1" t="s">
        <v>2173</v>
      </c>
      <c r="E710">
        <v>0.36</v>
      </c>
      <c r="F710" s="1" t="s">
        <v>38</v>
      </c>
      <c r="G710" s="1" t="s">
        <v>38</v>
      </c>
      <c r="H710" s="1" t="s">
        <v>38</v>
      </c>
      <c r="I710" s="1" t="str">
        <f>_xlfn.CONCAT(Merge1[[#This Row],[Rating técnicoVender]],",",Merge1[[#This Row],[Valoración de medias móvilesStrong Sell]],",",Merge1[[#This Row],[Valoración de los osciladoresNeutro]])</f>
        <v>Buy,Buy,Buy</v>
      </c>
      <c r="J710">
        <v>65.58</v>
      </c>
      <c r="K710">
        <v>6.13E-2</v>
      </c>
      <c r="L710" s="1" t="s">
        <v>28</v>
      </c>
      <c r="M710">
        <v>0.81</v>
      </c>
      <c r="N710" s="1" t="s">
        <v>2174</v>
      </c>
      <c r="O710" s="1">
        <f>IFERROR(LEFT(Merge1[[#This Row],[Volumen*Precio4 – 750M]],LEN(Merge1[[#This Row],[Volumen*Precio4 – 750M]])-1)*10^(SEARCH(RIGHT(Merge1[[#This Row],[Volumen*Precio4 – 750M]]),"kmbt")*3),Merge1[[#This Row],[Volumen*Precio4 – 750M]])</f>
        <v>13053000</v>
      </c>
      <c r="P710">
        <v>-0.2477</v>
      </c>
      <c r="Q710">
        <v>-0.2389</v>
      </c>
      <c r="R710">
        <v>-0.1477</v>
      </c>
      <c r="S710">
        <v>4.82E-2</v>
      </c>
      <c r="T710" s="1" t="s">
        <v>2175</v>
      </c>
      <c r="U710" s="1" t="s">
        <v>2176</v>
      </c>
      <c r="V710" s="1" t="s">
        <v>2177</v>
      </c>
      <c r="W710" s="1" t="s">
        <v>2178</v>
      </c>
      <c r="X710" s="1" t="s">
        <v>2171</v>
      </c>
      <c r="Y710">
        <v>19.37</v>
      </c>
      <c r="Z710" s="4">
        <v>-8.6999999999999994E-3</v>
      </c>
      <c r="AA710" s="1" t="s">
        <v>8034</v>
      </c>
      <c r="AB710" s="6" t="str">
        <f>IFERROR(LEFT(Merge1[[#This Row],[2022-10-24.Vol.]],LEN(Merge1[[#This Row],[2022-10-24.Vol.]])-1)*10^(LOOKUP(RIGHT(Merge1[[#This Row],[2022-10-24.Vol.]]),"KMBT")*3),Merge1[[#This Row],[2022-10-24.Vol.]])</f>
        <v>200.713K</v>
      </c>
      <c r="AC710">
        <v>0.04</v>
      </c>
      <c r="AD710" s="1" t="s">
        <v>38</v>
      </c>
      <c r="AE710" s="1" t="s">
        <v>38</v>
      </c>
      <c r="AF710" s="1" t="s">
        <v>22</v>
      </c>
      <c r="AG710">
        <v>62.92</v>
      </c>
      <c r="AH710">
        <v>5.0999999999999997E-2</v>
      </c>
      <c r="AI710" s="1" t="s">
        <v>28</v>
      </c>
      <c r="AJ710">
        <v>0.23</v>
      </c>
      <c r="AK710" s="1" t="s">
        <v>8035</v>
      </c>
      <c r="AL710">
        <v>-0.255</v>
      </c>
      <c r="AM710">
        <v>-0.26350000000000001</v>
      </c>
      <c r="AN710">
        <v>-0.16070000000000001</v>
      </c>
      <c r="AO710">
        <v>5.79E-2</v>
      </c>
      <c r="AP710" s="1" t="s">
        <v>8036</v>
      </c>
      <c r="AQ710" s="1" t="s">
        <v>8037</v>
      </c>
      <c r="AR710" s="1" t="s">
        <v>8038</v>
      </c>
      <c r="AS710" s="1" t="s">
        <v>8039</v>
      </c>
    </row>
    <row r="711" spans="1:45" hidden="1" x14ac:dyDescent="0.25">
      <c r="A711" s="1" t="s">
        <v>1142</v>
      </c>
      <c r="B711">
        <v>155.55000000000001</v>
      </c>
      <c r="C711" s="1" t="s">
        <v>1143</v>
      </c>
      <c r="D711" s="1" t="s">
        <v>1144</v>
      </c>
      <c r="E711">
        <v>-1.45</v>
      </c>
      <c r="F711" s="1" t="s">
        <v>96</v>
      </c>
      <c r="G711" s="1" t="s">
        <v>96</v>
      </c>
      <c r="H711" s="1" t="s">
        <v>96</v>
      </c>
      <c r="I711" s="1" t="str">
        <f>_xlfn.CONCAT(Merge1[[#This Row],[Rating técnicoVender]],",",Merge1[[#This Row],[Valoración de medias móvilesStrong Sell]],",",Merge1[[#This Row],[Valoración de los osciladoresNeutro]])</f>
        <v>Neutro,Neutro,Neutro</v>
      </c>
      <c r="J711">
        <v>45.91</v>
      </c>
      <c r="K711">
        <v>4.7000000000000002E-3</v>
      </c>
      <c r="L711" s="1" t="s">
        <v>23</v>
      </c>
      <c r="M711">
        <v>1.75</v>
      </c>
      <c r="N711" s="1" t="s">
        <v>1145</v>
      </c>
      <c r="O711" s="1">
        <f>IFERROR(LEFT(Merge1[[#This Row],[Volumen*Precio4 – 750M]],LEN(Merge1[[#This Row],[Volumen*Precio4 – 750M]])-1)*10^(SEARCH(RIGHT(Merge1[[#This Row],[Volumen*Precio4 – 750M]]),"kmbt")*3),Merge1[[#This Row],[Volumen*Precio4 – 750M]])</f>
        <v>357765</v>
      </c>
      <c r="P711">
        <v>-0.24490000000000001</v>
      </c>
      <c r="Q711">
        <v>-3.39E-2</v>
      </c>
      <c r="R711">
        <v>0.38879999999999998</v>
      </c>
      <c r="S711">
        <v>0.52500000000000002</v>
      </c>
      <c r="T711" s="1" t="s">
        <v>1146</v>
      </c>
      <c r="U711" s="1" t="s">
        <v>1147</v>
      </c>
      <c r="V711" s="1" t="s">
        <v>1148</v>
      </c>
      <c r="W711" s="1" t="s">
        <v>1149</v>
      </c>
      <c r="X711" s="1" t="s">
        <v>1142</v>
      </c>
      <c r="Y711">
        <v>155.55000000000001</v>
      </c>
      <c r="Z711" s="4">
        <v>-9.1999999999999998E-3</v>
      </c>
      <c r="AA711" s="1" t="s">
        <v>1144</v>
      </c>
      <c r="AB711" s="6" t="str">
        <f>IFERROR(LEFT(Merge1[[#This Row],[2022-10-24.Vol.]],LEN(Merge1[[#This Row],[2022-10-24.Vol.]])-1)*10^(LOOKUP(RIGHT(Merge1[[#This Row],[2022-10-24.Vol.]]),"KMBT")*3),Merge1[[#This Row],[2022-10-24.Vol.]])</f>
        <v>2.3K</v>
      </c>
      <c r="AC711">
        <v>-1.45</v>
      </c>
      <c r="AD711" s="1" t="s">
        <v>96</v>
      </c>
      <c r="AE711" s="1" t="s">
        <v>96</v>
      </c>
      <c r="AF711" s="1" t="s">
        <v>96</v>
      </c>
      <c r="AG711">
        <v>45.91</v>
      </c>
      <c r="AH711">
        <v>4.7000000000000002E-3</v>
      </c>
      <c r="AI711" s="1" t="s">
        <v>23</v>
      </c>
      <c r="AJ711">
        <v>1.75</v>
      </c>
      <c r="AK711" s="1" t="s">
        <v>1145</v>
      </c>
      <c r="AL711">
        <v>-0.24490000000000001</v>
      </c>
      <c r="AM711">
        <v>-3.39E-2</v>
      </c>
      <c r="AN711">
        <v>0.38879999999999998</v>
      </c>
      <c r="AO711">
        <v>0.52500000000000002</v>
      </c>
      <c r="AP711" s="1" t="s">
        <v>1146</v>
      </c>
      <c r="AQ711" s="1" t="s">
        <v>1147</v>
      </c>
      <c r="AR711" s="1" t="s">
        <v>1148</v>
      </c>
      <c r="AS711" s="1" t="s">
        <v>1149</v>
      </c>
    </row>
    <row r="712" spans="1:45" hidden="1" x14ac:dyDescent="0.25">
      <c r="A712" s="1" t="s">
        <v>1227</v>
      </c>
      <c r="B712">
        <v>3372</v>
      </c>
      <c r="C712" s="2" t="s">
        <v>1143</v>
      </c>
      <c r="D712" s="1" t="s">
        <v>1228</v>
      </c>
      <c r="E712">
        <v>0</v>
      </c>
      <c r="F712" s="1" t="s">
        <v>38</v>
      </c>
      <c r="G712" s="1" t="s">
        <v>37</v>
      </c>
      <c r="H712" s="1" t="s">
        <v>22</v>
      </c>
      <c r="I712" s="1" t="str">
        <f>_xlfn.CONCAT(Merge1[[#This Row],[Rating técnicoVender]],",",Merge1[[#This Row],[Valoración de medias móvilesStrong Sell]],",",Merge1[[#This Row],[Valoración de los osciladoresNeutro]])</f>
        <v>Buy,Strong Buy,Sell</v>
      </c>
      <c r="J712">
        <v>59.17</v>
      </c>
      <c r="K712">
        <v>8.5000000000000006E-3</v>
      </c>
      <c r="L712" s="1" t="s">
        <v>28</v>
      </c>
      <c r="M712">
        <v>1.64</v>
      </c>
      <c r="N712" s="1" t="s">
        <v>1229</v>
      </c>
      <c r="O712" s="1">
        <f>IFERROR(LEFT(Merge1[[#This Row],[Volumen*Precio4 – 750M]],LEN(Merge1[[#This Row],[Volumen*Precio4 – 750M]])-1)*10^(SEARCH(RIGHT(Merge1[[#This Row],[Volumen*Precio4 – 750M]]),"kmbt")*3),Merge1[[#This Row],[Volumen*Precio4 – 750M]])</f>
        <v>2529000</v>
      </c>
      <c r="P712">
        <v>0.629</v>
      </c>
      <c r="Q712">
        <v>0.2072</v>
      </c>
      <c r="R712">
        <v>0.23980000000000001</v>
      </c>
      <c r="S712">
        <v>-3.1600000000000003E-2</v>
      </c>
      <c r="T712" s="1" t="s">
        <v>1230</v>
      </c>
      <c r="U712" s="1" t="s">
        <v>1231</v>
      </c>
      <c r="V712" s="1" t="s">
        <v>1232</v>
      </c>
      <c r="W712" s="1" t="s">
        <v>1233</v>
      </c>
      <c r="X712" s="1" t="s">
        <v>1227</v>
      </c>
      <c r="Y712">
        <v>3372</v>
      </c>
      <c r="Z712" s="4">
        <v>-9.1999999999999998E-3</v>
      </c>
      <c r="AA712" s="1" t="s">
        <v>1228</v>
      </c>
      <c r="AB712" s="6" t="str">
        <f>IFERROR(LEFT(Merge1[[#This Row],[2022-10-24.Vol.]],LEN(Merge1[[#This Row],[2022-10-24.Vol.]])-1)*10^(LOOKUP(RIGHT(Merge1[[#This Row],[2022-10-24.Vol.]]),"KMBT")*3),Merge1[[#This Row],[2022-10-24.Vol.]])</f>
        <v>750</v>
      </c>
      <c r="AC712">
        <v>0</v>
      </c>
      <c r="AD712" s="1" t="s">
        <v>38</v>
      </c>
      <c r="AE712" s="1" t="s">
        <v>37</v>
      </c>
      <c r="AF712" s="1" t="s">
        <v>22</v>
      </c>
      <c r="AG712">
        <v>59.17</v>
      </c>
      <c r="AH712">
        <v>8.5000000000000006E-3</v>
      </c>
      <c r="AI712" s="1" t="s">
        <v>28</v>
      </c>
      <c r="AJ712">
        <v>1.64</v>
      </c>
      <c r="AK712" s="1" t="s">
        <v>1229</v>
      </c>
      <c r="AL712">
        <v>0.629</v>
      </c>
      <c r="AM712">
        <v>0.2072</v>
      </c>
      <c r="AN712">
        <v>0.23980000000000001</v>
      </c>
      <c r="AO712">
        <v>-3.1600000000000003E-2</v>
      </c>
      <c r="AP712" s="1" t="s">
        <v>1230</v>
      </c>
      <c r="AQ712" s="1" t="s">
        <v>1231</v>
      </c>
      <c r="AR712" s="1" t="s">
        <v>1232</v>
      </c>
      <c r="AS712" s="1" t="s">
        <v>1233</v>
      </c>
    </row>
    <row r="713" spans="1:45" hidden="1" x14ac:dyDescent="0.25">
      <c r="A713" s="1" t="s">
        <v>77</v>
      </c>
      <c r="B713">
        <v>423.54</v>
      </c>
      <c r="C713" s="2" t="s">
        <v>78</v>
      </c>
      <c r="D713" s="1" t="s">
        <v>79</v>
      </c>
      <c r="E713">
        <v>18.04</v>
      </c>
      <c r="F713" s="1" t="s">
        <v>38</v>
      </c>
      <c r="G713" s="1" t="s">
        <v>38</v>
      </c>
      <c r="H713" s="1" t="s">
        <v>38</v>
      </c>
      <c r="I713" s="1" t="str">
        <f>_xlfn.CONCAT(Merge1[[#This Row],[Rating técnicoVender]],",",Merge1[[#This Row],[Valoración de medias móvilesStrong Sell]],",",Merge1[[#This Row],[Valoración de los osciladoresNeutro]])</f>
        <v>Buy,Buy,Buy</v>
      </c>
      <c r="J713">
        <v>56.72</v>
      </c>
      <c r="K713">
        <v>2.8400000000000002E-2</v>
      </c>
      <c r="L713" s="1" t="s">
        <v>23</v>
      </c>
      <c r="M713">
        <v>28.74</v>
      </c>
      <c r="N713" s="1" t="s">
        <v>80</v>
      </c>
      <c r="O713" s="1">
        <f>IFERROR(LEFT(Merge1[[#This Row],[Volumen*Precio4 – 750M]],LEN(Merge1[[#This Row],[Volumen*Precio4 – 750M]])-1)*10^(SEARCH(RIGHT(Merge1[[#This Row],[Volumen*Precio4 – 750M]]),"kmbt")*3),Merge1[[#This Row],[Volumen*Precio4 – 750M]])</f>
        <v>6259000</v>
      </c>
      <c r="P713">
        <v>-6.4299999999999996E-2</v>
      </c>
      <c r="Q713">
        <v>-0.40679999999999999</v>
      </c>
      <c r="R713">
        <v>-1.1000000000000001E-3</v>
      </c>
      <c r="S713">
        <v>4.1399999999999999E-2</v>
      </c>
      <c r="T713" s="1" t="s">
        <v>81</v>
      </c>
      <c r="U713" s="1" t="s">
        <v>82</v>
      </c>
      <c r="V713" s="1" t="s">
        <v>83</v>
      </c>
      <c r="W713" s="1" t="s">
        <v>84</v>
      </c>
      <c r="X713" s="1" t="s">
        <v>77</v>
      </c>
      <c r="Y713">
        <v>427</v>
      </c>
      <c r="Z713" s="4">
        <v>-9.2999999999999992E-3</v>
      </c>
      <c r="AA713" s="1" t="s">
        <v>8404</v>
      </c>
      <c r="AB713" s="6" t="str">
        <f>IFERROR(LEFT(Merge1[[#This Row],[2022-10-24.Vol.]],LEN(Merge1[[#This Row],[2022-10-24.Vol.]])-1)*10^(LOOKUP(RIGHT(Merge1[[#This Row],[2022-10-24.Vol.]]),"KMBT")*3),Merge1[[#This Row],[2022-10-24.Vol.]])</f>
        <v>174</v>
      </c>
      <c r="AC713">
        <v>-7.0000000000000007E-2</v>
      </c>
      <c r="AD713" s="1" t="s">
        <v>38</v>
      </c>
      <c r="AE713" s="1" t="s">
        <v>38</v>
      </c>
      <c r="AF713" s="1" t="s">
        <v>96</v>
      </c>
      <c r="AG713">
        <v>57.19</v>
      </c>
      <c r="AH713">
        <v>2.7300000000000001E-2</v>
      </c>
      <c r="AI713" s="1" t="s">
        <v>8405</v>
      </c>
      <c r="AJ713">
        <v>0.06</v>
      </c>
      <c r="AK713" s="1" t="s">
        <v>8406</v>
      </c>
      <c r="AL713">
        <v>-5.11E-2</v>
      </c>
      <c r="AM713">
        <v>-0.3569</v>
      </c>
      <c r="AN713">
        <v>2.58E-2</v>
      </c>
      <c r="AO713">
        <v>0.1085</v>
      </c>
      <c r="AP713" s="1" t="s">
        <v>8407</v>
      </c>
      <c r="AQ713" s="1" t="s">
        <v>8408</v>
      </c>
      <c r="AR713" s="1" t="s">
        <v>8409</v>
      </c>
      <c r="AS713" s="1" t="s">
        <v>8410</v>
      </c>
    </row>
    <row r="714" spans="1:45" hidden="1" x14ac:dyDescent="0.25">
      <c r="A714" s="1" t="s">
        <v>1204</v>
      </c>
      <c r="B714">
        <v>3751.23</v>
      </c>
      <c r="C714" s="1" t="s">
        <v>576</v>
      </c>
      <c r="D714" s="1" t="s">
        <v>1205</v>
      </c>
      <c r="E714">
        <v>0</v>
      </c>
      <c r="F714" s="1" t="s">
        <v>22</v>
      </c>
      <c r="G714" s="1" t="s">
        <v>27</v>
      </c>
      <c r="H714" s="1" t="s">
        <v>96</v>
      </c>
      <c r="I71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714">
        <v>23.2</v>
      </c>
      <c r="K714">
        <v>0</v>
      </c>
      <c r="L714" s="1" t="s">
        <v>28</v>
      </c>
      <c r="M714">
        <v>1.66</v>
      </c>
      <c r="N714" s="1" t="s">
        <v>1206</v>
      </c>
      <c r="O714" s="1">
        <f>IFERROR(LEFT(Merge1[[#This Row],[Volumen*Precio4 – 750M]],LEN(Merge1[[#This Row],[Volumen*Precio4 – 750M]])-1)*10^(SEARCH(RIGHT(Merge1[[#This Row],[Volumen*Precio4 – 750M]]),"kmbt")*3),Merge1[[#This Row],[Volumen*Precio4 – 750M]])</f>
        <v>1718000</v>
      </c>
      <c r="P714">
        <v>-0.31919999999999998</v>
      </c>
      <c r="Q714">
        <v>-0.31430000000000002</v>
      </c>
      <c r="R714">
        <v>-0.29110000000000003</v>
      </c>
      <c r="S714">
        <v>-0.25890000000000002</v>
      </c>
      <c r="T714" s="1" t="s">
        <v>1207</v>
      </c>
      <c r="U714" s="1" t="s">
        <v>1208</v>
      </c>
      <c r="V714" s="1" t="s">
        <v>1209</v>
      </c>
      <c r="W714" s="1" t="s">
        <v>1210</v>
      </c>
      <c r="X714" s="1" t="s">
        <v>1204</v>
      </c>
      <c r="Y714">
        <v>3715.09</v>
      </c>
      <c r="Z714" s="4">
        <v>-9.5999999999999992E-3</v>
      </c>
      <c r="AA714" s="1" t="s">
        <v>7018</v>
      </c>
      <c r="AB714" s="6" t="str">
        <f>IFERROR(LEFT(Merge1[[#This Row],[2022-10-24.Vol.]],LEN(Merge1[[#This Row],[2022-10-24.Vol.]])-1)*10^(LOOKUP(RIGHT(Merge1[[#This Row],[2022-10-24.Vol.]]),"KMBT")*3),Merge1[[#This Row],[2022-10-24.Vol.]])</f>
        <v>1.389K</v>
      </c>
      <c r="AC714">
        <v>0</v>
      </c>
      <c r="AD714" s="1" t="s">
        <v>22</v>
      </c>
      <c r="AE714" s="1" t="s">
        <v>27</v>
      </c>
      <c r="AF714" s="1" t="s">
        <v>22</v>
      </c>
      <c r="AG714">
        <v>22.61</v>
      </c>
      <c r="AH714">
        <v>0</v>
      </c>
      <c r="AI714" s="1" t="s">
        <v>28</v>
      </c>
      <c r="AJ714">
        <v>4.57</v>
      </c>
      <c r="AK714" s="1" t="s">
        <v>7019</v>
      </c>
      <c r="AL714">
        <v>-0.32579999999999998</v>
      </c>
      <c r="AM714">
        <v>-0.29249999999999998</v>
      </c>
      <c r="AN714">
        <v>-0.29099999999999998</v>
      </c>
      <c r="AO714">
        <v>-0.1918</v>
      </c>
      <c r="AP714" s="1" t="s">
        <v>7020</v>
      </c>
      <c r="AQ714" s="1" t="s">
        <v>7021</v>
      </c>
      <c r="AR714" s="1" t="s">
        <v>7022</v>
      </c>
      <c r="AS714" s="1" t="s">
        <v>7023</v>
      </c>
    </row>
    <row r="715" spans="1:45" hidden="1" x14ac:dyDescent="0.25">
      <c r="A715" s="1" t="s">
        <v>864</v>
      </c>
      <c r="B715">
        <v>1792.71</v>
      </c>
      <c r="C715" s="2" t="s">
        <v>865</v>
      </c>
      <c r="D715" s="1" t="s">
        <v>616</v>
      </c>
      <c r="E715">
        <v>0</v>
      </c>
      <c r="F715" s="1" t="s">
        <v>22</v>
      </c>
      <c r="G715" s="1" t="s">
        <v>27</v>
      </c>
      <c r="H715" s="1" t="s">
        <v>22</v>
      </c>
      <c r="I715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715">
        <v>31.14</v>
      </c>
      <c r="K715">
        <v>0</v>
      </c>
      <c r="L715" s="1" t="s">
        <v>28</v>
      </c>
      <c r="M715">
        <v>2.4</v>
      </c>
      <c r="N715" s="1" t="s">
        <v>866</v>
      </c>
      <c r="O715" s="1">
        <f>IFERROR(LEFT(Merge1[[#This Row],[Volumen*Precio4 – 750M]],LEN(Merge1[[#This Row],[Volumen*Precio4 – 750M]])-1)*10^(SEARCH(RIGHT(Merge1[[#This Row],[Volumen*Precio4 – 750M]]),"kmbt")*3),Merge1[[#This Row],[Volumen*Precio4 – 750M]])</f>
        <v>733218</v>
      </c>
      <c r="P715">
        <v>-0.1183</v>
      </c>
      <c r="Q715">
        <v>-0.2233</v>
      </c>
      <c r="R715">
        <v>-0.15909999999999999</v>
      </c>
      <c r="S715">
        <v>-0.1812</v>
      </c>
      <c r="T715" s="1" t="s">
        <v>867</v>
      </c>
      <c r="U715" s="1" t="s">
        <v>868</v>
      </c>
      <c r="V715" s="1" t="s">
        <v>869</v>
      </c>
      <c r="W715" s="1" t="s">
        <v>870</v>
      </c>
      <c r="X715" s="1" t="s">
        <v>864</v>
      </c>
      <c r="Y715">
        <v>1775.49</v>
      </c>
      <c r="Z715" s="4">
        <v>-9.5999999999999992E-3</v>
      </c>
      <c r="AA715" s="1" t="s">
        <v>498</v>
      </c>
      <c r="AB715" s="6" t="str">
        <f>IFERROR(LEFT(Merge1[[#This Row],[2022-10-24.Vol.]],LEN(Merge1[[#This Row],[2022-10-24.Vol.]])-1)*10^(LOOKUP(RIGHT(Merge1[[#This Row],[2022-10-24.Vol.]]),"KMBT")*3),Merge1[[#This Row],[2022-10-24.Vol.]])</f>
        <v>138</v>
      </c>
      <c r="AC715">
        <v>0</v>
      </c>
      <c r="AD715" s="1" t="s">
        <v>22</v>
      </c>
      <c r="AE715" s="1" t="s">
        <v>27</v>
      </c>
      <c r="AF715" s="1" t="s">
        <v>22</v>
      </c>
      <c r="AG715">
        <v>30.41</v>
      </c>
      <c r="AH715">
        <v>0</v>
      </c>
      <c r="AI715" s="1" t="s">
        <v>28</v>
      </c>
      <c r="AJ715">
        <v>0.69</v>
      </c>
      <c r="AK715" s="1" t="s">
        <v>7587</v>
      </c>
      <c r="AL715">
        <v>-0.1177</v>
      </c>
      <c r="AM715">
        <v>-0.2429</v>
      </c>
      <c r="AN715">
        <v>-0.1711</v>
      </c>
      <c r="AO715">
        <v>-0.18909999999999999</v>
      </c>
      <c r="AP715" s="1" t="s">
        <v>7588</v>
      </c>
      <c r="AQ715" s="1" t="s">
        <v>7589</v>
      </c>
      <c r="AR715" s="1" t="s">
        <v>7590</v>
      </c>
      <c r="AS715" s="1" t="s">
        <v>7591</v>
      </c>
    </row>
    <row r="716" spans="1:45" hidden="1" x14ac:dyDescent="0.25">
      <c r="A716" s="1" t="s">
        <v>6760</v>
      </c>
      <c r="B716">
        <v>868.5</v>
      </c>
      <c r="C716" s="2" t="s">
        <v>6761</v>
      </c>
      <c r="D716" s="1" t="s">
        <v>4018</v>
      </c>
      <c r="E716">
        <v>0</v>
      </c>
      <c r="F716" s="1" t="s">
        <v>38</v>
      </c>
      <c r="G716" s="1" t="s">
        <v>37</v>
      </c>
      <c r="H716" s="1" t="s">
        <v>96</v>
      </c>
      <c r="I716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716">
        <v>55.61</v>
      </c>
      <c r="K716">
        <v>0</v>
      </c>
      <c r="L716" s="1" t="s">
        <v>28</v>
      </c>
      <c r="M716">
        <v>0</v>
      </c>
      <c r="N716" s="1" t="s">
        <v>6762</v>
      </c>
      <c r="O716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869</v>
      </c>
      <c r="P716">
        <v>-0.13059999999999999</v>
      </c>
      <c r="Q716">
        <v>0.2319</v>
      </c>
      <c r="R716">
        <v>2.8999999999999998E-3</v>
      </c>
      <c r="S716">
        <v>0.16309999999999999</v>
      </c>
      <c r="T716" s="1" t="s">
        <v>6763</v>
      </c>
      <c r="U716" s="1" t="s">
        <v>6764</v>
      </c>
      <c r="V716" s="1" t="s">
        <v>6765</v>
      </c>
      <c r="W716" s="1" t="s">
        <v>6766</v>
      </c>
      <c r="X716" s="1" t="s">
        <v>6760</v>
      </c>
      <c r="Y716">
        <v>860</v>
      </c>
      <c r="Z716" s="4">
        <v>-9.7999999999999997E-3</v>
      </c>
      <c r="AA716" s="1" t="s">
        <v>8252</v>
      </c>
      <c r="AB716" s="6" t="str">
        <f>IFERROR(LEFT(Merge1[[#This Row],[2022-10-24.Vol.]],LEN(Merge1[[#This Row],[2022-10-24.Vol.]])-1)*10^(LOOKUP(RIGHT(Merge1[[#This Row],[2022-10-24.Vol.]]),"KMBT")*3),Merge1[[#This Row],[2022-10-24.Vol.]])</f>
        <v>296</v>
      </c>
      <c r="AC716">
        <v>0</v>
      </c>
      <c r="AD716" s="1" t="s">
        <v>38</v>
      </c>
      <c r="AE716" s="1" t="s">
        <v>37</v>
      </c>
      <c r="AF716" s="1" t="s">
        <v>96</v>
      </c>
      <c r="AG716">
        <v>54.82</v>
      </c>
      <c r="AH716">
        <v>0</v>
      </c>
      <c r="AI716" s="1" t="s">
        <v>28</v>
      </c>
      <c r="AJ716">
        <v>0.1</v>
      </c>
      <c r="AK716" s="1" t="s">
        <v>8253</v>
      </c>
      <c r="AL716">
        <v>-0.1391</v>
      </c>
      <c r="AM716">
        <v>0.3251</v>
      </c>
      <c r="AN716">
        <v>-7.0000000000000001E-3</v>
      </c>
      <c r="AO716">
        <v>0.18099999999999999</v>
      </c>
      <c r="AP716" s="1" t="s">
        <v>8254</v>
      </c>
      <c r="AQ716" s="1" t="s">
        <v>8255</v>
      </c>
      <c r="AR716" s="1" t="s">
        <v>8256</v>
      </c>
      <c r="AS716" s="1" t="s">
        <v>8257</v>
      </c>
    </row>
    <row r="717" spans="1:45" hidden="1" x14ac:dyDescent="0.25">
      <c r="A717" s="1" t="s">
        <v>5172</v>
      </c>
      <c r="B717">
        <v>3030</v>
      </c>
      <c r="C717" s="2" t="s">
        <v>5173</v>
      </c>
      <c r="D717" s="1" t="s">
        <v>471</v>
      </c>
      <c r="E717">
        <v>0</v>
      </c>
      <c r="F717" s="1" t="s">
        <v>22</v>
      </c>
      <c r="G717" s="1" t="s">
        <v>27</v>
      </c>
      <c r="H717" s="1" t="s">
        <v>96</v>
      </c>
      <c r="I717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717">
        <v>30.39</v>
      </c>
      <c r="K717">
        <v>1.2800000000000001E-2</v>
      </c>
      <c r="L717" s="1" t="s">
        <v>28</v>
      </c>
      <c r="M717">
        <v>7.0000000000000007E-2</v>
      </c>
      <c r="N717" s="1" t="s">
        <v>5174</v>
      </c>
      <c r="O717" s="1">
        <f>IFERROR(LEFT(Merge1[[#This Row],[Volumen*Precio4 – 750M]],LEN(Merge1[[#This Row],[Volumen*Precio4 – 750M]])-1)*10^(SEARCH(RIGHT(Merge1[[#This Row],[Volumen*Precio4 – 750M]]),"kmbt")*3),Merge1[[#This Row],[Volumen*Precio4 – 750M]])</f>
        <v>27270</v>
      </c>
      <c r="P717">
        <v>-0.35020000000000001</v>
      </c>
      <c r="Q717">
        <v>-0.2767</v>
      </c>
      <c r="R717">
        <v>-0.35630000000000001</v>
      </c>
      <c r="S717">
        <v>-6.5100000000000005E-2</v>
      </c>
      <c r="T717" s="1" t="s">
        <v>5175</v>
      </c>
      <c r="U717" s="1" t="s">
        <v>5176</v>
      </c>
      <c r="V717" s="1" t="s">
        <v>5177</v>
      </c>
      <c r="W717" s="1" t="s">
        <v>5178</v>
      </c>
      <c r="X717" s="1" t="s">
        <v>5172</v>
      </c>
      <c r="Y717">
        <v>3030</v>
      </c>
      <c r="Z717" s="4">
        <v>-9.7999999999999997E-3</v>
      </c>
      <c r="AA717" s="1" t="s">
        <v>471</v>
      </c>
      <c r="AB717" s="6" t="str">
        <f>IFERROR(LEFT(Merge1[[#This Row],[2022-10-24.Vol.]],LEN(Merge1[[#This Row],[2022-10-24.Vol.]])-1)*10^(LOOKUP(RIGHT(Merge1[[#This Row],[2022-10-24.Vol.]]),"KMBT")*3),Merge1[[#This Row],[2022-10-24.Vol.]])</f>
        <v>9</v>
      </c>
      <c r="AC717">
        <v>0</v>
      </c>
      <c r="AD717" s="1" t="s">
        <v>22</v>
      </c>
      <c r="AE717" s="1" t="s">
        <v>27</v>
      </c>
      <c r="AF717" s="1" t="s">
        <v>96</v>
      </c>
      <c r="AG717">
        <v>30.39</v>
      </c>
      <c r="AH717">
        <v>1.2800000000000001E-2</v>
      </c>
      <c r="AI717" s="1" t="s">
        <v>28</v>
      </c>
      <c r="AJ717">
        <v>7.0000000000000007E-2</v>
      </c>
      <c r="AK717" s="1" t="s">
        <v>5174</v>
      </c>
      <c r="AL717">
        <v>-0.35020000000000001</v>
      </c>
      <c r="AM717">
        <v>-0.2767</v>
      </c>
      <c r="AN717">
        <v>-0.35630000000000001</v>
      </c>
      <c r="AO717">
        <v>-6.5100000000000005E-2</v>
      </c>
      <c r="AP717" s="1" t="s">
        <v>5175</v>
      </c>
      <c r="AQ717" s="1" t="s">
        <v>5176</v>
      </c>
      <c r="AR717" s="1" t="s">
        <v>5177</v>
      </c>
      <c r="AS717" s="1" t="s">
        <v>5178</v>
      </c>
    </row>
    <row r="718" spans="1:45" hidden="1" x14ac:dyDescent="0.25">
      <c r="A718" s="1" t="s">
        <v>5428</v>
      </c>
      <c r="B718">
        <v>1157</v>
      </c>
      <c r="C718" s="2" t="s">
        <v>5173</v>
      </c>
      <c r="D718" s="1" t="s">
        <v>4695</v>
      </c>
      <c r="E718">
        <v>0</v>
      </c>
      <c r="F718" s="1" t="s">
        <v>22</v>
      </c>
      <c r="G718" s="1" t="s">
        <v>27</v>
      </c>
      <c r="H718" s="1" t="s">
        <v>22</v>
      </c>
      <c r="I718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718">
        <v>40.08</v>
      </c>
      <c r="K718">
        <v>0</v>
      </c>
      <c r="L718" s="1" t="s">
        <v>28</v>
      </c>
      <c r="M718">
        <v>0.05</v>
      </c>
      <c r="N718" s="1" t="s">
        <v>5429</v>
      </c>
      <c r="O718" s="1">
        <f>IFERROR(LEFT(Merge1[[#This Row],[Volumen*Precio4 – 750M]],LEN(Merge1[[#This Row],[Volumen*Precio4 – 750M]])-1)*10^(SEARCH(RIGHT(Merge1[[#This Row],[Volumen*Precio4 – 750M]]),"kmbt")*3),Merge1[[#This Row],[Volumen*Precio4 – 750M]])</f>
        <v>92560</v>
      </c>
      <c r="P718">
        <v>-0.2535</v>
      </c>
      <c r="Q718">
        <v>-0.11310000000000001</v>
      </c>
      <c r="R718">
        <v>-1.06E-2</v>
      </c>
      <c r="S718">
        <v>-9.7999999999999997E-3</v>
      </c>
      <c r="T718" s="1" t="s">
        <v>5430</v>
      </c>
      <c r="U718" s="1" t="s">
        <v>5431</v>
      </c>
      <c r="V718" s="1" t="s">
        <v>5432</v>
      </c>
      <c r="W718" s="1" t="s">
        <v>5433</v>
      </c>
      <c r="X718" s="1" t="s">
        <v>5428</v>
      </c>
      <c r="Y718">
        <v>1157</v>
      </c>
      <c r="Z718" s="4">
        <v>-9.7999999999999997E-3</v>
      </c>
      <c r="AA718" s="1" t="s">
        <v>4695</v>
      </c>
      <c r="AB718" s="6" t="str">
        <f>IFERROR(LEFT(Merge1[[#This Row],[2022-10-24.Vol.]],LEN(Merge1[[#This Row],[2022-10-24.Vol.]])-1)*10^(LOOKUP(RIGHT(Merge1[[#This Row],[2022-10-24.Vol.]]),"KMBT")*3),Merge1[[#This Row],[2022-10-24.Vol.]])</f>
        <v>80</v>
      </c>
      <c r="AC718">
        <v>0</v>
      </c>
      <c r="AD718" s="1" t="s">
        <v>22</v>
      </c>
      <c r="AE718" s="1" t="s">
        <v>27</v>
      </c>
      <c r="AF718" s="1" t="s">
        <v>22</v>
      </c>
      <c r="AG718">
        <v>40.08</v>
      </c>
      <c r="AH718">
        <v>0</v>
      </c>
      <c r="AI718" s="1" t="s">
        <v>28</v>
      </c>
      <c r="AJ718">
        <v>0.05</v>
      </c>
      <c r="AK718" s="1" t="s">
        <v>5429</v>
      </c>
      <c r="AL718">
        <v>-0.2535</v>
      </c>
      <c r="AM718">
        <v>-0.20810000000000001</v>
      </c>
      <c r="AN718">
        <v>-1.06E-2</v>
      </c>
      <c r="AO718">
        <v>-9.7999999999999997E-3</v>
      </c>
      <c r="AP718" s="1" t="s">
        <v>5430</v>
      </c>
      <c r="AQ718" s="1" t="s">
        <v>5431</v>
      </c>
      <c r="AR718" s="1" t="s">
        <v>5432</v>
      </c>
      <c r="AS718" s="1" t="s">
        <v>5433</v>
      </c>
    </row>
    <row r="719" spans="1:45" hidden="1" x14ac:dyDescent="0.25">
      <c r="A719" s="1" t="s">
        <v>6568</v>
      </c>
      <c r="B719">
        <v>1778.92</v>
      </c>
      <c r="C719" s="2" t="s">
        <v>5173</v>
      </c>
      <c r="D719" s="1" t="s">
        <v>3005</v>
      </c>
      <c r="E719">
        <v>0</v>
      </c>
      <c r="F719" s="1" t="s">
        <v>22</v>
      </c>
      <c r="G719" s="1" t="s">
        <v>27</v>
      </c>
      <c r="H719" s="1" t="s">
        <v>22</v>
      </c>
      <c r="I719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719">
        <v>34.729999999999997</v>
      </c>
      <c r="K719">
        <v>0</v>
      </c>
      <c r="L719" s="1" t="s">
        <v>28</v>
      </c>
      <c r="M719">
        <v>0</v>
      </c>
      <c r="N719" s="1" t="s">
        <v>6569</v>
      </c>
      <c r="O719" s="1">
        <f>IFERROR(LEFT(Merge1[[#This Row],[Volumen*Precio4 – 750M]],LEN(Merge1[[#This Row],[Volumen*Precio4 – 750M]])-1)*10^(SEARCH(RIGHT(Merge1[[#This Row],[Volumen*Precio4 – 750M]]),"kmbt")*3),Merge1[[#This Row],[Volumen*Precio4 – 750M]])</f>
        <v>10674</v>
      </c>
      <c r="P719">
        <v>1.2500000000000001E-2</v>
      </c>
      <c r="Q719">
        <v>-0.2555</v>
      </c>
      <c r="R719">
        <v>1.9400000000000001E-2</v>
      </c>
      <c r="S719">
        <v>-0.11360000000000001</v>
      </c>
      <c r="T719" s="1" t="s">
        <v>6570</v>
      </c>
      <c r="U719" s="1" t="s">
        <v>6571</v>
      </c>
      <c r="V719" s="1" t="s">
        <v>6572</v>
      </c>
      <c r="W719" s="1" t="s">
        <v>6573</v>
      </c>
      <c r="X719" s="1" t="s">
        <v>6568</v>
      </c>
      <c r="Y719">
        <v>1778.92</v>
      </c>
      <c r="Z719" s="4">
        <v>-9.7999999999999997E-3</v>
      </c>
      <c r="AA719" s="1" t="s">
        <v>3005</v>
      </c>
      <c r="AB719" s="6" t="str">
        <f>IFERROR(LEFT(Merge1[[#This Row],[2022-10-24.Vol.]],LEN(Merge1[[#This Row],[2022-10-24.Vol.]])-1)*10^(LOOKUP(RIGHT(Merge1[[#This Row],[2022-10-24.Vol.]]),"KMBT")*3),Merge1[[#This Row],[2022-10-24.Vol.]])</f>
        <v>6</v>
      </c>
      <c r="AC719">
        <v>0</v>
      </c>
      <c r="AD719" s="1" t="s">
        <v>22</v>
      </c>
      <c r="AE719" s="1" t="s">
        <v>27</v>
      </c>
      <c r="AF719" s="1" t="s">
        <v>22</v>
      </c>
      <c r="AG719">
        <v>34.729999999999997</v>
      </c>
      <c r="AH719">
        <v>0</v>
      </c>
      <c r="AI719" s="1" t="s">
        <v>28</v>
      </c>
      <c r="AJ719">
        <v>0</v>
      </c>
      <c r="AK719" s="1" t="s">
        <v>6569</v>
      </c>
      <c r="AL719">
        <v>1.2500000000000001E-2</v>
      </c>
      <c r="AM719">
        <v>-0.27760000000000001</v>
      </c>
      <c r="AN719">
        <v>1.9400000000000001E-2</v>
      </c>
      <c r="AO719">
        <v>-4.5499999999999999E-2</v>
      </c>
      <c r="AP719" s="1" t="s">
        <v>6570</v>
      </c>
      <c r="AQ719" s="1" t="s">
        <v>6571</v>
      </c>
      <c r="AR719" s="1" t="s">
        <v>6572</v>
      </c>
      <c r="AS719" s="1" t="s">
        <v>6573</v>
      </c>
    </row>
    <row r="720" spans="1:45" hidden="1" x14ac:dyDescent="0.25">
      <c r="A720" s="1" t="s">
        <v>4638</v>
      </c>
      <c r="B720">
        <v>2378.1799999999998</v>
      </c>
      <c r="C720" s="2" t="s">
        <v>4639</v>
      </c>
      <c r="D720" s="1" t="s">
        <v>4640</v>
      </c>
      <c r="E720">
        <v>0</v>
      </c>
      <c r="F720" s="1" t="s">
        <v>22</v>
      </c>
      <c r="G720" s="1" t="s">
        <v>27</v>
      </c>
      <c r="H720" s="1" t="s">
        <v>22</v>
      </c>
      <c r="I720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720">
        <v>36.159999999999997</v>
      </c>
      <c r="K720">
        <v>0</v>
      </c>
      <c r="L720" s="1" t="s">
        <v>28</v>
      </c>
      <c r="M720">
        <v>0.14000000000000001</v>
      </c>
      <c r="N720" s="1" t="s">
        <v>4641</v>
      </c>
      <c r="O720" s="1">
        <f>IFERROR(LEFT(Merge1[[#This Row],[Volumen*Precio4 – 750M]],LEN(Merge1[[#This Row],[Volumen*Precio4 – 750M]])-1)*10^(SEARCH(RIGHT(Merge1[[#This Row],[Volumen*Precio4 – 750M]]),"kmbt")*3),Merge1[[#This Row],[Volumen*Precio4 – 750M]])</f>
        <v>939381</v>
      </c>
      <c r="P720">
        <v>-0.22109999999999999</v>
      </c>
      <c r="Q720">
        <v>-0.26319999999999999</v>
      </c>
      <c r="R720">
        <v>-0.12230000000000001</v>
      </c>
      <c r="S720">
        <v>-2.5000000000000001E-2</v>
      </c>
      <c r="T720" s="1" t="s">
        <v>4642</v>
      </c>
      <c r="U720" s="1" t="s">
        <v>4643</v>
      </c>
      <c r="V720" s="1" t="s">
        <v>4644</v>
      </c>
      <c r="W720" s="1" t="s">
        <v>4645</v>
      </c>
      <c r="X720" s="1" t="s">
        <v>4638</v>
      </c>
      <c r="Y720">
        <v>2378.1799999999998</v>
      </c>
      <c r="Z720" s="4">
        <v>-9.9000000000000008E-3</v>
      </c>
      <c r="AA720" s="1" t="s">
        <v>4640</v>
      </c>
      <c r="AB720" s="6" t="str">
        <f>IFERROR(LEFT(Merge1[[#This Row],[2022-10-24.Vol.]],LEN(Merge1[[#This Row],[2022-10-24.Vol.]])-1)*10^(LOOKUP(RIGHT(Merge1[[#This Row],[2022-10-24.Vol.]]),"KMBT")*3),Merge1[[#This Row],[2022-10-24.Vol.]])</f>
        <v>395</v>
      </c>
      <c r="AC720">
        <v>0</v>
      </c>
      <c r="AD720" s="1" t="s">
        <v>22</v>
      </c>
      <c r="AE720" s="1" t="s">
        <v>27</v>
      </c>
      <c r="AF720" s="1" t="s">
        <v>22</v>
      </c>
      <c r="AG720">
        <v>36.159999999999997</v>
      </c>
      <c r="AH720">
        <v>0</v>
      </c>
      <c r="AI720" s="1" t="s">
        <v>28</v>
      </c>
      <c r="AJ720">
        <v>0.14000000000000001</v>
      </c>
      <c r="AK720" s="1" t="s">
        <v>4641</v>
      </c>
      <c r="AL720">
        <v>-0.22109999999999999</v>
      </c>
      <c r="AM720">
        <v>-0.26319999999999999</v>
      </c>
      <c r="AN720">
        <v>-0.12230000000000001</v>
      </c>
      <c r="AO720">
        <v>-2.5000000000000001E-2</v>
      </c>
      <c r="AP720" s="1" t="s">
        <v>8197</v>
      </c>
      <c r="AQ720" s="1" t="s">
        <v>8198</v>
      </c>
      <c r="AR720" s="1" t="s">
        <v>8199</v>
      </c>
      <c r="AS720" s="1" t="s">
        <v>8200</v>
      </c>
    </row>
    <row r="721" spans="1:45" hidden="1" x14ac:dyDescent="0.25">
      <c r="A721" s="1" t="s">
        <v>361</v>
      </c>
      <c r="B721">
        <v>632.5</v>
      </c>
      <c r="C721" s="2" t="s">
        <v>362</v>
      </c>
      <c r="D721" s="1" t="s">
        <v>363</v>
      </c>
      <c r="E721">
        <v>0</v>
      </c>
      <c r="F721" s="1" t="s">
        <v>38</v>
      </c>
      <c r="G721" s="1" t="s">
        <v>37</v>
      </c>
      <c r="H721" s="1" t="s">
        <v>22</v>
      </c>
      <c r="I721" s="1" t="str">
        <f>_xlfn.CONCAT(Merge1[[#This Row],[Rating técnicoVender]],",",Merge1[[#This Row],[Valoración de medias móvilesStrong Sell]],",",Merge1[[#This Row],[Valoración de los osciladoresNeutro]])</f>
        <v>Buy,Strong Buy,Sell</v>
      </c>
      <c r="J721">
        <v>59.25</v>
      </c>
      <c r="K721">
        <v>2.9999999999999997E-4</v>
      </c>
      <c r="L721" s="1" t="s">
        <v>39</v>
      </c>
      <c r="M721">
        <v>6.81</v>
      </c>
      <c r="N721" s="1" t="s">
        <v>364</v>
      </c>
      <c r="O721" s="1">
        <f>IFERROR(LEFT(Merge1[[#This Row],[Volumen*Precio4 – 750M]],LEN(Merge1[[#This Row],[Volumen*Precio4 – 750M]])-1)*10^(SEARCH(RIGHT(Merge1[[#This Row],[Volumen*Precio4 – 750M]]),"kmbt")*3),Merge1[[#This Row],[Volumen*Precio4 – 750M]])</f>
        <v>2375000</v>
      </c>
      <c r="P721">
        <v>-0.1195</v>
      </c>
      <c r="Q721">
        <v>4.0300000000000002E-2</v>
      </c>
      <c r="R721">
        <v>0.13150000000000001</v>
      </c>
      <c r="S721">
        <v>0.16059999999999999</v>
      </c>
      <c r="T721" s="1" t="s">
        <v>365</v>
      </c>
      <c r="U721" s="1" t="s">
        <v>366</v>
      </c>
      <c r="V721" s="1" t="s">
        <v>367</v>
      </c>
      <c r="W721" s="1" t="s">
        <v>368</v>
      </c>
      <c r="X721" s="1" t="s">
        <v>361</v>
      </c>
      <c r="Y721">
        <v>632.5</v>
      </c>
      <c r="Z721" s="4">
        <v>-1.0200000000000001E-2</v>
      </c>
      <c r="AA721" s="1" t="s">
        <v>363</v>
      </c>
      <c r="AB721" s="6" t="str">
        <f>IFERROR(LEFT(Merge1[[#This Row],[2022-10-24.Vol.]],LEN(Merge1[[#This Row],[2022-10-24.Vol.]])-1)*10^(LOOKUP(RIGHT(Merge1[[#This Row],[2022-10-24.Vol.]]),"KMBT")*3),Merge1[[#This Row],[2022-10-24.Vol.]])</f>
        <v>3.755K</v>
      </c>
      <c r="AC721">
        <v>0</v>
      </c>
      <c r="AD721" s="1" t="s">
        <v>38</v>
      </c>
      <c r="AE721" s="1" t="s">
        <v>37</v>
      </c>
      <c r="AF721" s="1" t="s">
        <v>22</v>
      </c>
      <c r="AG721">
        <v>59.25</v>
      </c>
      <c r="AH721">
        <v>2.9999999999999997E-4</v>
      </c>
      <c r="AI721" s="1" t="s">
        <v>39</v>
      </c>
      <c r="AJ721">
        <v>6.81</v>
      </c>
      <c r="AK721" s="1" t="s">
        <v>364</v>
      </c>
      <c r="AL721">
        <v>-0.1195</v>
      </c>
      <c r="AM721">
        <v>4.0300000000000002E-2</v>
      </c>
      <c r="AN721">
        <v>0.13150000000000001</v>
      </c>
      <c r="AO721">
        <v>0.16059999999999999</v>
      </c>
      <c r="AP721" s="1" t="s">
        <v>365</v>
      </c>
      <c r="AQ721" s="1" t="s">
        <v>366</v>
      </c>
      <c r="AR721" s="1" t="s">
        <v>367</v>
      </c>
      <c r="AS721" s="1" t="s">
        <v>368</v>
      </c>
    </row>
    <row r="722" spans="1:45" hidden="1" x14ac:dyDescent="0.25">
      <c r="A722" s="1" t="s">
        <v>5737</v>
      </c>
      <c r="B722">
        <v>5880.11</v>
      </c>
      <c r="C722" s="2" t="s">
        <v>5738</v>
      </c>
      <c r="D722" s="1" t="s">
        <v>5739</v>
      </c>
      <c r="E722">
        <v>0</v>
      </c>
      <c r="F722" s="1" t="s">
        <v>22</v>
      </c>
      <c r="G722" s="1" t="s">
        <v>22</v>
      </c>
      <c r="H722" s="1" t="s">
        <v>96</v>
      </c>
      <c r="I722" s="1" t="str">
        <f>_xlfn.CONCAT(Merge1[[#This Row],[Rating técnicoVender]],",",Merge1[[#This Row],[Valoración de medias móvilesStrong Sell]],",",Merge1[[#This Row],[Valoración de los osciladoresNeutro]])</f>
        <v>Sell,Sell,Neutro</v>
      </c>
      <c r="J722">
        <v>48.02</v>
      </c>
      <c r="K722">
        <v>0</v>
      </c>
      <c r="L722" s="1" t="s">
        <v>28</v>
      </c>
      <c r="M722">
        <v>0.03</v>
      </c>
      <c r="N722" s="1" t="s">
        <v>5740</v>
      </c>
      <c r="O722" s="1">
        <f>IFERROR(LEFT(Merge1[[#This Row],[Volumen*Precio4 – 750M]],LEN(Merge1[[#This Row],[Volumen*Precio4 – 750M]])-1)*10^(SEARCH(RIGHT(Merge1[[#This Row],[Volumen*Precio4 – 750M]]),"kmbt")*3),Merge1[[#This Row],[Volumen*Precio4 – 750M]])</f>
        <v>176403</v>
      </c>
      <c r="P722">
        <v>-0.17180000000000001</v>
      </c>
      <c r="Q722">
        <v>-0.16919999999999999</v>
      </c>
      <c r="R722">
        <v>0.15809999999999999</v>
      </c>
      <c r="S722">
        <v>-0.1145</v>
      </c>
      <c r="T722" s="1" t="s">
        <v>5741</v>
      </c>
      <c r="U722" s="1" t="s">
        <v>5742</v>
      </c>
      <c r="V722" s="1" t="s">
        <v>5743</v>
      </c>
      <c r="W722" s="1" t="s">
        <v>5744</v>
      </c>
      <c r="X722" s="1" t="s">
        <v>5737</v>
      </c>
      <c r="Y722">
        <v>5880.11</v>
      </c>
      <c r="Z722" s="4">
        <v>-1.03E-2</v>
      </c>
      <c r="AA722" s="1" t="s">
        <v>5739</v>
      </c>
      <c r="AB722" s="6" t="str">
        <f>IFERROR(LEFT(Merge1[[#This Row],[2022-10-24.Vol.]],LEN(Merge1[[#This Row],[2022-10-24.Vol.]])-1)*10^(LOOKUP(RIGHT(Merge1[[#This Row],[2022-10-24.Vol.]]),"KMBT")*3),Merge1[[#This Row],[2022-10-24.Vol.]])</f>
        <v>30</v>
      </c>
      <c r="AC722">
        <v>0</v>
      </c>
      <c r="AD722" s="1" t="s">
        <v>22</v>
      </c>
      <c r="AE722" s="1" t="s">
        <v>22</v>
      </c>
      <c r="AF722" s="1" t="s">
        <v>96</v>
      </c>
      <c r="AG722">
        <v>48.02</v>
      </c>
      <c r="AH722">
        <v>0</v>
      </c>
      <c r="AI722" s="1" t="s">
        <v>28</v>
      </c>
      <c r="AJ722">
        <v>0.03</v>
      </c>
      <c r="AK722" s="1" t="s">
        <v>5740</v>
      </c>
      <c r="AL722">
        <v>-0.17180000000000001</v>
      </c>
      <c r="AM722">
        <v>-0.16919999999999999</v>
      </c>
      <c r="AN722">
        <v>0.15809999999999999</v>
      </c>
      <c r="AO722">
        <v>-0.1145</v>
      </c>
      <c r="AP722" s="1" t="s">
        <v>5741</v>
      </c>
      <c r="AQ722" s="1" t="s">
        <v>5742</v>
      </c>
      <c r="AR722" s="1" t="s">
        <v>5743</v>
      </c>
      <c r="AS722" s="1" t="s">
        <v>5744</v>
      </c>
    </row>
    <row r="723" spans="1:45" hidden="1" x14ac:dyDescent="0.25">
      <c r="A723" s="1" t="s">
        <v>1586</v>
      </c>
      <c r="B723">
        <v>628.48</v>
      </c>
      <c r="C723" s="1" t="s">
        <v>1587</v>
      </c>
      <c r="D723" s="1" t="s">
        <v>1588</v>
      </c>
      <c r="E723">
        <v>0</v>
      </c>
      <c r="F723" s="1" t="s">
        <v>22</v>
      </c>
      <c r="G723" s="1" t="s">
        <v>27</v>
      </c>
      <c r="H723" s="1" t="s">
        <v>96</v>
      </c>
      <c r="I723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723">
        <v>34.64</v>
      </c>
      <c r="K723">
        <v>0</v>
      </c>
      <c r="L723" s="1" t="s">
        <v>28</v>
      </c>
      <c r="M723">
        <v>1.19</v>
      </c>
      <c r="N723" s="1" t="s">
        <v>1589</v>
      </c>
      <c r="O723" s="1">
        <f>IFERROR(LEFT(Merge1[[#This Row],[Volumen*Precio4 – 750M]],LEN(Merge1[[#This Row],[Volumen*Precio4 – 750M]])-1)*10^(SEARCH(RIGHT(Merge1[[#This Row],[Volumen*Precio4 – 750M]]),"kmbt")*3),Merge1[[#This Row],[Volumen*Precio4 – 750M]])</f>
        <v>1098000</v>
      </c>
      <c r="P723">
        <v>-0.33339999999999997</v>
      </c>
      <c r="Q723">
        <v>-0.23400000000000001</v>
      </c>
      <c r="R723">
        <v>-8.2600000000000007E-2</v>
      </c>
      <c r="S723">
        <v>-2.9899999999999999E-2</v>
      </c>
      <c r="T723" s="1" t="s">
        <v>1590</v>
      </c>
      <c r="U723" s="1" t="s">
        <v>1591</v>
      </c>
      <c r="V723" s="1" t="s">
        <v>1592</v>
      </c>
      <c r="W723" s="1" t="s">
        <v>1593</v>
      </c>
      <c r="X723" s="1" t="s">
        <v>1586</v>
      </c>
      <c r="Y723">
        <v>628.48</v>
      </c>
      <c r="Z723" s="4">
        <v>-1.06E-2</v>
      </c>
      <c r="AA723" s="1" t="s">
        <v>1588</v>
      </c>
      <c r="AB723" s="6" t="str">
        <f>IFERROR(LEFT(Merge1[[#This Row],[2022-10-24.Vol.]],LEN(Merge1[[#This Row],[2022-10-24.Vol.]])-1)*10^(LOOKUP(RIGHT(Merge1[[#This Row],[2022-10-24.Vol.]]),"KMBT")*3),Merge1[[#This Row],[2022-10-24.Vol.]])</f>
        <v>1.747K</v>
      </c>
      <c r="AC723">
        <v>0</v>
      </c>
      <c r="AD723" s="1" t="s">
        <v>22</v>
      </c>
      <c r="AE723" s="1" t="s">
        <v>27</v>
      </c>
      <c r="AF723" s="1" t="s">
        <v>96</v>
      </c>
      <c r="AG723">
        <v>34.64</v>
      </c>
      <c r="AH723">
        <v>0</v>
      </c>
      <c r="AI723" s="1" t="s">
        <v>28</v>
      </c>
      <c r="AJ723">
        <v>1.19</v>
      </c>
      <c r="AK723" s="1" t="s">
        <v>1589</v>
      </c>
      <c r="AL723">
        <v>-0.33339999999999997</v>
      </c>
      <c r="AM723">
        <v>-0.2467</v>
      </c>
      <c r="AN723">
        <v>-8.2600000000000007E-2</v>
      </c>
      <c r="AO723">
        <v>-2.9899999999999999E-2</v>
      </c>
      <c r="AP723" s="1" t="s">
        <v>1590</v>
      </c>
      <c r="AQ723" s="1" t="s">
        <v>1591</v>
      </c>
      <c r="AR723" s="1" t="s">
        <v>1592</v>
      </c>
      <c r="AS723" s="1" t="s">
        <v>1593</v>
      </c>
    </row>
    <row r="724" spans="1:45" hidden="1" x14ac:dyDescent="0.25">
      <c r="A724" s="1" t="s">
        <v>4607</v>
      </c>
      <c r="B724">
        <v>4222</v>
      </c>
      <c r="C724" s="2" t="s">
        <v>1587</v>
      </c>
      <c r="D724" s="1" t="s">
        <v>3574</v>
      </c>
      <c r="E724">
        <v>0</v>
      </c>
      <c r="F724" s="1" t="s">
        <v>96</v>
      </c>
      <c r="G724" s="1" t="s">
        <v>22</v>
      </c>
      <c r="H724" s="1" t="s">
        <v>96</v>
      </c>
      <c r="I724" s="1" t="str">
        <f>_xlfn.CONCAT(Merge1[[#This Row],[Rating técnicoVender]],",",Merge1[[#This Row],[Valoración de medias móvilesStrong Sell]],",",Merge1[[#This Row],[Valoración de los osciladoresNeutro]])</f>
        <v>Neutro,Sell,Neutro</v>
      </c>
      <c r="J724">
        <v>49.35</v>
      </c>
      <c r="K724">
        <v>0</v>
      </c>
      <c r="L724" s="1" t="s">
        <v>28</v>
      </c>
      <c r="M724">
        <v>0.15</v>
      </c>
      <c r="N724" s="1" t="s">
        <v>4608</v>
      </c>
      <c r="O724" s="1">
        <f>IFERROR(LEFT(Merge1[[#This Row],[Volumen*Precio4 – 750M]],LEN(Merge1[[#This Row],[Volumen*Precio4 – 750M]])-1)*10^(SEARCH(RIGHT(Merge1[[#This Row],[Volumen*Precio4 – 750M]]),"kmbt")*3),Merge1[[#This Row],[Volumen*Precio4 – 750M]])</f>
        <v>151992</v>
      </c>
      <c r="P724">
        <v>-0.49399999999999999</v>
      </c>
      <c r="Q724">
        <v>-0.40820000000000001</v>
      </c>
      <c r="R724">
        <v>1.9800000000000002E-2</v>
      </c>
      <c r="S724">
        <v>5.4199999999999998E-2</v>
      </c>
      <c r="T724" s="1" t="s">
        <v>4609</v>
      </c>
      <c r="U724" s="1" t="s">
        <v>4610</v>
      </c>
      <c r="V724" s="1" t="s">
        <v>4611</v>
      </c>
      <c r="W724" s="1" t="s">
        <v>4612</v>
      </c>
      <c r="X724" s="1" t="s">
        <v>4607</v>
      </c>
      <c r="Y724">
        <v>4222</v>
      </c>
      <c r="Z724" s="4">
        <v>-1.06E-2</v>
      </c>
      <c r="AA724" s="1" t="s">
        <v>3574</v>
      </c>
      <c r="AB724" s="6" t="str">
        <f>IFERROR(LEFT(Merge1[[#This Row],[2022-10-24.Vol.]],LEN(Merge1[[#This Row],[2022-10-24.Vol.]])-1)*10^(LOOKUP(RIGHT(Merge1[[#This Row],[2022-10-24.Vol.]]),"KMBT")*3),Merge1[[#This Row],[2022-10-24.Vol.]])</f>
        <v>36</v>
      </c>
      <c r="AC724">
        <v>0</v>
      </c>
      <c r="AD724" s="1" t="s">
        <v>96</v>
      </c>
      <c r="AE724" s="1" t="s">
        <v>22</v>
      </c>
      <c r="AF724" s="1" t="s">
        <v>96</v>
      </c>
      <c r="AG724">
        <v>49.35</v>
      </c>
      <c r="AH724">
        <v>0</v>
      </c>
      <c r="AI724" s="1" t="s">
        <v>28</v>
      </c>
      <c r="AJ724">
        <v>0.15</v>
      </c>
      <c r="AK724" s="1" t="s">
        <v>4608</v>
      </c>
      <c r="AL724">
        <v>-0.49399999999999999</v>
      </c>
      <c r="AM724">
        <v>-0.40820000000000001</v>
      </c>
      <c r="AN724">
        <v>1.9800000000000002E-2</v>
      </c>
      <c r="AO724">
        <v>5.4199999999999998E-2</v>
      </c>
      <c r="AP724" s="1" t="s">
        <v>4609</v>
      </c>
      <c r="AQ724" s="1" t="s">
        <v>4610</v>
      </c>
      <c r="AR724" s="1" t="s">
        <v>4611</v>
      </c>
      <c r="AS724" s="1" t="s">
        <v>4612</v>
      </c>
    </row>
    <row r="725" spans="1:45" hidden="1" x14ac:dyDescent="0.25">
      <c r="A725" s="1" t="s">
        <v>972</v>
      </c>
      <c r="B725">
        <v>27.75</v>
      </c>
      <c r="C725" s="1" t="s">
        <v>973</v>
      </c>
      <c r="D725" s="1" t="s">
        <v>974</v>
      </c>
      <c r="E725">
        <v>0.3</v>
      </c>
      <c r="F725" s="1" t="s">
        <v>37</v>
      </c>
      <c r="G725" s="1" t="s">
        <v>37</v>
      </c>
      <c r="H725" s="1" t="s">
        <v>96</v>
      </c>
      <c r="I725" s="1" t="str">
        <f>_xlfn.CONCAT(Merge1[[#This Row],[Rating técnicoVender]],",",Merge1[[#This Row],[Valoración de medias móvilesStrong Sell]],",",Merge1[[#This Row],[Valoración de los osciladoresNeutro]])</f>
        <v>Strong Buy,Strong Buy,Neutro</v>
      </c>
      <c r="J725">
        <v>72.06</v>
      </c>
      <c r="K725">
        <v>2.3099999999999999E-2</v>
      </c>
      <c r="L725" s="1" t="s">
        <v>28</v>
      </c>
      <c r="M725">
        <v>2.0699999999999998</v>
      </c>
      <c r="N725" s="1" t="s">
        <v>975</v>
      </c>
      <c r="O725" s="1">
        <f>IFERROR(LEFT(Merge1[[#This Row],[Volumen*Precio4 – 750M]],LEN(Merge1[[#This Row],[Volumen*Precio4 – 750M]])-1)*10^(SEARCH(RIGHT(Merge1[[#This Row],[Volumen*Precio4 – 750M]]),"kmbt")*3),Merge1[[#This Row],[Volumen*Precio4 – 750M]])</f>
        <v>498501</v>
      </c>
      <c r="P725">
        <v>0.1082</v>
      </c>
      <c r="Q725">
        <v>0.31830000000000003</v>
      </c>
      <c r="R725">
        <v>0.15629999999999999</v>
      </c>
      <c r="S725">
        <v>0.1462</v>
      </c>
      <c r="T725" s="1" t="s">
        <v>976</v>
      </c>
      <c r="U725" s="1" t="s">
        <v>977</v>
      </c>
      <c r="V725" s="1" t="s">
        <v>978</v>
      </c>
      <c r="W725" s="1" t="s">
        <v>979</v>
      </c>
      <c r="X725" s="1" t="s">
        <v>972</v>
      </c>
      <c r="Y725">
        <v>27.4</v>
      </c>
      <c r="Z725" s="4">
        <v>-1.0800000000000001E-2</v>
      </c>
      <c r="AA725" s="1" t="s">
        <v>7165</v>
      </c>
      <c r="AB725" s="6" t="str">
        <f>IFERROR(LEFT(Merge1[[#This Row],[2022-10-24.Vol.]],LEN(Merge1[[#This Row],[2022-10-24.Vol.]])-1)*10^(LOOKUP(RIGHT(Merge1[[#This Row],[2022-10-24.Vol.]]),"KMBT")*3),Merge1[[#This Row],[2022-10-24.Vol.]])</f>
        <v>24.485K</v>
      </c>
      <c r="AC725">
        <v>-0.54</v>
      </c>
      <c r="AD725" s="1" t="s">
        <v>38</v>
      </c>
      <c r="AE725" s="1" t="s">
        <v>37</v>
      </c>
      <c r="AF725" s="1" t="s">
        <v>22</v>
      </c>
      <c r="AG725">
        <v>65.91</v>
      </c>
      <c r="AH725">
        <v>2.98E-2</v>
      </c>
      <c r="AI725" s="1" t="s">
        <v>23</v>
      </c>
      <c r="AJ725">
        <v>2.2599999999999998</v>
      </c>
      <c r="AK725" s="1" t="s">
        <v>7166</v>
      </c>
      <c r="AL725">
        <v>0.1346</v>
      </c>
      <c r="AM725">
        <v>0.26619999999999999</v>
      </c>
      <c r="AN725">
        <v>0.18210000000000001</v>
      </c>
      <c r="AO725">
        <v>4.58E-2</v>
      </c>
      <c r="AP725" s="1" t="s">
        <v>7167</v>
      </c>
      <c r="AQ725" s="1" t="s">
        <v>7168</v>
      </c>
      <c r="AR725" s="1" t="s">
        <v>7169</v>
      </c>
      <c r="AS725" s="1" t="s">
        <v>7170</v>
      </c>
    </row>
    <row r="726" spans="1:45" hidden="1" x14ac:dyDescent="0.25">
      <c r="A726" s="1" t="s">
        <v>6652</v>
      </c>
      <c r="B726">
        <v>109.8</v>
      </c>
      <c r="C726" s="2" t="s">
        <v>6653</v>
      </c>
      <c r="D726" s="1" t="s">
        <v>6654</v>
      </c>
      <c r="E726">
        <v>0</v>
      </c>
      <c r="F726" s="1" t="s">
        <v>38</v>
      </c>
      <c r="G726" s="1" t="s">
        <v>38</v>
      </c>
      <c r="H726" s="1" t="s">
        <v>22</v>
      </c>
      <c r="I726" s="1" t="str">
        <f>_xlfn.CONCAT(Merge1[[#This Row],[Rating técnicoVender]],",",Merge1[[#This Row],[Valoración de medias móvilesStrong Sell]],",",Merge1[[#This Row],[Valoración de los osciladoresNeutro]])</f>
        <v>Buy,Buy,Sell</v>
      </c>
      <c r="J726">
        <v>55.45</v>
      </c>
      <c r="K726">
        <v>3.8999999999999998E-3</v>
      </c>
      <c r="L726" s="1" t="s">
        <v>28</v>
      </c>
      <c r="M726">
        <v>0</v>
      </c>
      <c r="N726" s="1" t="s">
        <v>6655</v>
      </c>
      <c r="O726" s="1">
        <f>IFERROR(LEFT(Merge1[[#This Row],[Volumen*Precio4 – 750M]],LEN(Merge1[[#This Row],[Volumen*Precio4 – 750M]])-1)*10^(SEARCH(RIGHT(Merge1[[#This Row],[Volumen*Precio4 – 750M]]),"kmbt")*3),Merge1[[#This Row],[Volumen*Precio4 – 750M]])</f>
        <v>28548</v>
      </c>
      <c r="P726">
        <v>0.18509999999999999</v>
      </c>
      <c r="Q726">
        <v>0.22</v>
      </c>
      <c r="R726">
        <v>0.14610000000000001</v>
      </c>
      <c r="S726">
        <v>0.1857</v>
      </c>
      <c r="T726" s="1" t="s">
        <v>6656</v>
      </c>
      <c r="U726" s="1" t="s">
        <v>6657</v>
      </c>
      <c r="V726" s="1" t="s">
        <v>6658</v>
      </c>
      <c r="W726" s="1" t="s">
        <v>6659</v>
      </c>
      <c r="X726" s="1" t="s">
        <v>6652</v>
      </c>
      <c r="Y726">
        <v>109.8</v>
      </c>
      <c r="Z726" s="4">
        <v>-1.0800000000000001E-2</v>
      </c>
      <c r="AA726" s="1" t="s">
        <v>8928</v>
      </c>
      <c r="AB726" s="6" t="str">
        <f>IFERROR(LEFT(Merge1[[#This Row],[2022-10-24.Vol.]],LEN(Merge1[[#This Row],[2022-10-24.Vol.]])-1)*10^(LOOKUP(RIGHT(Merge1[[#This Row],[2022-10-24.Vol.]]),"KMBT")*3),Merge1[[#This Row],[2022-10-24.Vol.]])</f>
        <v>293</v>
      </c>
      <c r="AC726">
        <v>0</v>
      </c>
      <c r="AD726" s="1" t="s">
        <v>38</v>
      </c>
      <c r="AE726" s="1" t="s">
        <v>38</v>
      </c>
      <c r="AF726" s="1" t="s">
        <v>22</v>
      </c>
      <c r="AG726">
        <v>55.45</v>
      </c>
      <c r="AH726">
        <v>3.8999999999999998E-3</v>
      </c>
      <c r="AI726" s="1" t="s">
        <v>28</v>
      </c>
      <c r="AJ726">
        <v>0</v>
      </c>
      <c r="AK726" s="1" t="s">
        <v>8929</v>
      </c>
      <c r="AL726">
        <v>0.18509999999999999</v>
      </c>
      <c r="AM726">
        <v>0.22</v>
      </c>
      <c r="AN726">
        <v>0.14610000000000001</v>
      </c>
      <c r="AO726">
        <v>0.1857</v>
      </c>
      <c r="AP726" s="1" t="s">
        <v>6656</v>
      </c>
      <c r="AQ726" s="1" t="s">
        <v>6657</v>
      </c>
      <c r="AR726" s="1" t="s">
        <v>6658</v>
      </c>
      <c r="AS726" s="1" t="s">
        <v>6659</v>
      </c>
    </row>
    <row r="727" spans="1:45" hidden="1" x14ac:dyDescent="0.25">
      <c r="A727" s="1" t="s">
        <v>1382</v>
      </c>
      <c r="B727">
        <v>1.8</v>
      </c>
      <c r="C727" s="2" t="s">
        <v>1383</v>
      </c>
      <c r="D727" s="1" t="s">
        <v>1384</v>
      </c>
      <c r="E727">
        <v>0.02</v>
      </c>
      <c r="F727" s="1" t="s">
        <v>22</v>
      </c>
      <c r="G727" s="1" t="s">
        <v>27</v>
      </c>
      <c r="H727" s="1" t="s">
        <v>38</v>
      </c>
      <c r="I727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727">
        <v>35.880000000000003</v>
      </c>
      <c r="K727">
        <v>4.65E-2</v>
      </c>
      <c r="L727" s="1" t="s">
        <v>39</v>
      </c>
      <c r="M727">
        <v>1.42</v>
      </c>
      <c r="N727" s="1" t="s">
        <v>1385</v>
      </c>
      <c r="O727" s="1">
        <f>IFERROR(LEFT(Merge1[[#This Row],[Volumen*Precio4 – 750M]],LEN(Merge1[[#This Row],[Volumen*Precio4 – 750M]])-1)*10^(SEARCH(RIGHT(Merge1[[#This Row],[Volumen*Precio4 – 750M]]),"kmbt")*3),Merge1[[#This Row],[Volumen*Precio4 – 750M]])</f>
        <v>466623</v>
      </c>
      <c r="P727">
        <v>-0.94269999999999998</v>
      </c>
      <c r="Q727">
        <v>-0.89849999999999997</v>
      </c>
      <c r="R727">
        <v>-0.88980000000000004</v>
      </c>
      <c r="S727">
        <v>-0.1628</v>
      </c>
      <c r="T727" s="1" t="s">
        <v>1386</v>
      </c>
      <c r="U727" s="1" t="s">
        <v>1387</v>
      </c>
      <c r="V727" s="1" t="s">
        <v>1388</v>
      </c>
      <c r="W727" s="1" t="s">
        <v>1389</v>
      </c>
      <c r="X727" s="1" t="s">
        <v>1382</v>
      </c>
      <c r="Y727">
        <v>1.78</v>
      </c>
      <c r="Z727" s="4">
        <v>-1.11E-2</v>
      </c>
      <c r="AA727" s="1" t="s">
        <v>8398</v>
      </c>
      <c r="AB727" s="6" t="str">
        <f>IFERROR(LEFT(Merge1[[#This Row],[2022-10-24.Vol.]],LEN(Merge1[[#This Row],[2022-10-24.Vol.]])-1)*10^(LOOKUP(RIGHT(Merge1[[#This Row],[2022-10-24.Vol.]]),"KMBT")*3),Merge1[[#This Row],[2022-10-24.Vol.]])</f>
        <v>11.24K</v>
      </c>
      <c r="AC727">
        <v>-0.03</v>
      </c>
      <c r="AD727" s="1" t="s">
        <v>27</v>
      </c>
      <c r="AE727" s="1" t="s">
        <v>27</v>
      </c>
      <c r="AF727" s="1" t="s">
        <v>96</v>
      </c>
      <c r="AG727">
        <v>35.33</v>
      </c>
      <c r="AH727">
        <v>4.6399999999999997E-2</v>
      </c>
      <c r="AI727" s="1" t="s">
        <v>28</v>
      </c>
      <c r="AJ727">
        <v>0.06</v>
      </c>
      <c r="AK727" s="1" t="s">
        <v>8399</v>
      </c>
      <c r="AL727">
        <v>-0.94489999999999996</v>
      </c>
      <c r="AM727">
        <v>-0.89070000000000005</v>
      </c>
      <c r="AN727">
        <v>-0.89090000000000003</v>
      </c>
      <c r="AO727">
        <v>-0.1055</v>
      </c>
      <c r="AP727" s="1" t="s">
        <v>8400</v>
      </c>
      <c r="AQ727" s="1" t="s">
        <v>8401</v>
      </c>
      <c r="AR727" s="1" t="s">
        <v>8402</v>
      </c>
      <c r="AS727" s="1" t="s">
        <v>8403</v>
      </c>
    </row>
    <row r="728" spans="1:45" hidden="1" x14ac:dyDescent="0.25">
      <c r="A728" s="1" t="s">
        <v>1602</v>
      </c>
      <c r="B728">
        <v>7476</v>
      </c>
      <c r="C728" s="2" t="s">
        <v>1603</v>
      </c>
      <c r="D728" s="1" t="s">
        <v>1604</v>
      </c>
      <c r="E728">
        <v>0</v>
      </c>
      <c r="F728" s="1" t="s">
        <v>27</v>
      </c>
      <c r="G728" s="1" t="s">
        <v>27</v>
      </c>
      <c r="H728" s="1" t="s">
        <v>96</v>
      </c>
      <c r="I728" s="1" t="str">
        <f>_xlfn.CONCAT(Merge1[[#This Row],[Rating técnicoVender]],",",Merge1[[#This Row],[Valoración de medias móvilesStrong Sell]],",",Merge1[[#This Row],[Valoración de los osciladoresNeutro]])</f>
        <v>Strong Sell,Strong Sell,Neutro</v>
      </c>
      <c r="J728">
        <v>26.74</v>
      </c>
      <c r="K728">
        <v>0</v>
      </c>
      <c r="L728" s="1" t="s">
        <v>28</v>
      </c>
      <c r="M728">
        <v>1.18</v>
      </c>
      <c r="N728" s="1" t="s">
        <v>1605</v>
      </c>
      <c r="O728" s="1">
        <f>IFERROR(LEFT(Merge1[[#This Row],[Volumen*Precio4 – 750M]],LEN(Merge1[[#This Row],[Volumen*Precio4 – 750M]])-1)*10^(SEARCH(RIGHT(Merge1[[#This Row],[Volumen*Precio4 – 750M]]),"kmbt")*3),Merge1[[#This Row],[Volumen*Precio4 – 750M]])</f>
        <v>3020000</v>
      </c>
      <c r="P728">
        <v>-0.21290000000000001</v>
      </c>
      <c r="Q728">
        <v>-0.223</v>
      </c>
      <c r="R728">
        <v>-6.3799999999999996E-2</v>
      </c>
      <c r="S728">
        <v>-7.7399999999999997E-2</v>
      </c>
      <c r="T728" s="1" t="s">
        <v>1606</v>
      </c>
      <c r="U728" s="1" t="s">
        <v>1607</v>
      </c>
      <c r="V728" s="1" t="s">
        <v>1608</v>
      </c>
      <c r="W728" s="1" t="s">
        <v>1609</v>
      </c>
      <c r="X728" s="1" t="s">
        <v>1602</v>
      </c>
      <c r="Y728">
        <v>7476</v>
      </c>
      <c r="Z728" s="4">
        <v>-1.11E-2</v>
      </c>
      <c r="AA728" s="1" t="s">
        <v>1604</v>
      </c>
      <c r="AB728" s="6" t="str">
        <f>IFERROR(LEFT(Merge1[[#This Row],[2022-10-24.Vol.]],LEN(Merge1[[#This Row],[2022-10-24.Vol.]])-1)*10^(LOOKUP(RIGHT(Merge1[[#This Row],[2022-10-24.Vol.]]),"KMBT")*3),Merge1[[#This Row],[2022-10-24.Vol.]])</f>
        <v>404</v>
      </c>
      <c r="AC728">
        <v>0</v>
      </c>
      <c r="AD728" s="1" t="s">
        <v>27</v>
      </c>
      <c r="AE728" s="1" t="s">
        <v>27</v>
      </c>
      <c r="AF728" s="1" t="s">
        <v>96</v>
      </c>
      <c r="AG728">
        <v>26.74</v>
      </c>
      <c r="AH728">
        <v>0</v>
      </c>
      <c r="AI728" s="1" t="s">
        <v>28</v>
      </c>
      <c r="AJ728">
        <v>1.18</v>
      </c>
      <c r="AK728" s="1" t="s">
        <v>1605</v>
      </c>
      <c r="AL728">
        <v>-0.21290000000000001</v>
      </c>
      <c r="AM728">
        <v>-0.223</v>
      </c>
      <c r="AN728">
        <v>-6.3799999999999996E-2</v>
      </c>
      <c r="AO728">
        <v>-7.7399999999999997E-2</v>
      </c>
      <c r="AP728" s="1" t="s">
        <v>1606</v>
      </c>
      <c r="AQ728" s="1" t="s">
        <v>1607</v>
      </c>
      <c r="AR728" s="1" t="s">
        <v>1608</v>
      </c>
      <c r="AS728" s="1" t="s">
        <v>1609</v>
      </c>
    </row>
    <row r="729" spans="1:45" hidden="1" x14ac:dyDescent="0.25">
      <c r="A729" s="1" t="s">
        <v>2095</v>
      </c>
      <c r="B729">
        <v>943.15</v>
      </c>
      <c r="C729" s="1" t="s">
        <v>2096</v>
      </c>
      <c r="D729" s="1" t="s">
        <v>2097</v>
      </c>
      <c r="E729">
        <v>0</v>
      </c>
      <c r="F729" s="1" t="s">
        <v>22</v>
      </c>
      <c r="G729" s="1" t="s">
        <v>27</v>
      </c>
      <c r="H729" s="1" t="s">
        <v>96</v>
      </c>
      <c r="I72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729">
        <v>26.26</v>
      </c>
      <c r="K729">
        <v>0</v>
      </c>
      <c r="L729" s="1" t="s">
        <v>28</v>
      </c>
      <c r="M729">
        <v>0.86</v>
      </c>
      <c r="N729" s="1" t="s">
        <v>2098</v>
      </c>
      <c r="O729" s="1">
        <f>IFERROR(LEFT(Merge1[[#This Row],[Volumen*Precio4 – 750M]],LEN(Merge1[[#This Row],[Volumen*Precio4 – 750M]])-1)*10^(SEARCH(RIGHT(Merge1[[#This Row],[Volumen*Precio4 – 750M]]),"kmbt")*3),Merge1[[#This Row],[Volumen*Precio4 – 750M]])</f>
        <v>747918</v>
      </c>
      <c r="P729">
        <v>-0.32179999999999997</v>
      </c>
      <c r="Q729">
        <v>-0.22140000000000001</v>
      </c>
      <c r="R729">
        <v>-0.1633</v>
      </c>
      <c r="S729">
        <v>-4.65E-2</v>
      </c>
      <c r="T729" s="1" t="s">
        <v>2099</v>
      </c>
      <c r="U729" s="1" t="s">
        <v>2100</v>
      </c>
      <c r="V729" s="1" t="s">
        <v>2101</v>
      </c>
      <c r="W729" s="1" t="s">
        <v>2102</v>
      </c>
      <c r="X729" s="1" t="s">
        <v>2095</v>
      </c>
      <c r="Y729">
        <v>943.15</v>
      </c>
      <c r="Z729" s="4">
        <v>-1.12E-2</v>
      </c>
      <c r="AA729" s="1" t="s">
        <v>2097</v>
      </c>
      <c r="AB729" s="6" t="str">
        <f>IFERROR(LEFT(Merge1[[#This Row],[2022-10-24.Vol.]],LEN(Merge1[[#This Row],[2022-10-24.Vol.]])-1)*10^(LOOKUP(RIGHT(Merge1[[#This Row],[2022-10-24.Vol.]]),"KMBT")*3),Merge1[[#This Row],[2022-10-24.Vol.]])</f>
        <v>793</v>
      </c>
      <c r="AC729">
        <v>0</v>
      </c>
      <c r="AD729" s="1" t="s">
        <v>22</v>
      </c>
      <c r="AE729" s="1" t="s">
        <v>27</v>
      </c>
      <c r="AF729" s="1" t="s">
        <v>96</v>
      </c>
      <c r="AG729">
        <v>26.26</v>
      </c>
      <c r="AH729">
        <v>0</v>
      </c>
      <c r="AI729" s="1" t="s">
        <v>28</v>
      </c>
      <c r="AJ729">
        <v>0.86</v>
      </c>
      <c r="AK729" s="1" t="s">
        <v>2098</v>
      </c>
      <c r="AL729">
        <v>-0.32179999999999997</v>
      </c>
      <c r="AM729">
        <v>-0.22140000000000001</v>
      </c>
      <c r="AN729">
        <v>-0.1633</v>
      </c>
      <c r="AO729">
        <v>-4.65E-2</v>
      </c>
      <c r="AP729" s="1" t="s">
        <v>2099</v>
      </c>
      <c r="AQ729" s="1" t="s">
        <v>2100</v>
      </c>
      <c r="AR729" s="1" t="s">
        <v>2101</v>
      </c>
      <c r="AS729" s="1" t="s">
        <v>2102</v>
      </c>
    </row>
    <row r="730" spans="1:45" hidden="1" x14ac:dyDescent="0.25">
      <c r="A730" s="1" t="s">
        <v>5289</v>
      </c>
      <c r="B730">
        <v>3231</v>
      </c>
      <c r="C730" s="2" t="s">
        <v>5290</v>
      </c>
      <c r="D730" s="1" t="s">
        <v>5194</v>
      </c>
      <c r="E730">
        <v>0</v>
      </c>
      <c r="F730" s="1" t="s">
        <v>22</v>
      </c>
      <c r="G730" s="1" t="s">
        <v>27</v>
      </c>
      <c r="H730" s="1" t="s">
        <v>22</v>
      </c>
      <c r="I730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730">
        <v>43.85</v>
      </c>
      <c r="K730">
        <v>8.3000000000000001E-3</v>
      </c>
      <c r="L730" s="1" t="s">
        <v>28</v>
      </c>
      <c r="M730">
        <v>0.06</v>
      </c>
      <c r="N730" s="1" t="s">
        <v>5291</v>
      </c>
      <c r="O730" s="1">
        <f>IFERROR(LEFT(Merge1[[#This Row],[Volumen*Precio4 – 750M]],LEN(Merge1[[#This Row],[Volumen*Precio4 – 750M]])-1)*10^(SEARCH(RIGHT(Merge1[[#This Row],[Volumen*Precio4 – 750M]]),"kmbt")*3),Merge1[[#This Row],[Volumen*Precio4 – 750M]])</f>
        <v>61389</v>
      </c>
      <c r="P730">
        <v>-6.8400000000000002E-2</v>
      </c>
      <c r="Q730">
        <v>-0.19259999999999999</v>
      </c>
      <c r="R730">
        <v>-7.2900000000000006E-2</v>
      </c>
      <c r="S730">
        <v>-0.10290000000000001</v>
      </c>
      <c r="T730" s="1" t="s">
        <v>5292</v>
      </c>
      <c r="U730" s="1" t="s">
        <v>5293</v>
      </c>
      <c r="V730" s="1" t="s">
        <v>5294</v>
      </c>
      <c r="W730" s="1" t="s">
        <v>5295</v>
      </c>
      <c r="X730" s="1" t="s">
        <v>5289</v>
      </c>
      <c r="Y730">
        <v>3231</v>
      </c>
      <c r="Z730" s="4">
        <v>-1.1299999999999999E-2</v>
      </c>
      <c r="AA730" s="1" t="s">
        <v>5194</v>
      </c>
      <c r="AB730" s="6" t="str">
        <f>IFERROR(LEFT(Merge1[[#This Row],[2022-10-24.Vol.]],LEN(Merge1[[#This Row],[2022-10-24.Vol.]])-1)*10^(LOOKUP(RIGHT(Merge1[[#This Row],[2022-10-24.Vol.]]),"KMBT")*3),Merge1[[#This Row],[2022-10-24.Vol.]])</f>
        <v>19</v>
      </c>
      <c r="AC730">
        <v>0</v>
      </c>
      <c r="AD730" s="1" t="s">
        <v>22</v>
      </c>
      <c r="AE730" s="1" t="s">
        <v>27</v>
      </c>
      <c r="AF730" s="1" t="s">
        <v>22</v>
      </c>
      <c r="AG730">
        <v>43.85</v>
      </c>
      <c r="AH730">
        <v>8.3000000000000001E-3</v>
      </c>
      <c r="AI730" s="1" t="s">
        <v>28</v>
      </c>
      <c r="AJ730">
        <v>0.06</v>
      </c>
      <c r="AK730" s="1" t="s">
        <v>5291</v>
      </c>
      <c r="AL730">
        <v>-6.8400000000000002E-2</v>
      </c>
      <c r="AM730">
        <v>-0.19259999999999999</v>
      </c>
      <c r="AN730">
        <v>-7.2900000000000006E-2</v>
      </c>
      <c r="AO730">
        <v>-0.10290000000000001</v>
      </c>
      <c r="AP730" s="1" t="s">
        <v>5292</v>
      </c>
      <c r="AQ730" s="1" t="s">
        <v>5293</v>
      </c>
      <c r="AR730" s="1" t="s">
        <v>5294</v>
      </c>
      <c r="AS730" s="1" t="s">
        <v>5295</v>
      </c>
    </row>
    <row r="731" spans="1:45" hidden="1" x14ac:dyDescent="0.25">
      <c r="A731" s="1" t="s">
        <v>1880</v>
      </c>
      <c r="B731">
        <v>33.46</v>
      </c>
      <c r="C731" s="2" t="s">
        <v>1881</v>
      </c>
      <c r="D731" s="1" t="s">
        <v>1882</v>
      </c>
      <c r="E731">
        <v>0.16</v>
      </c>
      <c r="F731" s="1" t="s">
        <v>38</v>
      </c>
      <c r="G731" s="1" t="s">
        <v>38</v>
      </c>
      <c r="H731" s="1" t="s">
        <v>96</v>
      </c>
      <c r="I731" s="1" t="str">
        <f>_xlfn.CONCAT(Merge1[[#This Row],[Rating técnicoVender]],",",Merge1[[#This Row],[Valoración de medias móvilesStrong Sell]],",",Merge1[[#This Row],[Valoración de los osciladoresNeutro]])</f>
        <v>Buy,Buy,Neutro</v>
      </c>
      <c r="J731">
        <v>53.02</v>
      </c>
      <c r="K731">
        <v>1.1900000000000001E-2</v>
      </c>
      <c r="L731" s="1" t="s">
        <v>28</v>
      </c>
      <c r="M731">
        <v>1</v>
      </c>
      <c r="N731" s="1" t="s">
        <v>1883</v>
      </c>
      <c r="O731" s="1">
        <f>IFERROR(LEFT(Merge1[[#This Row],[Volumen*Precio4 – 750M]],LEN(Merge1[[#This Row],[Volumen*Precio4 – 750M]])-1)*10^(SEARCH(RIGHT(Merge1[[#This Row],[Volumen*Precio4 – 750M]]),"kmbt")*3),Merge1[[#This Row],[Volumen*Precio4 – 750M]])</f>
        <v>14135000</v>
      </c>
      <c r="P731">
        <v>1.7000000000000001E-2</v>
      </c>
      <c r="Q731">
        <v>-0.15049999999999999</v>
      </c>
      <c r="R731">
        <v>-3.0099999999999998E-2</v>
      </c>
      <c r="S731">
        <v>9.4000000000000004E-3</v>
      </c>
      <c r="T731" s="1" t="s">
        <v>1884</v>
      </c>
      <c r="U731" s="1" t="s">
        <v>1885</v>
      </c>
      <c r="V731" s="1" t="s">
        <v>1886</v>
      </c>
      <c r="W731" s="1" t="s">
        <v>1887</v>
      </c>
      <c r="X731" s="1" t="s">
        <v>1880</v>
      </c>
      <c r="Y731">
        <v>33.090000000000003</v>
      </c>
      <c r="Z731" s="4">
        <v>-1.14E-2</v>
      </c>
      <c r="AA731" s="1" t="s">
        <v>8753</v>
      </c>
      <c r="AB731" s="6" t="str">
        <f>IFERROR(LEFT(Merge1[[#This Row],[2022-10-24.Vol.]],LEN(Merge1[[#This Row],[2022-10-24.Vol.]])-1)*10^(LOOKUP(RIGHT(Merge1[[#This Row],[2022-10-24.Vol.]]),"KMBT")*3),Merge1[[#This Row],[2022-10-24.Vol.]])</f>
        <v>5.786K</v>
      </c>
      <c r="AC731">
        <v>-0.16</v>
      </c>
      <c r="AD731" s="1" t="s">
        <v>27</v>
      </c>
      <c r="AE731" s="1" t="s">
        <v>27</v>
      </c>
      <c r="AF731" s="1" t="s">
        <v>22</v>
      </c>
      <c r="AG731">
        <v>47.61</v>
      </c>
      <c r="AH731">
        <v>9.4000000000000004E-3</v>
      </c>
      <c r="AI731" s="1" t="s">
        <v>28</v>
      </c>
      <c r="AJ731">
        <v>0.01</v>
      </c>
      <c r="AK731" s="1" t="s">
        <v>8754</v>
      </c>
      <c r="AL731">
        <v>2.29E-2</v>
      </c>
      <c r="AM731">
        <v>-0.14269999999999999</v>
      </c>
      <c r="AN731">
        <v>-4.1099999999999998E-2</v>
      </c>
      <c r="AO731">
        <v>-1.2500000000000001E-2</v>
      </c>
      <c r="AP731" s="1" t="s">
        <v>8755</v>
      </c>
      <c r="AQ731" s="1" t="s">
        <v>8756</v>
      </c>
      <c r="AR731" s="1" t="s">
        <v>8757</v>
      </c>
      <c r="AS731" s="1" t="s">
        <v>8758</v>
      </c>
    </row>
    <row r="732" spans="1:45" hidden="1" x14ac:dyDescent="0.25">
      <c r="A732" s="1" t="s">
        <v>1010</v>
      </c>
      <c r="B732">
        <v>1436.59</v>
      </c>
      <c r="C732" s="2" t="s">
        <v>1011</v>
      </c>
      <c r="D732" s="1" t="s">
        <v>1012</v>
      </c>
      <c r="E732">
        <v>0</v>
      </c>
      <c r="F732" s="1" t="s">
        <v>27</v>
      </c>
      <c r="G732" s="1" t="s">
        <v>27</v>
      </c>
      <c r="H732" s="1" t="s">
        <v>22</v>
      </c>
      <c r="I732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732">
        <v>19.2</v>
      </c>
      <c r="K732">
        <v>0</v>
      </c>
      <c r="L732" s="1" t="s">
        <v>28</v>
      </c>
      <c r="M732">
        <v>2</v>
      </c>
      <c r="N732" s="1" t="s">
        <v>1013</v>
      </c>
      <c r="O732" s="1">
        <f>IFERROR(LEFT(Merge1[[#This Row],[Volumen*Precio4 – 750M]],LEN(Merge1[[#This Row],[Volumen*Precio4 – 750M]])-1)*10^(SEARCH(RIGHT(Merge1[[#This Row],[Volumen*Precio4 – 750M]]),"kmbt")*3),Merge1[[#This Row],[Volumen*Precio4 – 750M]])</f>
        <v>2865000</v>
      </c>
      <c r="P732">
        <v>-0.34560000000000002</v>
      </c>
      <c r="Q732">
        <v>-0.36349999999999999</v>
      </c>
      <c r="R732">
        <v>-0.2145</v>
      </c>
      <c r="S732">
        <v>-0.16089999999999999</v>
      </c>
      <c r="T732" s="1" t="s">
        <v>1014</v>
      </c>
      <c r="U732" s="1" t="s">
        <v>1015</v>
      </c>
      <c r="V732" s="1" t="s">
        <v>1016</v>
      </c>
      <c r="W732" s="1" t="s">
        <v>1017</v>
      </c>
      <c r="X732" s="1" t="s">
        <v>1010</v>
      </c>
      <c r="Y732">
        <v>1436.59</v>
      </c>
      <c r="Z732" s="4">
        <v>-1.15E-2</v>
      </c>
      <c r="AA732" s="1" t="s">
        <v>1012</v>
      </c>
      <c r="AB732" s="6" t="str">
        <f>IFERROR(LEFT(Merge1[[#This Row],[2022-10-24.Vol.]],LEN(Merge1[[#This Row],[2022-10-24.Vol.]])-1)*10^(LOOKUP(RIGHT(Merge1[[#This Row],[2022-10-24.Vol.]]),"KMBT")*3),Merge1[[#This Row],[2022-10-24.Vol.]])</f>
        <v>1.994K</v>
      </c>
      <c r="AC732">
        <v>0</v>
      </c>
      <c r="AD732" s="1" t="s">
        <v>27</v>
      </c>
      <c r="AE732" s="1" t="s">
        <v>27</v>
      </c>
      <c r="AF732" s="1" t="s">
        <v>22</v>
      </c>
      <c r="AG732">
        <v>19.2</v>
      </c>
      <c r="AH732">
        <v>0</v>
      </c>
      <c r="AI732" s="1" t="s">
        <v>28</v>
      </c>
      <c r="AJ732">
        <v>2</v>
      </c>
      <c r="AK732" s="1" t="s">
        <v>1013</v>
      </c>
      <c r="AL732">
        <v>-0.39319999999999999</v>
      </c>
      <c r="AM732">
        <v>-0.36349999999999999</v>
      </c>
      <c r="AN732">
        <v>-0.2145</v>
      </c>
      <c r="AO732">
        <v>-0.16089999999999999</v>
      </c>
      <c r="AP732" s="1" t="s">
        <v>1014</v>
      </c>
      <c r="AQ732" s="1" t="s">
        <v>1015</v>
      </c>
      <c r="AR732" s="1" t="s">
        <v>1016</v>
      </c>
      <c r="AS732" s="1" t="s">
        <v>1017</v>
      </c>
    </row>
    <row r="733" spans="1:45" hidden="1" x14ac:dyDescent="0.25">
      <c r="A733" s="1" t="s">
        <v>1041</v>
      </c>
      <c r="B733">
        <v>556.89</v>
      </c>
      <c r="C733" s="2" t="s">
        <v>1042</v>
      </c>
      <c r="D733" s="1" t="s">
        <v>1043</v>
      </c>
      <c r="E733">
        <v>0</v>
      </c>
      <c r="F733" s="1" t="s">
        <v>22</v>
      </c>
      <c r="G733" s="1" t="s">
        <v>27</v>
      </c>
      <c r="H733" s="1" t="s">
        <v>38</v>
      </c>
      <c r="I733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733">
        <v>39.479999999999997</v>
      </c>
      <c r="K733">
        <v>0</v>
      </c>
      <c r="L733" s="1" t="s">
        <v>28</v>
      </c>
      <c r="M733">
        <v>1.92</v>
      </c>
      <c r="N733" s="1" t="s">
        <v>1044</v>
      </c>
      <c r="O733" s="1">
        <f>IFERROR(LEFT(Merge1[[#This Row],[Volumen*Precio4 – 750M]],LEN(Merge1[[#This Row],[Volumen*Precio4 – 750M]])-1)*10^(SEARCH(RIGHT(Merge1[[#This Row],[Volumen*Precio4 – 750M]]),"kmbt")*3),Merge1[[#This Row],[Volumen*Precio4 – 750M]])</f>
        <v>961192</v>
      </c>
      <c r="P733">
        <v>-0.1166</v>
      </c>
      <c r="Q733">
        <v>-0.26960000000000001</v>
      </c>
      <c r="R733">
        <v>-0.26960000000000001</v>
      </c>
      <c r="S733">
        <v>-9.2600000000000002E-2</v>
      </c>
      <c r="T733" s="1" t="s">
        <v>1045</v>
      </c>
      <c r="U733" s="1" t="s">
        <v>1046</v>
      </c>
      <c r="V733" s="1" t="s">
        <v>28</v>
      </c>
      <c r="W733" s="1" t="s">
        <v>28</v>
      </c>
      <c r="X733" s="1" t="s">
        <v>1041</v>
      </c>
      <c r="Y733">
        <v>550.46</v>
      </c>
      <c r="Z733" s="4">
        <v>-1.15E-2</v>
      </c>
      <c r="AA733" s="1" t="s">
        <v>7793</v>
      </c>
      <c r="AB733" s="6" t="str">
        <f>IFERROR(LEFT(Merge1[[#This Row],[2022-10-24.Vol.]],LEN(Merge1[[#This Row],[2022-10-24.Vol.]])-1)*10^(LOOKUP(RIGHT(Merge1[[#This Row],[2022-10-24.Vol.]]),"KMBT")*3),Merge1[[#This Row],[2022-10-24.Vol.]])</f>
        <v>463</v>
      </c>
      <c r="AC733">
        <v>0</v>
      </c>
      <c r="AD733" s="1" t="s">
        <v>22</v>
      </c>
      <c r="AE733" s="1" t="s">
        <v>27</v>
      </c>
      <c r="AF733" s="1" t="s">
        <v>96</v>
      </c>
      <c r="AG733">
        <v>38.619999999999997</v>
      </c>
      <c r="AH733">
        <v>0</v>
      </c>
      <c r="AI733" s="1" t="s">
        <v>28</v>
      </c>
      <c r="AJ733">
        <v>0.44</v>
      </c>
      <c r="AK733" s="1" t="s">
        <v>7794</v>
      </c>
      <c r="AL733">
        <v>-0.1268</v>
      </c>
      <c r="AM733">
        <v>-0.27800000000000002</v>
      </c>
      <c r="AN733">
        <v>-0.15079999999999999</v>
      </c>
      <c r="AO733">
        <v>-0.1031</v>
      </c>
      <c r="AP733" s="1" t="s">
        <v>7795</v>
      </c>
      <c r="AQ733" s="1" t="s">
        <v>7796</v>
      </c>
      <c r="AR733" s="1" t="s">
        <v>28</v>
      </c>
      <c r="AS733" s="1" t="s">
        <v>28</v>
      </c>
    </row>
    <row r="734" spans="1:45" hidden="1" x14ac:dyDescent="0.25">
      <c r="A734" s="1" t="s">
        <v>6270</v>
      </c>
      <c r="B734">
        <v>1146.5</v>
      </c>
      <c r="C734" s="1" t="s">
        <v>4575</v>
      </c>
      <c r="D734" s="1" t="s">
        <v>655</v>
      </c>
      <c r="E734">
        <v>0</v>
      </c>
      <c r="F734" s="1" t="s">
        <v>22</v>
      </c>
      <c r="G734" s="1" t="s">
        <v>27</v>
      </c>
      <c r="H734" s="1" t="s">
        <v>96</v>
      </c>
      <c r="I73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734">
        <v>34.94</v>
      </c>
      <c r="K734">
        <v>0</v>
      </c>
      <c r="L734" s="1" t="s">
        <v>28</v>
      </c>
      <c r="M734">
        <v>0.01</v>
      </c>
      <c r="N734" s="1" t="s">
        <v>6271</v>
      </c>
      <c r="O734" s="1">
        <f>IFERROR(LEFT(Merge1[[#This Row],[Volumen*Precio4 – 750M]],LEN(Merge1[[#This Row],[Volumen*Precio4 – 750M]])-1)*10^(SEARCH(RIGHT(Merge1[[#This Row],[Volumen*Precio4 – 750M]]),"kmbt")*3),Merge1[[#This Row],[Volumen*Precio4 – 750M]])</f>
        <v>17198</v>
      </c>
      <c r="P734">
        <v>-7.9899999999999999E-2</v>
      </c>
      <c r="Q734">
        <v>-0.14399999999999999</v>
      </c>
      <c r="R734">
        <v>-0.1074</v>
      </c>
      <c r="S734">
        <v>-4.7E-2</v>
      </c>
      <c r="T734" s="1" t="s">
        <v>6272</v>
      </c>
      <c r="U734" s="1" t="s">
        <v>6273</v>
      </c>
      <c r="V734" s="1" t="s">
        <v>6274</v>
      </c>
      <c r="W734" s="1" t="s">
        <v>6275</v>
      </c>
      <c r="X734" s="1" t="s">
        <v>6270</v>
      </c>
      <c r="Y734">
        <v>1146.5</v>
      </c>
      <c r="Z734" s="4">
        <v>-1.1599999999999999E-2</v>
      </c>
      <c r="AA734" s="1" t="s">
        <v>655</v>
      </c>
      <c r="AB734" s="6" t="str">
        <f>IFERROR(LEFT(Merge1[[#This Row],[2022-10-24.Vol.]],LEN(Merge1[[#This Row],[2022-10-24.Vol.]])-1)*10^(LOOKUP(RIGHT(Merge1[[#This Row],[2022-10-24.Vol.]]),"KMBT")*3),Merge1[[#This Row],[2022-10-24.Vol.]])</f>
        <v>15</v>
      </c>
      <c r="AC734">
        <v>0</v>
      </c>
      <c r="AD734" s="1" t="s">
        <v>22</v>
      </c>
      <c r="AE734" s="1" t="s">
        <v>27</v>
      </c>
      <c r="AF734" s="1" t="s">
        <v>96</v>
      </c>
      <c r="AG734">
        <v>34.94</v>
      </c>
      <c r="AH734">
        <v>0</v>
      </c>
      <c r="AI734" s="1" t="s">
        <v>28</v>
      </c>
      <c r="AJ734">
        <v>0.01</v>
      </c>
      <c r="AK734" s="1" t="s">
        <v>6271</v>
      </c>
      <c r="AL734">
        <v>-7.9899999999999999E-2</v>
      </c>
      <c r="AM734">
        <v>-0.14399999999999999</v>
      </c>
      <c r="AN734">
        <v>-0.1074</v>
      </c>
      <c r="AO734">
        <v>-4.7E-2</v>
      </c>
      <c r="AP734" s="1" t="s">
        <v>6272</v>
      </c>
      <c r="AQ734" s="1" t="s">
        <v>6273</v>
      </c>
      <c r="AR734" s="1" t="s">
        <v>6274</v>
      </c>
      <c r="AS734" s="1" t="s">
        <v>6275</v>
      </c>
    </row>
    <row r="735" spans="1:45" hidden="1" x14ac:dyDescent="0.25">
      <c r="A735" s="1" t="s">
        <v>2989</v>
      </c>
      <c r="B735">
        <v>1480.8</v>
      </c>
      <c r="C735" s="2" t="s">
        <v>2990</v>
      </c>
      <c r="D735" s="1" t="s">
        <v>2991</v>
      </c>
      <c r="E735">
        <v>0</v>
      </c>
      <c r="F735" s="1" t="s">
        <v>22</v>
      </c>
      <c r="G735" s="1" t="s">
        <v>27</v>
      </c>
      <c r="H735" s="1" t="s">
        <v>96</v>
      </c>
      <c r="I73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735">
        <v>49.56</v>
      </c>
      <c r="K735">
        <v>0</v>
      </c>
      <c r="L735" s="1" t="s">
        <v>28</v>
      </c>
      <c r="M735">
        <v>0.52</v>
      </c>
      <c r="N735" s="1" t="s">
        <v>2992</v>
      </c>
      <c r="O735" s="1">
        <f>IFERROR(LEFT(Merge1[[#This Row],[Volumen*Precio4 – 750M]],LEN(Merge1[[#This Row],[Volumen*Precio4 – 750M]])-1)*10^(SEARCH(RIGHT(Merge1[[#This Row],[Volumen*Precio4 – 750M]]),"kmbt")*3),Merge1[[#This Row],[Volumen*Precio4 – 750M]])</f>
        <v>969924</v>
      </c>
      <c r="P735">
        <v>-1.9699999999999999E-2</v>
      </c>
      <c r="Q735">
        <v>-0.1037</v>
      </c>
      <c r="R735">
        <v>0.15670000000000001</v>
      </c>
      <c r="S735">
        <v>-2.0299999999999999E-2</v>
      </c>
      <c r="T735" s="1" t="s">
        <v>2993</v>
      </c>
      <c r="U735" s="1" t="s">
        <v>2994</v>
      </c>
      <c r="V735" s="1" t="s">
        <v>2995</v>
      </c>
      <c r="W735" s="1" t="s">
        <v>2996</v>
      </c>
      <c r="X735" s="1" t="s">
        <v>2989</v>
      </c>
      <c r="Y735">
        <v>1480.8</v>
      </c>
      <c r="Z735" s="4">
        <v>-1.18E-2</v>
      </c>
      <c r="AA735" s="1" t="s">
        <v>2991</v>
      </c>
      <c r="AB735" s="6" t="str">
        <f>IFERROR(LEFT(Merge1[[#This Row],[2022-10-24.Vol.]],LEN(Merge1[[#This Row],[2022-10-24.Vol.]])-1)*10^(LOOKUP(RIGHT(Merge1[[#This Row],[2022-10-24.Vol.]]),"KMBT")*3),Merge1[[#This Row],[2022-10-24.Vol.]])</f>
        <v>655</v>
      </c>
      <c r="AC735">
        <v>0</v>
      </c>
      <c r="AD735" s="1" t="s">
        <v>22</v>
      </c>
      <c r="AE735" s="1" t="s">
        <v>27</v>
      </c>
      <c r="AF735" s="1" t="s">
        <v>96</v>
      </c>
      <c r="AG735">
        <v>49.56</v>
      </c>
      <c r="AH735">
        <v>0</v>
      </c>
      <c r="AI735" s="1" t="s">
        <v>28</v>
      </c>
      <c r="AJ735">
        <v>0.52</v>
      </c>
      <c r="AK735" s="1" t="s">
        <v>2992</v>
      </c>
      <c r="AL735">
        <v>-1.9699999999999999E-2</v>
      </c>
      <c r="AM735">
        <v>-0.1037</v>
      </c>
      <c r="AN735">
        <v>0.15670000000000001</v>
      </c>
      <c r="AO735">
        <v>-2.0299999999999999E-2</v>
      </c>
      <c r="AP735" s="1" t="s">
        <v>2993</v>
      </c>
      <c r="AQ735" s="1" t="s">
        <v>2994</v>
      </c>
      <c r="AR735" s="1" t="s">
        <v>2995</v>
      </c>
      <c r="AS735" s="1" t="s">
        <v>2996</v>
      </c>
    </row>
    <row r="736" spans="1:45" hidden="1" x14ac:dyDescent="0.25">
      <c r="A736" s="1" t="s">
        <v>5486</v>
      </c>
      <c r="B736">
        <v>1162.19</v>
      </c>
      <c r="C736" s="2" t="s">
        <v>2856</v>
      </c>
      <c r="D736" s="1" t="s">
        <v>3833</v>
      </c>
      <c r="E736">
        <v>36.81</v>
      </c>
      <c r="F736" s="1" t="s">
        <v>22</v>
      </c>
      <c r="G736" s="1" t="s">
        <v>27</v>
      </c>
      <c r="H736" s="1" t="s">
        <v>38</v>
      </c>
      <c r="I736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736">
        <v>30.4</v>
      </c>
      <c r="K736">
        <v>3.9199999999999999E-2</v>
      </c>
      <c r="L736" s="1" t="s">
        <v>28</v>
      </c>
      <c r="M736">
        <v>0.04</v>
      </c>
      <c r="N736" s="1" t="s">
        <v>5487</v>
      </c>
      <c r="O736" s="1">
        <f>IFERROR(LEFT(Merge1[[#This Row],[Volumen*Precio4 – 750M]],LEN(Merge1[[#This Row],[Volumen*Precio4 – 750M]])-1)*10^(SEARCH(RIGHT(Merge1[[#This Row],[Volumen*Precio4 – 750M]]),"kmbt")*3),Merge1[[#This Row],[Volumen*Precio4 – 750M]])</f>
        <v>419551</v>
      </c>
      <c r="P736">
        <v>-0.51170000000000004</v>
      </c>
      <c r="Q736">
        <v>-0.3543</v>
      </c>
      <c r="R736">
        <v>-0.36840000000000001</v>
      </c>
      <c r="S736">
        <v>-0.22570000000000001</v>
      </c>
      <c r="T736" s="1" t="s">
        <v>5488</v>
      </c>
      <c r="U736" s="1" t="s">
        <v>5489</v>
      </c>
      <c r="V736" s="1" t="s">
        <v>5490</v>
      </c>
      <c r="W736" s="1" t="s">
        <v>5491</v>
      </c>
      <c r="X736" s="1" t="s">
        <v>5486</v>
      </c>
      <c r="Y736">
        <v>1158</v>
      </c>
      <c r="Z736" s="4">
        <v>-1.1900000000000001E-2</v>
      </c>
      <c r="AA736" s="1" t="s">
        <v>8129</v>
      </c>
      <c r="AB736" s="6" t="str">
        <f>IFERROR(LEFT(Merge1[[#This Row],[2022-10-24.Vol.]],LEN(Merge1[[#This Row],[2022-10-24.Vol.]])-1)*10^(LOOKUP(RIGHT(Merge1[[#This Row],[2022-10-24.Vol.]]),"KMBT")*3),Merge1[[#This Row],[2022-10-24.Vol.]])</f>
        <v>1.042K</v>
      </c>
      <c r="AC736">
        <v>-16.989999999999998</v>
      </c>
      <c r="AD736" s="1" t="s">
        <v>22</v>
      </c>
      <c r="AE736" s="1" t="s">
        <v>27</v>
      </c>
      <c r="AF736" s="1" t="s">
        <v>38</v>
      </c>
      <c r="AG736">
        <v>30.93</v>
      </c>
      <c r="AH736">
        <v>4.4900000000000002E-2</v>
      </c>
      <c r="AI736" s="1" t="s">
        <v>28</v>
      </c>
      <c r="AJ736">
        <v>0.18</v>
      </c>
      <c r="AK736" s="1" t="s">
        <v>8130</v>
      </c>
      <c r="AL736">
        <v>-0.52539999999999998</v>
      </c>
      <c r="AM736">
        <v>-0.3306</v>
      </c>
      <c r="AN736">
        <v>-0.34870000000000001</v>
      </c>
      <c r="AO736">
        <v>-0.1699</v>
      </c>
      <c r="AP736" s="1" t="s">
        <v>8131</v>
      </c>
      <c r="AQ736" s="1" t="s">
        <v>8132</v>
      </c>
      <c r="AR736" s="1" t="s">
        <v>8133</v>
      </c>
      <c r="AS736" s="1" t="s">
        <v>8134</v>
      </c>
    </row>
    <row r="737" spans="1:45" hidden="1" x14ac:dyDescent="0.25">
      <c r="A737" s="1" t="s">
        <v>1180</v>
      </c>
      <c r="B737">
        <v>4109</v>
      </c>
      <c r="C737" s="2" t="s">
        <v>1181</v>
      </c>
      <c r="D737" s="1" t="s">
        <v>1182</v>
      </c>
      <c r="E737">
        <v>0</v>
      </c>
      <c r="F737" s="1" t="s">
        <v>96</v>
      </c>
      <c r="G737" s="1" t="s">
        <v>38</v>
      </c>
      <c r="H737" s="1" t="s">
        <v>22</v>
      </c>
      <c r="I737" s="1" t="str">
        <f>_xlfn.CONCAT(Merge1[[#This Row],[Rating técnicoVender]],",",Merge1[[#This Row],[Valoración de medias móvilesStrong Sell]],",",Merge1[[#This Row],[Valoración de los osciladoresNeutro]])</f>
        <v>Neutro,Buy,Sell</v>
      </c>
      <c r="J737">
        <v>56.23</v>
      </c>
      <c r="K737">
        <v>0</v>
      </c>
      <c r="L737" s="1" t="s">
        <v>28</v>
      </c>
      <c r="M737">
        <v>1.69</v>
      </c>
      <c r="N737" s="1" t="s">
        <v>1183</v>
      </c>
      <c r="O737" s="1">
        <f>IFERROR(LEFT(Merge1[[#This Row],[Volumen*Precio4 – 750M]],LEN(Merge1[[#This Row],[Volumen*Precio4 – 750M]])-1)*10^(SEARCH(RIGHT(Merge1[[#This Row],[Volumen*Precio4 – 750M]]),"kmbt")*3),Merge1[[#This Row],[Volumen*Precio4 – 750M]])</f>
        <v>641004</v>
      </c>
      <c r="P737">
        <v>-5.7099999999999998E-2</v>
      </c>
      <c r="Q737">
        <v>5.6500000000000002E-2</v>
      </c>
      <c r="R737">
        <v>8.1500000000000003E-2</v>
      </c>
      <c r="S737">
        <v>-1.23E-2</v>
      </c>
      <c r="T737" s="1" t="s">
        <v>1184</v>
      </c>
      <c r="U737" s="1" t="s">
        <v>1185</v>
      </c>
      <c r="V737" s="1" t="s">
        <v>1186</v>
      </c>
      <c r="W737" s="1" t="s">
        <v>1187</v>
      </c>
      <c r="X737" s="1" t="s">
        <v>1180</v>
      </c>
      <c r="Y737">
        <v>4109</v>
      </c>
      <c r="Z737" s="4">
        <v>-1.23E-2</v>
      </c>
      <c r="AA737" s="1" t="s">
        <v>1182</v>
      </c>
      <c r="AB737" s="6" t="str">
        <f>IFERROR(LEFT(Merge1[[#This Row],[2022-10-24.Vol.]],LEN(Merge1[[#This Row],[2022-10-24.Vol.]])-1)*10^(LOOKUP(RIGHT(Merge1[[#This Row],[2022-10-24.Vol.]]),"KMBT")*3),Merge1[[#This Row],[2022-10-24.Vol.]])</f>
        <v>156</v>
      </c>
      <c r="AC737">
        <v>0</v>
      </c>
      <c r="AD737" s="1" t="s">
        <v>96</v>
      </c>
      <c r="AE737" s="1" t="s">
        <v>38</v>
      </c>
      <c r="AF737" s="1" t="s">
        <v>22</v>
      </c>
      <c r="AG737">
        <v>56.23</v>
      </c>
      <c r="AH737">
        <v>0</v>
      </c>
      <c r="AI737" s="1" t="s">
        <v>28</v>
      </c>
      <c r="AJ737">
        <v>1.69</v>
      </c>
      <c r="AK737" s="1" t="s">
        <v>1183</v>
      </c>
      <c r="AL737">
        <v>-5.7099999999999998E-2</v>
      </c>
      <c r="AM737">
        <v>5.6500000000000002E-2</v>
      </c>
      <c r="AN737">
        <v>8.1500000000000003E-2</v>
      </c>
      <c r="AO737">
        <v>-1.23E-2</v>
      </c>
      <c r="AP737" s="1" t="s">
        <v>1184</v>
      </c>
      <c r="AQ737" s="1" t="s">
        <v>1185</v>
      </c>
      <c r="AR737" s="1" t="s">
        <v>1186</v>
      </c>
      <c r="AS737" s="1" t="s">
        <v>1187</v>
      </c>
    </row>
    <row r="738" spans="1:45" hidden="1" x14ac:dyDescent="0.25">
      <c r="A738" s="1" t="s">
        <v>4315</v>
      </c>
      <c r="B738">
        <v>270.36</v>
      </c>
      <c r="C738" s="1" t="s">
        <v>4316</v>
      </c>
      <c r="D738" s="1" t="s">
        <v>4317</v>
      </c>
      <c r="E738">
        <v>0</v>
      </c>
      <c r="F738" s="1" t="s">
        <v>96</v>
      </c>
      <c r="G738" s="1" t="s">
        <v>38</v>
      </c>
      <c r="H738" s="1" t="s">
        <v>22</v>
      </c>
      <c r="I738" s="1" t="str">
        <f>_xlfn.CONCAT(Merge1[[#This Row],[Rating técnicoVender]],",",Merge1[[#This Row],[Valoración de medias móvilesStrong Sell]],",",Merge1[[#This Row],[Valoración de los osciladoresNeutro]])</f>
        <v>Neutro,Buy,Sell</v>
      </c>
      <c r="J738">
        <v>38.82</v>
      </c>
      <c r="K738">
        <v>0</v>
      </c>
      <c r="L738" s="1" t="s">
        <v>28</v>
      </c>
      <c r="M738">
        <v>0.2</v>
      </c>
      <c r="N738" s="1" t="s">
        <v>4318</v>
      </c>
      <c r="O738" s="1">
        <f>IFERROR(LEFT(Merge1[[#This Row],[Volumen*Precio4 – 750M]],LEN(Merge1[[#This Row],[Volumen*Precio4 – 750M]])-1)*10^(SEARCH(RIGHT(Merge1[[#This Row],[Volumen*Precio4 – 750M]]),"kmbt")*3),Merge1[[#This Row],[Volumen*Precio4 – 750M]])</f>
        <v>303885</v>
      </c>
      <c r="P738">
        <v>-0.52129999999999999</v>
      </c>
      <c r="Q738">
        <v>-0.53739999999999999</v>
      </c>
      <c r="R738">
        <v>0.1234</v>
      </c>
      <c r="S738">
        <v>0.31859999999999999</v>
      </c>
      <c r="T738" s="1" t="s">
        <v>4319</v>
      </c>
      <c r="U738" s="1" t="s">
        <v>4320</v>
      </c>
      <c r="V738" s="1" t="s">
        <v>4321</v>
      </c>
      <c r="W738" s="1" t="s">
        <v>4322</v>
      </c>
      <c r="X738" s="1" t="s">
        <v>4315</v>
      </c>
      <c r="Y738">
        <v>270.36</v>
      </c>
      <c r="Z738" s="4">
        <v>-1.2500000000000001E-2</v>
      </c>
      <c r="AA738" s="1" t="s">
        <v>4317</v>
      </c>
      <c r="AB738" s="6" t="str">
        <f>IFERROR(LEFT(Merge1[[#This Row],[2022-10-24.Vol.]],LEN(Merge1[[#This Row],[2022-10-24.Vol.]])-1)*10^(LOOKUP(RIGHT(Merge1[[#This Row],[2022-10-24.Vol.]]),"KMBT")*3),Merge1[[#This Row],[2022-10-24.Vol.]])</f>
        <v>1.124K</v>
      </c>
      <c r="AC738">
        <v>0</v>
      </c>
      <c r="AD738" s="1" t="s">
        <v>96</v>
      </c>
      <c r="AE738" s="1" t="s">
        <v>38</v>
      </c>
      <c r="AF738" s="1" t="s">
        <v>22</v>
      </c>
      <c r="AG738">
        <v>38.82</v>
      </c>
      <c r="AH738">
        <v>0</v>
      </c>
      <c r="AI738" s="1" t="s">
        <v>28</v>
      </c>
      <c r="AJ738">
        <v>0.2</v>
      </c>
      <c r="AK738" s="1" t="s">
        <v>4318</v>
      </c>
      <c r="AL738">
        <v>-0.52129999999999999</v>
      </c>
      <c r="AM738">
        <v>-0.53739999999999999</v>
      </c>
      <c r="AN738">
        <v>0.1234</v>
      </c>
      <c r="AO738">
        <v>0.31859999999999999</v>
      </c>
      <c r="AP738" s="1" t="s">
        <v>4319</v>
      </c>
      <c r="AQ738" s="1" t="s">
        <v>4320</v>
      </c>
      <c r="AR738" s="1" t="s">
        <v>4321</v>
      </c>
      <c r="AS738" s="1" t="s">
        <v>4322</v>
      </c>
    </row>
    <row r="739" spans="1:45" hidden="1" x14ac:dyDescent="0.25">
      <c r="A739" s="1" t="s">
        <v>5784</v>
      </c>
      <c r="B739">
        <v>740.7</v>
      </c>
      <c r="C739" s="2" t="s">
        <v>4316</v>
      </c>
      <c r="D739" s="1" t="s">
        <v>4018</v>
      </c>
      <c r="E739">
        <v>0</v>
      </c>
      <c r="F739" s="1" t="s">
        <v>22</v>
      </c>
      <c r="G739" s="1" t="s">
        <v>27</v>
      </c>
      <c r="H739" s="1" t="s">
        <v>96</v>
      </c>
      <c r="I73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739">
        <v>23.47</v>
      </c>
      <c r="K739">
        <v>0</v>
      </c>
      <c r="L739" s="1" t="s">
        <v>28</v>
      </c>
      <c r="M739">
        <v>0.03</v>
      </c>
      <c r="N739" s="1" t="s">
        <v>5785</v>
      </c>
      <c r="O739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741</v>
      </c>
      <c r="P739">
        <v>-0.54139999999999999</v>
      </c>
      <c r="Q739">
        <v>-0.34620000000000001</v>
      </c>
      <c r="R739">
        <v>-0.25330000000000003</v>
      </c>
      <c r="S739">
        <v>-0.11509999999999999</v>
      </c>
      <c r="T739" s="1" t="s">
        <v>5786</v>
      </c>
      <c r="U739" s="1" t="s">
        <v>5787</v>
      </c>
      <c r="V739" s="1" t="s">
        <v>5788</v>
      </c>
      <c r="W739" s="1" t="s">
        <v>5789</v>
      </c>
      <c r="X739" s="1" t="s">
        <v>5784</v>
      </c>
      <c r="Y739">
        <v>740.7</v>
      </c>
      <c r="Z739" s="4">
        <v>-1.2500000000000001E-2</v>
      </c>
      <c r="AA739" s="1" t="s">
        <v>4018</v>
      </c>
      <c r="AB739" s="6" t="str">
        <f>IFERROR(LEFT(Merge1[[#This Row],[2022-10-24.Vol.]],LEN(Merge1[[#This Row],[2022-10-24.Vol.]])-1)*10^(LOOKUP(RIGHT(Merge1[[#This Row],[2022-10-24.Vol.]]),"KMBT")*3),Merge1[[#This Row],[2022-10-24.Vol.]])</f>
        <v>1</v>
      </c>
      <c r="AC739">
        <v>0</v>
      </c>
      <c r="AD739" s="1" t="s">
        <v>22</v>
      </c>
      <c r="AE739" s="1" t="s">
        <v>27</v>
      </c>
      <c r="AF739" s="1" t="s">
        <v>96</v>
      </c>
      <c r="AG739">
        <v>23.47</v>
      </c>
      <c r="AH739">
        <v>0</v>
      </c>
      <c r="AI739" s="1" t="s">
        <v>28</v>
      </c>
      <c r="AJ739">
        <v>0.03</v>
      </c>
      <c r="AK739" s="1" t="s">
        <v>5785</v>
      </c>
      <c r="AL739">
        <v>-0.54139999999999999</v>
      </c>
      <c r="AM739">
        <v>-0.34620000000000001</v>
      </c>
      <c r="AN739">
        <v>-0.25330000000000003</v>
      </c>
      <c r="AO739">
        <v>-0.11509999999999999</v>
      </c>
      <c r="AP739" s="1" t="s">
        <v>5786</v>
      </c>
      <c r="AQ739" s="1" t="s">
        <v>5787</v>
      </c>
      <c r="AR739" s="1" t="s">
        <v>5788</v>
      </c>
      <c r="AS739" s="1" t="s">
        <v>5789</v>
      </c>
    </row>
    <row r="740" spans="1:45" hidden="1" x14ac:dyDescent="0.25">
      <c r="A740" s="1" t="s">
        <v>3960</v>
      </c>
      <c r="B740">
        <v>1098</v>
      </c>
      <c r="C740" s="2" t="s">
        <v>3961</v>
      </c>
      <c r="D740" s="1" t="s">
        <v>3962</v>
      </c>
      <c r="E740">
        <v>0</v>
      </c>
      <c r="F740" s="1" t="s">
        <v>22</v>
      </c>
      <c r="G740" s="1" t="s">
        <v>27</v>
      </c>
      <c r="H740" s="1" t="s">
        <v>96</v>
      </c>
      <c r="I740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740">
        <v>43.42</v>
      </c>
      <c r="K740">
        <v>0</v>
      </c>
      <c r="L740" s="1" t="s">
        <v>28</v>
      </c>
      <c r="M740">
        <v>0.27</v>
      </c>
      <c r="N740" s="1" t="s">
        <v>3963</v>
      </c>
      <c r="O740" s="1">
        <f>IFERROR(LEFT(Merge1[[#This Row],[Volumen*Precio4 – 750M]],LEN(Merge1[[#This Row],[Volumen*Precio4 – 750M]])-1)*10^(SEARCH(RIGHT(Merge1[[#This Row],[Volumen*Precio4 – 750M]]),"kmbt")*3),Merge1[[#This Row],[Volumen*Precio4 – 750M]])</f>
        <v>97722</v>
      </c>
      <c r="P740">
        <v>-0.19209999999999999</v>
      </c>
      <c r="Q740">
        <v>-0.27279999999999999</v>
      </c>
      <c r="R740">
        <v>-6.5500000000000003E-2</v>
      </c>
      <c r="S740">
        <v>-1.04E-2</v>
      </c>
      <c r="T740" s="1" t="s">
        <v>3964</v>
      </c>
      <c r="U740" s="1" t="s">
        <v>3965</v>
      </c>
      <c r="V740" s="1" t="s">
        <v>3966</v>
      </c>
      <c r="W740" s="1" t="s">
        <v>3967</v>
      </c>
      <c r="X740" s="1" t="s">
        <v>3960</v>
      </c>
      <c r="Y740">
        <v>1083.92</v>
      </c>
      <c r="Z740" s="4">
        <v>-1.2800000000000001E-2</v>
      </c>
      <c r="AA740" s="1" t="s">
        <v>7470</v>
      </c>
      <c r="AB740" s="6" t="str">
        <f>IFERROR(LEFT(Merge1[[#This Row],[2022-10-24.Vol.]],LEN(Merge1[[#This Row],[2022-10-24.Vol.]])-1)*10^(LOOKUP(RIGHT(Merge1[[#This Row],[2022-10-24.Vol.]]),"KMBT")*3),Merge1[[#This Row],[2022-10-24.Vol.]])</f>
        <v>327</v>
      </c>
      <c r="AC740">
        <v>0</v>
      </c>
      <c r="AD740" s="1" t="s">
        <v>22</v>
      </c>
      <c r="AE740" s="1" t="s">
        <v>27</v>
      </c>
      <c r="AF740" s="1" t="s">
        <v>96</v>
      </c>
      <c r="AG740">
        <v>40.299999999999997</v>
      </c>
      <c r="AH740">
        <v>0</v>
      </c>
      <c r="AI740" s="1" t="s">
        <v>28</v>
      </c>
      <c r="AJ740">
        <v>0.96</v>
      </c>
      <c r="AK740" s="1" t="s">
        <v>7471</v>
      </c>
      <c r="AL740">
        <v>-0.2024</v>
      </c>
      <c r="AM740">
        <v>-0.22689999999999999</v>
      </c>
      <c r="AN740">
        <v>-0.1152</v>
      </c>
      <c r="AO740">
        <v>-1.46E-2</v>
      </c>
      <c r="AP740" s="1" t="s">
        <v>7472</v>
      </c>
      <c r="AQ740" s="1" t="s">
        <v>7473</v>
      </c>
      <c r="AR740" s="1" t="s">
        <v>7474</v>
      </c>
      <c r="AS740" s="1" t="s">
        <v>7475</v>
      </c>
    </row>
    <row r="741" spans="1:45" hidden="1" x14ac:dyDescent="0.25">
      <c r="A741" s="1" t="s">
        <v>4811</v>
      </c>
      <c r="B741">
        <v>3960</v>
      </c>
      <c r="C741" s="2" t="s">
        <v>4812</v>
      </c>
      <c r="D741" s="1" t="s">
        <v>4614</v>
      </c>
      <c r="E741">
        <v>0</v>
      </c>
      <c r="F741" s="1" t="s">
        <v>27</v>
      </c>
      <c r="G741" s="1" t="s">
        <v>27</v>
      </c>
      <c r="H741" s="1" t="s">
        <v>96</v>
      </c>
      <c r="I741" s="1" t="str">
        <f>_xlfn.CONCAT(Merge1[[#This Row],[Rating técnicoVender]],",",Merge1[[#This Row],[Valoración de medias móvilesStrong Sell]],",",Merge1[[#This Row],[Valoración de los osciladoresNeutro]])</f>
        <v>Strong Sell,Strong Sell,Neutro</v>
      </c>
      <c r="J741">
        <v>21.68</v>
      </c>
      <c r="K741">
        <v>3.5000000000000001E-3</v>
      </c>
      <c r="L741" s="1" t="s">
        <v>28</v>
      </c>
      <c r="M741">
        <v>0.12</v>
      </c>
      <c r="N741" s="1" t="s">
        <v>4813</v>
      </c>
      <c r="O741" s="1">
        <f>IFERROR(LEFT(Merge1[[#This Row],[Volumen*Precio4 – 750M]],LEN(Merge1[[#This Row],[Volumen*Precio4 – 750M]])-1)*10^(SEARCH(RIGHT(Merge1[[#This Row],[Volumen*Precio4 – 750M]]),"kmbt")*3),Merge1[[#This Row],[Volumen*Precio4 – 750M]])</f>
        <v>79200</v>
      </c>
      <c r="P741">
        <v>-0.38519999999999999</v>
      </c>
      <c r="Q741">
        <v>-0.26569999999999999</v>
      </c>
      <c r="R741">
        <v>-0.23669999999999999</v>
      </c>
      <c r="S741">
        <v>-0.1943</v>
      </c>
      <c r="T741" s="1" t="s">
        <v>4814</v>
      </c>
      <c r="U741" s="1" t="s">
        <v>4815</v>
      </c>
      <c r="V741" s="1" t="s">
        <v>4816</v>
      </c>
      <c r="W741" s="1" t="s">
        <v>4817</v>
      </c>
      <c r="X741" s="1" t="s">
        <v>4811</v>
      </c>
      <c r="Y741">
        <v>3909.08</v>
      </c>
      <c r="Z741" s="4">
        <v>-1.29E-2</v>
      </c>
      <c r="AA741" s="1" t="s">
        <v>7558</v>
      </c>
      <c r="AB741" s="6" t="str">
        <f>IFERROR(LEFT(Merge1[[#This Row],[2022-10-24.Vol.]],LEN(Merge1[[#This Row],[2022-10-24.Vol.]])-1)*10^(LOOKUP(RIGHT(Merge1[[#This Row],[2022-10-24.Vol.]]),"KMBT")*3),Merge1[[#This Row],[2022-10-24.Vol.]])</f>
        <v>114</v>
      </c>
      <c r="AC741">
        <v>0.64</v>
      </c>
      <c r="AD741" s="1" t="s">
        <v>27</v>
      </c>
      <c r="AE741" s="1" t="s">
        <v>27</v>
      </c>
      <c r="AF741" s="1" t="s">
        <v>96</v>
      </c>
      <c r="AG741">
        <v>20.75</v>
      </c>
      <c r="AH741">
        <v>1.2999999999999999E-3</v>
      </c>
      <c r="AI741" s="1" t="s">
        <v>28</v>
      </c>
      <c r="AJ741">
        <v>0.74</v>
      </c>
      <c r="AK741" s="1" t="s">
        <v>7559</v>
      </c>
      <c r="AL741">
        <v>-0.40570000000000001</v>
      </c>
      <c r="AM741">
        <v>-0.2596</v>
      </c>
      <c r="AN741">
        <v>-0.25569999999999998</v>
      </c>
      <c r="AO741">
        <v>-0.16830000000000001</v>
      </c>
      <c r="AP741" s="1" t="s">
        <v>7560</v>
      </c>
      <c r="AQ741" s="1" t="s">
        <v>7561</v>
      </c>
      <c r="AR741" s="1" t="s">
        <v>7562</v>
      </c>
      <c r="AS741" s="1" t="s">
        <v>7563</v>
      </c>
    </row>
    <row r="742" spans="1:45" hidden="1" x14ac:dyDescent="0.25">
      <c r="A742" s="1" t="s">
        <v>3968</v>
      </c>
      <c r="B742">
        <v>878</v>
      </c>
      <c r="C742" s="1" t="s">
        <v>3969</v>
      </c>
      <c r="D742" s="1" t="s">
        <v>3970</v>
      </c>
      <c r="E742">
        <v>0</v>
      </c>
      <c r="F742" s="1" t="s">
        <v>38</v>
      </c>
      <c r="G742" s="1" t="s">
        <v>37</v>
      </c>
      <c r="H742" s="1" t="s">
        <v>22</v>
      </c>
      <c r="I742" s="1" t="str">
        <f>_xlfn.CONCAT(Merge1[[#This Row],[Rating técnicoVender]],",",Merge1[[#This Row],[Valoración de medias móvilesStrong Sell]],",",Merge1[[#This Row],[Valoración de los osciladoresNeutro]])</f>
        <v>Buy,Strong Buy,Sell</v>
      </c>
      <c r="J742">
        <v>67.78</v>
      </c>
      <c r="K742">
        <v>0</v>
      </c>
      <c r="L742" s="1" t="s">
        <v>28</v>
      </c>
      <c r="M742">
        <v>0.27</v>
      </c>
      <c r="N742" s="1" t="s">
        <v>3971</v>
      </c>
      <c r="O742" s="1">
        <f>IFERROR(LEFT(Merge1[[#This Row],[Volumen*Precio4 – 750M]],LEN(Merge1[[#This Row],[Volumen*Precio4 – 750M]])-1)*10^(SEARCH(RIGHT(Merge1[[#This Row],[Volumen*Precio4 – 750M]]),"kmbt")*3),Merge1[[#This Row],[Volumen*Precio4 – 750M]])</f>
        <v>40388</v>
      </c>
      <c r="P742">
        <v>1.8050999999999999</v>
      </c>
      <c r="Q742">
        <v>0.58199999999999996</v>
      </c>
      <c r="R742">
        <v>0.51639999999999997</v>
      </c>
      <c r="S742">
        <v>0.50090000000000001</v>
      </c>
      <c r="T742" s="1" t="s">
        <v>3972</v>
      </c>
      <c r="U742" s="1" t="s">
        <v>3973</v>
      </c>
      <c r="V742" s="1" t="s">
        <v>3974</v>
      </c>
      <c r="W742" s="1" t="s">
        <v>3975</v>
      </c>
      <c r="X742" s="1" t="s">
        <v>3968</v>
      </c>
      <c r="Y742">
        <v>866</v>
      </c>
      <c r="Z742" s="4">
        <v>-1.37E-2</v>
      </c>
      <c r="AA742" s="1" t="s">
        <v>7228</v>
      </c>
      <c r="AB742" s="6" t="str">
        <f>IFERROR(LEFT(Merge1[[#This Row],[2022-10-24.Vol.]],LEN(Merge1[[#This Row],[2022-10-24.Vol.]])-1)*10^(LOOKUP(RIGHT(Merge1[[#This Row],[2022-10-24.Vol.]]),"KMBT")*3),Merge1[[#This Row],[2022-10-24.Vol.]])</f>
        <v>328</v>
      </c>
      <c r="AC742">
        <v>0</v>
      </c>
      <c r="AD742" s="1" t="s">
        <v>38</v>
      </c>
      <c r="AE742" s="1" t="s">
        <v>37</v>
      </c>
      <c r="AF742" s="1" t="s">
        <v>96</v>
      </c>
      <c r="AG742">
        <v>65.430000000000007</v>
      </c>
      <c r="AH742">
        <v>0</v>
      </c>
      <c r="AI742" s="1" t="s">
        <v>28</v>
      </c>
      <c r="AJ742">
        <v>1.87</v>
      </c>
      <c r="AK742" s="1" t="s">
        <v>7229</v>
      </c>
      <c r="AL742">
        <v>1.8062</v>
      </c>
      <c r="AM742">
        <v>0.58630000000000004</v>
      </c>
      <c r="AN742">
        <v>0.49569999999999997</v>
      </c>
      <c r="AO742">
        <v>0.4803</v>
      </c>
      <c r="AP742" s="1" t="s">
        <v>7230</v>
      </c>
      <c r="AQ742" s="1" t="s">
        <v>7231</v>
      </c>
      <c r="AR742" s="1" t="s">
        <v>7232</v>
      </c>
      <c r="AS742" s="1" t="s">
        <v>7233</v>
      </c>
    </row>
    <row r="743" spans="1:45" hidden="1" x14ac:dyDescent="0.25">
      <c r="A743" s="1" t="s">
        <v>2804</v>
      </c>
      <c r="B743">
        <v>5967</v>
      </c>
      <c r="C743" s="2" t="s">
        <v>2805</v>
      </c>
      <c r="D743" s="1" t="s">
        <v>2806</v>
      </c>
      <c r="E743">
        <v>51.77</v>
      </c>
      <c r="F743" s="1" t="s">
        <v>22</v>
      </c>
      <c r="G743" s="1" t="s">
        <v>22</v>
      </c>
      <c r="H743" s="1" t="s">
        <v>96</v>
      </c>
      <c r="I743" s="1" t="str">
        <f>_xlfn.CONCAT(Merge1[[#This Row],[Rating técnicoVender]],",",Merge1[[#This Row],[Valoración de medias móvilesStrong Sell]],",",Merge1[[#This Row],[Valoración de los osciladoresNeutro]])</f>
        <v>Sell,Sell,Neutro</v>
      </c>
      <c r="J743">
        <v>45.34</v>
      </c>
      <c r="K743">
        <v>2.5000000000000001E-3</v>
      </c>
      <c r="L743" s="1" t="s">
        <v>23</v>
      </c>
      <c r="M743">
        <v>0.57999999999999996</v>
      </c>
      <c r="N743" s="1" t="s">
        <v>2807</v>
      </c>
      <c r="O743" s="1">
        <f>IFERROR(LEFT(Merge1[[#This Row],[Volumen*Precio4 – 750M]],LEN(Merge1[[#This Row],[Volumen*Precio4 – 750M]])-1)*10^(SEARCH(RIGHT(Merge1[[#This Row],[Volumen*Precio4 – 750M]]),"kmbt")*3),Merge1[[#This Row],[Volumen*Precio4 – 750M]])</f>
        <v>650403</v>
      </c>
      <c r="P743">
        <v>-0.15790000000000001</v>
      </c>
      <c r="Q743">
        <v>-0.16500000000000001</v>
      </c>
      <c r="R743">
        <v>-0.16020000000000001</v>
      </c>
      <c r="S743">
        <v>-4.2099999999999999E-2</v>
      </c>
      <c r="T743" s="1" t="s">
        <v>2808</v>
      </c>
      <c r="U743" s="1" t="s">
        <v>2809</v>
      </c>
      <c r="V743" s="1" t="s">
        <v>2810</v>
      </c>
      <c r="W743" s="1" t="s">
        <v>2811</v>
      </c>
      <c r="X743" s="1" t="s">
        <v>2804</v>
      </c>
      <c r="Y743">
        <v>5941.41</v>
      </c>
      <c r="Z743" s="4">
        <v>-1.37E-2</v>
      </c>
      <c r="AA743" s="1" t="s">
        <v>3005</v>
      </c>
      <c r="AB743" s="6" t="str">
        <f>IFERROR(LEFT(Merge1[[#This Row],[2022-10-24.Vol.]],LEN(Merge1[[#This Row],[2022-10-24.Vol.]])-1)*10^(LOOKUP(RIGHT(Merge1[[#This Row],[2022-10-24.Vol.]]),"KMBT")*3),Merge1[[#This Row],[2022-10-24.Vol.]])</f>
        <v>6</v>
      </c>
      <c r="AC743">
        <v>0</v>
      </c>
      <c r="AD743" s="1" t="s">
        <v>22</v>
      </c>
      <c r="AE743" s="1" t="s">
        <v>27</v>
      </c>
      <c r="AF743" s="1" t="s">
        <v>96</v>
      </c>
      <c r="AG743">
        <v>43.93</v>
      </c>
      <c r="AH743">
        <v>3.7000000000000002E-3</v>
      </c>
      <c r="AI743" s="1" t="s">
        <v>28</v>
      </c>
      <c r="AJ743">
        <v>0.04</v>
      </c>
      <c r="AK743" s="1" t="s">
        <v>8492</v>
      </c>
      <c r="AL743">
        <v>-0.1797</v>
      </c>
      <c r="AM743">
        <v>-0.20250000000000001</v>
      </c>
      <c r="AN743">
        <v>-0.15</v>
      </c>
      <c r="AO743">
        <v>7.0000000000000001E-3</v>
      </c>
      <c r="AP743" s="1" t="s">
        <v>8493</v>
      </c>
      <c r="AQ743" s="1" t="s">
        <v>8494</v>
      </c>
      <c r="AR743" s="1" t="s">
        <v>8495</v>
      </c>
      <c r="AS743" s="1" t="s">
        <v>8496</v>
      </c>
    </row>
    <row r="744" spans="1:45" hidden="1" x14ac:dyDescent="0.25">
      <c r="A744" s="1" t="s">
        <v>1594</v>
      </c>
      <c r="B744">
        <v>2742.2</v>
      </c>
      <c r="C744" s="1" t="s">
        <v>1595</v>
      </c>
      <c r="D744" s="1" t="s">
        <v>1596</v>
      </c>
      <c r="E744">
        <v>0</v>
      </c>
      <c r="F744" s="1" t="s">
        <v>22</v>
      </c>
      <c r="G744" s="1" t="s">
        <v>27</v>
      </c>
      <c r="H744" s="1" t="s">
        <v>38</v>
      </c>
      <c r="I744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744">
        <v>44.06</v>
      </c>
      <c r="K744">
        <v>0</v>
      </c>
      <c r="L744" s="1" t="s">
        <v>28</v>
      </c>
      <c r="M744">
        <v>1.19</v>
      </c>
      <c r="N744" s="1" t="s">
        <v>1597</v>
      </c>
      <c r="O744" s="1">
        <f>IFERROR(LEFT(Merge1[[#This Row],[Volumen*Precio4 – 750M]],LEN(Merge1[[#This Row],[Volumen*Precio4 – 750M]])-1)*10^(SEARCH(RIGHT(Merge1[[#This Row],[Volumen*Precio4 – 750M]]),"kmbt")*3),Merge1[[#This Row],[Volumen*Precio4 – 750M]])</f>
        <v>101461</v>
      </c>
      <c r="P744">
        <v>-0.1404</v>
      </c>
      <c r="Q744">
        <v>-8.3699999999999997E-2</v>
      </c>
      <c r="R744">
        <v>-9.7299999999999998E-2</v>
      </c>
      <c r="S744">
        <v>-8.5599999999999996E-2</v>
      </c>
      <c r="T744" s="1" t="s">
        <v>1598</v>
      </c>
      <c r="U744" s="1" t="s">
        <v>1599</v>
      </c>
      <c r="V744" s="1" t="s">
        <v>1600</v>
      </c>
      <c r="W744" s="1" t="s">
        <v>1601</v>
      </c>
      <c r="X744" s="1" t="s">
        <v>1594</v>
      </c>
      <c r="Y744">
        <v>2703.8</v>
      </c>
      <c r="Z744" s="4">
        <v>-1.4E-2</v>
      </c>
      <c r="AA744" s="1" t="s">
        <v>4673</v>
      </c>
      <c r="AB744" s="6" t="str">
        <f>IFERROR(LEFT(Merge1[[#This Row],[2022-10-24.Vol.]],LEN(Merge1[[#This Row],[2022-10-24.Vol.]])-1)*10^(LOOKUP(RIGHT(Merge1[[#This Row],[2022-10-24.Vol.]]),"KMBT")*3),Merge1[[#This Row],[2022-10-24.Vol.]])</f>
        <v>11</v>
      </c>
      <c r="AC744">
        <v>0</v>
      </c>
      <c r="AD744" s="1" t="s">
        <v>22</v>
      </c>
      <c r="AE744" s="1" t="s">
        <v>27</v>
      </c>
      <c r="AF744" s="1" t="s">
        <v>22</v>
      </c>
      <c r="AG744">
        <v>42.08</v>
      </c>
      <c r="AH744">
        <v>0</v>
      </c>
      <c r="AI744" s="1" t="s">
        <v>28</v>
      </c>
      <c r="AJ744">
        <v>0.34</v>
      </c>
      <c r="AK744" s="1" t="s">
        <v>7878</v>
      </c>
      <c r="AL744">
        <v>-0.1769</v>
      </c>
      <c r="AM744">
        <v>-9.6500000000000002E-2</v>
      </c>
      <c r="AN744">
        <v>-9.7000000000000003E-2</v>
      </c>
      <c r="AO744">
        <v>-3.44E-2</v>
      </c>
      <c r="AP744" s="1" t="s">
        <v>7879</v>
      </c>
      <c r="AQ744" s="1" t="s">
        <v>7880</v>
      </c>
      <c r="AR744" s="1" t="s">
        <v>7881</v>
      </c>
      <c r="AS744" s="1" t="s">
        <v>7882</v>
      </c>
    </row>
    <row r="745" spans="1:45" hidden="1" x14ac:dyDescent="0.25">
      <c r="A745" s="1" t="s">
        <v>614</v>
      </c>
      <c r="B745">
        <v>154.5</v>
      </c>
      <c r="C745" s="2" t="s">
        <v>615</v>
      </c>
      <c r="D745" s="1" t="s">
        <v>616</v>
      </c>
      <c r="E745">
        <v>-3</v>
      </c>
      <c r="F745" s="1" t="s">
        <v>22</v>
      </c>
      <c r="G745" s="1" t="s">
        <v>27</v>
      </c>
      <c r="H745" s="1" t="s">
        <v>38</v>
      </c>
      <c r="I745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745">
        <v>25.47</v>
      </c>
      <c r="K745">
        <v>1.47E-2</v>
      </c>
      <c r="L745" s="1" t="s">
        <v>28</v>
      </c>
      <c r="M745">
        <v>3.35</v>
      </c>
      <c r="N745" s="1" t="s">
        <v>617</v>
      </c>
      <c r="O745" s="1">
        <f>IFERROR(LEFT(Merge1[[#This Row],[Volumen*Precio4 – 750M]],LEN(Merge1[[#This Row],[Volumen*Precio4 – 750M]])-1)*10^(SEARCH(RIGHT(Merge1[[#This Row],[Volumen*Precio4 – 750M]]),"kmbt")*3),Merge1[[#This Row],[Volumen*Precio4 – 750M]])</f>
        <v>63191</v>
      </c>
      <c r="P745">
        <v>-0.53180000000000005</v>
      </c>
      <c r="Q745">
        <v>-0.34589999999999999</v>
      </c>
      <c r="R745">
        <v>-0.377</v>
      </c>
      <c r="S745">
        <v>-0.32829999999999998</v>
      </c>
      <c r="T745" s="1" t="s">
        <v>618</v>
      </c>
      <c r="U745" s="1" t="s">
        <v>619</v>
      </c>
      <c r="V745" s="1" t="s">
        <v>620</v>
      </c>
      <c r="W745" s="1" t="s">
        <v>621</v>
      </c>
      <c r="X745" s="1" t="s">
        <v>614</v>
      </c>
      <c r="Y745">
        <v>152</v>
      </c>
      <c r="Z745" s="4">
        <v>-1.43E-2</v>
      </c>
      <c r="AA745" s="1" t="s">
        <v>6965</v>
      </c>
      <c r="AB745" s="6" t="str">
        <f>IFERROR(LEFT(Merge1[[#This Row],[2022-10-24.Vol.]],LEN(Merge1[[#This Row],[2022-10-24.Vol.]])-1)*10^(LOOKUP(RIGHT(Merge1[[#This Row],[2022-10-24.Vol.]]),"KMBT")*3),Merge1[[#This Row],[2022-10-24.Vol.]])</f>
        <v>2.648K</v>
      </c>
      <c r="AC745">
        <v>-2</v>
      </c>
      <c r="AD745" s="1" t="s">
        <v>22</v>
      </c>
      <c r="AE745" s="1" t="s">
        <v>27</v>
      </c>
      <c r="AF745" s="1" t="s">
        <v>96</v>
      </c>
      <c r="AG745">
        <v>24.41</v>
      </c>
      <c r="AH745">
        <v>1.7299999999999999E-2</v>
      </c>
      <c r="AI745" s="1" t="s">
        <v>28</v>
      </c>
      <c r="AJ745">
        <v>7.48</v>
      </c>
      <c r="AK745" s="1" t="s">
        <v>6966</v>
      </c>
      <c r="AL745">
        <v>-0.53939999999999999</v>
      </c>
      <c r="AM745">
        <v>-0.33040000000000003</v>
      </c>
      <c r="AN745">
        <v>-0.3846</v>
      </c>
      <c r="AO745">
        <v>-0.29070000000000001</v>
      </c>
      <c r="AP745" s="1" t="s">
        <v>6967</v>
      </c>
      <c r="AQ745" s="1" t="s">
        <v>6968</v>
      </c>
      <c r="AR745" s="1" t="s">
        <v>6969</v>
      </c>
      <c r="AS745" s="1" t="s">
        <v>6970</v>
      </c>
    </row>
    <row r="746" spans="1:45" hidden="1" x14ac:dyDescent="0.25">
      <c r="A746" s="1" t="s">
        <v>2006</v>
      </c>
      <c r="B746">
        <v>1.39</v>
      </c>
      <c r="C746" s="2" t="s">
        <v>2007</v>
      </c>
      <c r="D746" s="1" t="s">
        <v>2008</v>
      </c>
      <c r="E746">
        <v>0.01</v>
      </c>
      <c r="F746" s="1" t="s">
        <v>22</v>
      </c>
      <c r="G746" s="1" t="s">
        <v>27</v>
      </c>
      <c r="H746" s="1" t="s">
        <v>96</v>
      </c>
      <c r="I74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746">
        <v>46.45</v>
      </c>
      <c r="K746">
        <v>4.2700000000000002E-2</v>
      </c>
      <c r="L746" s="1" t="s">
        <v>39</v>
      </c>
      <c r="M746">
        <v>0.91</v>
      </c>
      <c r="N746" s="1" t="s">
        <v>2009</v>
      </c>
      <c r="O746" s="1">
        <f>IFERROR(LEFT(Merge1[[#This Row],[Volumen*Precio4 – 750M]],LEN(Merge1[[#This Row],[Volumen*Precio4 – 750M]])-1)*10^(SEARCH(RIGHT(Merge1[[#This Row],[Volumen*Precio4 – 750M]]),"kmbt")*3),Merge1[[#This Row],[Volumen*Precio4 – 750M]])</f>
        <v>197821</v>
      </c>
      <c r="P746">
        <v>-0.70860000000000001</v>
      </c>
      <c r="Q746">
        <v>-0.45279999999999998</v>
      </c>
      <c r="R746">
        <v>-4.7899999999999998E-2</v>
      </c>
      <c r="S746">
        <v>-4.1399999999999999E-2</v>
      </c>
      <c r="T746" s="1" t="s">
        <v>2010</v>
      </c>
      <c r="U746" s="1" t="s">
        <v>2011</v>
      </c>
      <c r="V746" s="1" t="s">
        <v>2012</v>
      </c>
      <c r="W746" s="1" t="s">
        <v>2013</v>
      </c>
      <c r="X746" s="1" t="s">
        <v>2006</v>
      </c>
      <c r="Y746">
        <v>1.38</v>
      </c>
      <c r="Z746" s="4">
        <v>-1.43E-2</v>
      </c>
      <c r="AA746" s="1" t="s">
        <v>7350</v>
      </c>
      <c r="AB746" s="6" t="str">
        <f>IFERROR(LEFT(Merge1[[#This Row],[2022-10-24.Vol.]],LEN(Merge1[[#This Row],[2022-10-24.Vol.]])-1)*10^(LOOKUP(RIGHT(Merge1[[#This Row],[2022-10-24.Vol.]]),"KMBT")*3),Merge1[[#This Row],[2022-10-24.Vol.]])</f>
        <v>181.432K</v>
      </c>
      <c r="AC746">
        <v>-0.04</v>
      </c>
      <c r="AD746" s="1" t="s">
        <v>22</v>
      </c>
      <c r="AE746" s="1" t="s">
        <v>27</v>
      </c>
      <c r="AF746" s="1" t="s">
        <v>96</v>
      </c>
      <c r="AG746">
        <v>45.31</v>
      </c>
      <c r="AH746">
        <v>4.1300000000000003E-2</v>
      </c>
      <c r="AI746" s="1" t="s">
        <v>28</v>
      </c>
      <c r="AJ746">
        <v>1.2</v>
      </c>
      <c r="AK746" s="1" t="s">
        <v>7351</v>
      </c>
      <c r="AL746">
        <v>-0.71309999999999996</v>
      </c>
      <c r="AM746">
        <v>-0.3947</v>
      </c>
      <c r="AN746">
        <v>-3.5000000000000003E-2</v>
      </c>
      <c r="AO746">
        <v>7.3000000000000001E-3</v>
      </c>
      <c r="AP746" s="1" t="s">
        <v>7352</v>
      </c>
      <c r="AQ746" s="1" t="s">
        <v>7353</v>
      </c>
      <c r="AR746" s="1" t="s">
        <v>7354</v>
      </c>
      <c r="AS746" s="1" t="s">
        <v>7355</v>
      </c>
    </row>
    <row r="747" spans="1:45" hidden="1" x14ac:dyDescent="0.25">
      <c r="A747" s="1" t="s">
        <v>4679</v>
      </c>
      <c r="B747">
        <v>167.91</v>
      </c>
      <c r="C747" s="2" t="s">
        <v>4680</v>
      </c>
      <c r="D747" s="1" t="s">
        <v>296</v>
      </c>
      <c r="E747">
        <v>0</v>
      </c>
      <c r="F747" s="1" t="s">
        <v>27</v>
      </c>
      <c r="G747" s="1" t="s">
        <v>27</v>
      </c>
      <c r="H747" s="1" t="s">
        <v>22</v>
      </c>
      <c r="I747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747">
        <v>30.62</v>
      </c>
      <c r="K747">
        <v>5.9999999999999995E-4</v>
      </c>
      <c r="L747" s="1" t="s">
        <v>28</v>
      </c>
      <c r="M747">
        <v>0.14000000000000001</v>
      </c>
      <c r="N747" s="1" t="s">
        <v>4681</v>
      </c>
      <c r="O747" s="1">
        <f>IFERROR(LEFT(Merge1[[#This Row],[Volumen*Precio4 – 750M]],LEN(Merge1[[#This Row],[Volumen*Precio4 – 750M]])-1)*10^(SEARCH(RIGHT(Merge1[[#This Row],[Volumen*Precio4 – 750M]]),"kmbt")*3),Merge1[[#This Row],[Volumen*Precio4 – 750M]])</f>
        <v>1310000</v>
      </c>
      <c r="P747">
        <v>-0.28410000000000002</v>
      </c>
      <c r="Q747">
        <v>-0.2117</v>
      </c>
      <c r="R747">
        <v>-0.20030000000000001</v>
      </c>
      <c r="S747">
        <v>-0.14050000000000001</v>
      </c>
      <c r="T747" s="1" t="s">
        <v>4682</v>
      </c>
      <c r="U747" s="1" t="s">
        <v>4683</v>
      </c>
      <c r="V747" s="1" t="s">
        <v>4684</v>
      </c>
      <c r="W747" s="1" t="s">
        <v>4685</v>
      </c>
      <c r="X747" s="1" t="s">
        <v>4679</v>
      </c>
      <c r="Y747">
        <v>167.91</v>
      </c>
      <c r="Z747" s="4">
        <v>-1.43E-2</v>
      </c>
      <c r="AA747" s="1" t="s">
        <v>296</v>
      </c>
      <c r="AB747" s="6" t="str">
        <f>IFERROR(LEFT(Merge1[[#This Row],[2022-10-24.Vol.]],LEN(Merge1[[#This Row],[2022-10-24.Vol.]])-1)*10^(LOOKUP(RIGHT(Merge1[[#This Row],[2022-10-24.Vol.]]),"KMBT")*3),Merge1[[#This Row],[2022-10-24.Vol.]])</f>
        <v>7.8K</v>
      </c>
      <c r="AC747">
        <v>0</v>
      </c>
      <c r="AD747" s="1" t="s">
        <v>27</v>
      </c>
      <c r="AE747" s="1" t="s">
        <v>27</v>
      </c>
      <c r="AF747" s="1" t="s">
        <v>22</v>
      </c>
      <c r="AG747">
        <v>30.62</v>
      </c>
      <c r="AH747">
        <v>5.9999999999999995E-4</v>
      </c>
      <c r="AI747" s="1" t="s">
        <v>28</v>
      </c>
      <c r="AJ747">
        <v>0.14000000000000001</v>
      </c>
      <c r="AK747" s="1" t="s">
        <v>4681</v>
      </c>
      <c r="AL747">
        <v>-0.28410000000000002</v>
      </c>
      <c r="AM747">
        <v>-0.2117</v>
      </c>
      <c r="AN747">
        <v>-0.20030000000000001</v>
      </c>
      <c r="AO747">
        <v>-0.14050000000000001</v>
      </c>
      <c r="AP747" s="1" t="s">
        <v>4682</v>
      </c>
      <c r="AQ747" s="1" t="s">
        <v>4683</v>
      </c>
      <c r="AR747" s="1" t="s">
        <v>4684</v>
      </c>
      <c r="AS747" s="1" t="s">
        <v>4685</v>
      </c>
    </row>
    <row r="748" spans="1:45" hidden="1" x14ac:dyDescent="0.25">
      <c r="A748" s="1" t="s">
        <v>2623</v>
      </c>
      <c r="B748">
        <v>1225.03</v>
      </c>
      <c r="C748" s="2" t="s">
        <v>2624</v>
      </c>
      <c r="D748" s="1" t="s">
        <v>640</v>
      </c>
      <c r="E748">
        <v>0</v>
      </c>
      <c r="F748" s="1" t="s">
        <v>22</v>
      </c>
      <c r="G748" s="1" t="s">
        <v>27</v>
      </c>
      <c r="H748" s="1" t="s">
        <v>96</v>
      </c>
      <c r="I74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748">
        <v>48.3</v>
      </c>
      <c r="K748">
        <v>0</v>
      </c>
      <c r="L748" s="1" t="s">
        <v>28</v>
      </c>
      <c r="M748">
        <v>0.62</v>
      </c>
      <c r="N748" s="1" t="s">
        <v>2625</v>
      </c>
      <c r="O748" s="1">
        <f>IFERROR(LEFT(Merge1[[#This Row],[Volumen*Precio4 – 750M]],LEN(Merge1[[#This Row],[Volumen*Precio4 – 750M]])-1)*10^(SEARCH(RIGHT(Merge1[[#This Row],[Volumen*Precio4 – 750M]]),"kmbt")*3),Merge1[[#This Row],[Volumen*Precio4 – 750M]])</f>
        <v>122503</v>
      </c>
      <c r="P748">
        <v>-0.1613</v>
      </c>
      <c r="Q748">
        <v>1.2999999999999999E-2</v>
      </c>
      <c r="R748">
        <v>0.1056</v>
      </c>
      <c r="S748">
        <v>-6.0900000000000003E-2</v>
      </c>
      <c r="T748" s="1" t="s">
        <v>2626</v>
      </c>
      <c r="U748" s="1" t="s">
        <v>2627</v>
      </c>
      <c r="V748" s="1" t="s">
        <v>2628</v>
      </c>
      <c r="W748" s="1" t="s">
        <v>2629</v>
      </c>
      <c r="X748" s="1" t="s">
        <v>2623</v>
      </c>
      <c r="Y748">
        <v>1225.03</v>
      </c>
      <c r="Z748" s="4">
        <v>-1.4500000000000001E-2</v>
      </c>
      <c r="AA748" s="1" t="s">
        <v>640</v>
      </c>
      <c r="AB748" s="6" t="str">
        <f>IFERROR(LEFT(Merge1[[#This Row],[2022-10-24.Vol.]],LEN(Merge1[[#This Row],[2022-10-24.Vol.]])-1)*10^(LOOKUP(RIGHT(Merge1[[#This Row],[2022-10-24.Vol.]]),"KMBT")*3),Merge1[[#This Row],[2022-10-24.Vol.]])</f>
        <v>100</v>
      </c>
      <c r="AC748">
        <v>0</v>
      </c>
      <c r="AD748" s="1" t="s">
        <v>22</v>
      </c>
      <c r="AE748" s="1" t="s">
        <v>27</v>
      </c>
      <c r="AF748" s="1" t="s">
        <v>96</v>
      </c>
      <c r="AG748">
        <v>48.3</v>
      </c>
      <c r="AH748">
        <v>0</v>
      </c>
      <c r="AI748" s="1" t="s">
        <v>28</v>
      </c>
      <c r="AJ748">
        <v>0.62</v>
      </c>
      <c r="AK748" s="1" t="s">
        <v>2625</v>
      </c>
      <c r="AL748">
        <v>-0.1613</v>
      </c>
      <c r="AM748">
        <v>1.2999999999999999E-2</v>
      </c>
      <c r="AN748">
        <v>0.1056</v>
      </c>
      <c r="AO748">
        <v>-6.0900000000000003E-2</v>
      </c>
      <c r="AP748" s="1" t="s">
        <v>2626</v>
      </c>
      <c r="AQ748" s="1" t="s">
        <v>2627</v>
      </c>
      <c r="AR748" s="1" t="s">
        <v>2628</v>
      </c>
      <c r="AS748" s="1" t="s">
        <v>2629</v>
      </c>
    </row>
    <row r="749" spans="1:45" hidden="1" x14ac:dyDescent="0.25">
      <c r="A749" s="1" t="s">
        <v>4581</v>
      </c>
      <c r="B749">
        <v>3750</v>
      </c>
      <c r="C749" s="1" t="s">
        <v>2624</v>
      </c>
      <c r="D749" s="1" t="s">
        <v>3962</v>
      </c>
      <c r="E749">
        <v>0</v>
      </c>
      <c r="F749" s="1" t="s">
        <v>27</v>
      </c>
      <c r="G749" s="1" t="s">
        <v>27</v>
      </c>
      <c r="H749" s="1" t="s">
        <v>22</v>
      </c>
      <c r="I749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749">
        <v>26.43</v>
      </c>
      <c r="K749">
        <v>1.1999999999999999E-3</v>
      </c>
      <c r="L749" s="1" t="s">
        <v>28</v>
      </c>
      <c r="M749">
        <v>0.16</v>
      </c>
      <c r="N749" s="1" t="s">
        <v>4582</v>
      </c>
      <c r="O749" s="1">
        <f>IFERROR(LEFT(Merge1[[#This Row],[Volumen*Precio4 – 750M]],LEN(Merge1[[#This Row],[Volumen*Precio4 – 750M]])-1)*10^(SEARCH(RIGHT(Merge1[[#This Row],[Volumen*Precio4 – 750M]]),"kmbt")*3),Merge1[[#This Row],[Volumen*Precio4 – 750M]])</f>
        <v>333750</v>
      </c>
      <c r="P749">
        <v>-0.19670000000000001</v>
      </c>
      <c r="Q749">
        <v>-0.2263</v>
      </c>
      <c r="R749">
        <v>-0.12620000000000001</v>
      </c>
      <c r="S749">
        <v>-0.1183</v>
      </c>
      <c r="T749" s="1" t="s">
        <v>4583</v>
      </c>
      <c r="U749" s="1" t="s">
        <v>4584</v>
      </c>
      <c r="V749" s="1" t="s">
        <v>4585</v>
      </c>
      <c r="W749" s="1" t="s">
        <v>4586</v>
      </c>
      <c r="X749" s="1" t="s">
        <v>4581</v>
      </c>
      <c r="Y749">
        <v>3750</v>
      </c>
      <c r="Z749" s="4">
        <v>-1.4500000000000001E-2</v>
      </c>
      <c r="AA749" s="1" t="s">
        <v>4196</v>
      </c>
      <c r="AB749" s="6" t="str">
        <f>IFERROR(LEFT(Merge1[[#This Row],[2022-10-24.Vol.]],LEN(Merge1[[#This Row],[2022-10-24.Vol.]])-1)*10^(LOOKUP(RIGHT(Merge1[[#This Row],[2022-10-24.Vol.]]),"KMBT")*3),Merge1[[#This Row],[2022-10-24.Vol.]])</f>
        <v>90</v>
      </c>
      <c r="AC749">
        <v>0</v>
      </c>
      <c r="AD749" s="1" t="s">
        <v>27</v>
      </c>
      <c r="AE749" s="1" t="s">
        <v>27</v>
      </c>
      <c r="AF749" s="1" t="s">
        <v>22</v>
      </c>
      <c r="AG749">
        <v>26.43</v>
      </c>
      <c r="AH749">
        <v>1.1999999999999999E-3</v>
      </c>
      <c r="AI749" s="1" t="s">
        <v>28</v>
      </c>
      <c r="AJ749">
        <v>0.16</v>
      </c>
      <c r="AK749" s="1" t="s">
        <v>8150</v>
      </c>
      <c r="AL749">
        <v>-0.19670000000000001</v>
      </c>
      <c r="AM749">
        <v>-0.2263</v>
      </c>
      <c r="AN749">
        <v>-0.12620000000000001</v>
      </c>
      <c r="AO749">
        <v>-0.1183</v>
      </c>
      <c r="AP749" s="1" t="s">
        <v>4583</v>
      </c>
      <c r="AQ749" s="1" t="s">
        <v>4584</v>
      </c>
      <c r="AR749" s="1" t="s">
        <v>4585</v>
      </c>
      <c r="AS749" s="1" t="s">
        <v>4586</v>
      </c>
    </row>
    <row r="750" spans="1:45" hidden="1" x14ac:dyDescent="0.25">
      <c r="A750" s="1" t="s">
        <v>181</v>
      </c>
      <c r="B750">
        <v>706.2</v>
      </c>
      <c r="C750" s="1" t="s">
        <v>182</v>
      </c>
      <c r="D750" s="1" t="s">
        <v>183</v>
      </c>
      <c r="E750">
        <v>0</v>
      </c>
      <c r="F750" s="1" t="s">
        <v>27</v>
      </c>
      <c r="G750" s="1" t="s">
        <v>27</v>
      </c>
      <c r="H750" s="1" t="s">
        <v>22</v>
      </c>
      <c r="I750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750">
        <v>38.18</v>
      </c>
      <c r="K750">
        <v>0</v>
      </c>
      <c r="L750" s="1" t="s">
        <v>28</v>
      </c>
      <c r="M750">
        <v>12.35</v>
      </c>
      <c r="N750" s="1" t="s">
        <v>184</v>
      </c>
      <c r="O750" s="1">
        <f>IFERROR(LEFT(Merge1[[#This Row],[Volumen*Precio4 – 750M]],LEN(Merge1[[#This Row],[Volumen*Precio4 – 750M]])-1)*10^(SEARCH(RIGHT(Merge1[[#This Row],[Volumen*Precio4 – 750M]]),"kmbt")*3),Merge1[[#This Row],[Volumen*Precio4 – 750M]])</f>
        <v>520469.00000000006</v>
      </c>
      <c r="P750">
        <v>-0.56030000000000002</v>
      </c>
      <c r="Q750">
        <v>3.9699999999999999E-2</v>
      </c>
      <c r="R750">
        <v>-0.27310000000000001</v>
      </c>
      <c r="S750">
        <v>-0.25659999999999999</v>
      </c>
      <c r="T750" s="1" t="s">
        <v>185</v>
      </c>
      <c r="U750" s="1" t="s">
        <v>186</v>
      </c>
      <c r="V750" s="1" t="s">
        <v>187</v>
      </c>
      <c r="W750" s="1" t="s">
        <v>188</v>
      </c>
      <c r="X750" s="1" t="s">
        <v>181</v>
      </c>
      <c r="Y750">
        <v>706.2</v>
      </c>
      <c r="Z750" s="4">
        <v>-1.5100000000000001E-2</v>
      </c>
      <c r="AA750" s="1" t="s">
        <v>183</v>
      </c>
      <c r="AB750" s="6" t="str">
        <f>IFERROR(LEFT(Merge1[[#This Row],[2022-10-24.Vol.]],LEN(Merge1[[#This Row],[2022-10-24.Vol.]])-1)*10^(LOOKUP(RIGHT(Merge1[[#This Row],[2022-10-24.Vol.]]),"KMBT")*3),Merge1[[#This Row],[2022-10-24.Vol.]])</f>
        <v>737</v>
      </c>
      <c r="AC750">
        <v>0</v>
      </c>
      <c r="AD750" s="1" t="s">
        <v>27</v>
      </c>
      <c r="AE750" s="1" t="s">
        <v>27</v>
      </c>
      <c r="AF750" s="1" t="s">
        <v>22</v>
      </c>
      <c r="AG750">
        <v>38.18</v>
      </c>
      <c r="AH750">
        <v>0</v>
      </c>
      <c r="AI750" s="1" t="s">
        <v>28</v>
      </c>
      <c r="AJ750">
        <v>12.35</v>
      </c>
      <c r="AK750" s="1" t="s">
        <v>184</v>
      </c>
      <c r="AL750">
        <v>-0.51890000000000003</v>
      </c>
      <c r="AM750">
        <v>2.4500000000000001E-2</v>
      </c>
      <c r="AN750">
        <v>-0.27310000000000001</v>
      </c>
      <c r="AO750">
        <v>-0.25659999999999999</v>
      </c>
      <c r="AP750" s="1" t="s">
        <v>185</v>
      </c>
      <c r="AQ750" s="1" t="s">
        <v>186</v>
      </c>
      <c r="AR750" s="1" t="s">
        <v>187</v>
      </c>
      <c r="AS750" s="1" t="s">
        <v>188</v>
      </c>
    </row>
    <row r="751" spans="1:45" hidden="1" x14ac:dyDescent="0.25">
      <c r="A751" s="1" t="s">
        <v>6623</v>
      </c>
      <c r="B751">
        <v>2223.0500000000002</v>
      </c>
      <c r="C751" s="1" t="s">
        <v>272</v>
      </c>
      <c r="D751" s="1" t="s">
        <v>4018</v>
      </c>
      <c r="E751">
        <v>0</v>
      </c>
      <c r="F751" s="1" t="s">
        <v>22</v>
      </c>
      <c r="G751" s="1" t="s">
        <v>27</v>
      </c>
      <c r="H751" s="1" t="s">
        <v>96</v>
      </c>
      <c r="I751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751">
        <v>40.6</v>
      </c>
      <c r="K751">
        <v>0</v>
      </c>
      <c r="L751" s="1" t="s">
        <v>28</v>
      </c>
      <c r="M751">
        <v>0</v>
      </c>
      <c r="N751" s="1" t="s">
        <v>6624</v>
      </c>
      <c r="O751" s="1">
        <f>IFERROR(LEFT(Merge1[[#This Row],[Volumen*Precio4 – 750M]],LEN(Merge1[[#This Row],[Volumen*Precio4 – 750M]])-1)*10^(SEARCH(RIGHT(Merge1[[#This Row],[Volumen*Precio4 – 750M]]),"kmbt")*3),Merge1[[#This Row],[Volumen*Precio4 – 750M]])</f>
        <v>2223</v>
      </c>
      <c r="P751">
        <v>-0.1163</v>
      </c>
      <c r="Q751">
        <v>-6.6100000000000006E-2</v>
      </c>
      <c r="R751">
        <v>-0.105</v>
      </c>
      <c r="S751">
        <v>-3.73E-2</v>
      </c>
      <c r="T751" s="1" t="s">
        <v>6625</v>
      </c>
      <c r="U751" s="1" t="s">
        <v>6626</v>
      </c>
      <c r="V751" s="1" t="s">
        <v>6627</v>
      </c>
      <c r="W751" s="1" t="s">
        <v>6628</v>
      </c>
      <c r="X751" s="1" t="s">
        <v>6623</v>
      </c>
      <c r="Y751">
        <v>2165</v>
      </c>
      <c r="Z751" s="4">
        <v>-1.5100000000000001E-2</v>
      </c>
      <c r="AA751" s="1" t="s">
        <v>8369</v>
      </c>
      <c r="AB751" s="6" t="str">
        <f>IFERROR(LEFT(Merge1[[#This Row],[2022-10-24.Vol.]],LEN(Merge1[[#This Row],[2022-10-24.Vol.]])-1)*10^(LOOKUP(RIGHT(Merge1[[#This Row],[2022-10-24.Vol.]]),"KMBT")*3),Merge1[[#This Row],[2022-10-24.Vol.]])</f>
        <v>39</v>
      </c>
      <c r="AC751">
        <v>0</v>
      </c>
      <c r="AD751" s="1" t="s">
        <v>22</v>
      </c>
      <c r="AE751" s="1" t="s">
        <v>27</v>
      </c>
      <c r="AF751" s="1" t="s">
        <v>96</v>
      </c>
      <c r="AG751">
        <v>37.15</v>
      </c>
      <c r="AH751">
        <v>0</v>
      </c>
      <c r="AI751" s="1" t="s">
        <v>28</v>
      </c>
      <c r="AJ751">
        <v>0.06</v>
      </c>
      <c r="AK751" s="1" t="s">
        <v>8370</v>
      </c>
      <c r="AL751">
        <v>-0.1394</v>
      </c>
      <c r="AM751">
        <v>-9.0499999999999997E-2</v>
      </c>
      <c r="AN751">
        <v>-0.11650000000000001</v>
      </c>
      <c r="AO751">
        <v>-6.25E-2</v>
      </c>
      <c r="AP751" s="1" t="s">
        <v>8371</v>
      </c>
      <c r="AQ751" s="1" t="s">
        <v>8372</v>
      </c>
      <c r="AR751" s="1" t="s">
        <v>8373</v>
      </c>
      <c r="AS751" s="1" t="s">
        <v>8374</v>
      </c>
    </row>
    <row r="752" spans="1:45" hidden="1" x14ac:dyDescent="0.25">
      <c r="A752" s="1" t="s">
        <v>5179</v>
      </c>
      <c r="B752">
        <v>1005</v>
      </c>
      <c r="C752" s="2" t="s">
        <v>5180</v>
      </c>
      <c r="D752" s="1" t="s">
        <v>1889</v>
      </c>
      <c r="E752">
        <v>0</v>
      </c>
      <c r="F752" s="1" t="s">
        <v>22</v>
      </c>
      <c r="G752" s="1" t="s">
        <v>27</v>
      </c>
      <c r="H752" s="1" t="s">
        <v>96</v>
      </c>
      <c r="I75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752">
        <v>36.29</v>
      </c>
      <c r="K752">
        <v>2.6100000000000002E-2</v>
      </c>
      <c r="L752" s="1" t="s">
        <v>28</v>
      </c>
      <c r="M752">
        <v>7.0000000000000007E-2</v>
      </c>
      <c r="N752" s="1" t="s">
        <v>5181</v>
      </c>
      <c r="O752" s="1">
        <f>IFERROR(LEFT(Merge1[[#This Row],[Volumen*Precio4 – 750M]],LEN(Merge1[[#This Row],[Volumen*Precio4 – 750M]])-1)*10^(SEARCH(RIGHT(Merge1[[#This Row],[Volumen*Precio4 – 750M]]),"kmbt")*3),Merge1[[#This Row],[Volumen*Precio4 – 750M]])</f>
        <v>3015</v>
      </c>
      <c r="P752">
        <v>-0.86309999999999998</v>
      </c>
      <c r="Q752">
        <v>-0.43809999999999999</v>
      </c>
      <c r="R752">
        <v>-0.3659</v>
      </c>
      <c r="S752">
        <v>-0.1588</v>
      </c>
      <c r="T752" s="1" t="s">
        <v>5182</v>
      </c>
      <c r="U752" s="1" t="s">
        <v>5183</v>
      </c>
      <c r="V752" s="1" t="s">
        <v>5184</v>
      </c>
      <c r="W752" s="1" t="s">
        <v>5185</v>
      </c>
      <c r="X752" s="1" t="s">
        <v>5179</v>
      </c>
      <c r="Y752">
        <v>903</v>
      </c>
      <c r="Z752" s="4">
        <v>-1.5299999999999999E-2</v>
      </c>
      <c r="AA752" s="1" t="s">
        <v>5062</v>
      </c>
      <c r="AB752" s="6" t="str">
        <f>IFERROR(LEFT(Merge1[[#This Row],[2022-10-24.Vol.]],LEN(Merge1[[#This Row],[2022-10-24.Vol.]])-1)*10^(LOOKUP(RIGHT(Merge1[[#This Row],[2022-10-24.Vol.]]),"KMBT")*3),Merge1[[#This Row],[2022-10-24.Vol.]])</f>
        <v>143</v>
      </c>
      <c r="AC752">
        <v>39</v>
      </c>
      <c r="AD752" s="1" t="s">
        <v>22</v>
      </c>
      <c r="AE752" s="1" t="s">
        <v>27</v>
      </c>
      <c r="AF752" s="1" t="s">
        <v>96</v>
      </c>
      <c r="AG752">
        <v>30.44</v>
      </c>
      <c r="AH752">
        <v>2.5999999999999999E-2</v>
      </c>
      <c r="AI752" s="1" t="s">
        <v>28</v>
      </c>
      <c r="AJ752">
        <v>3.25</v>
      </c>
      <c r="AK752" s="1" t="s">
        <v>7081</v>
      </c>
      <c r="AL752">
        <v>-0.87960000000000005</v>
      </c>
      <c r="AM752">
        <v>-0.46110000000000001</v>
      </c>
      <c r="AN752">
        <v>-0.38379999999999997</v>
      </c>
      <c r="AO752">
        <v>-0.1545</v>
      </c>
      <c r="AP752" s="1" t="s">
        <v>7082</v>
      </c>
      <c r="AQ752" s="1" t="s">
        <v>7083</v>
      </c>
      <c r="AR752" s="1" t="s">
        <v>7084</v>
      </c>
      <c r="AS752" s="1" t="s">
        <v>7085</v>
      </c>
    </row>
    <row r="753" spans="1:45" hidden="1" x14ac:dyDescent="0.25">
      <c r="A753" s="1" t="s">
        <v>724</v>
      </c>
      <c r="B753">
        <v>12.7</v>
      </c>
      <c r="C753" s="1" t="s">
        <v>725</v>
      </c>
      <c r="D753" s="1" t="s">
        <v>726</v>
      </c>
      <c r="E753">
        <v>0</v>
      </c>
      <c r="F753" s="1" t="s">
        <v>38</v>
      </c>
      <c r="G753" s="1" t="s">
        <v>38</v>
      </c>
      <c r="H753" s="1" t="s">
        <v>38</v>
      </c>
      <c r="I753" s="1" t="str">
        <f>_xlfn.CONCAT(Merge1[[#This Row],[Rating técnicoVender]],",",Merge1[[#This Row],[Valoración de medias móvilesStrong Sell]],",",Merge1[[#This Row],[Valoración de los osciladoresNeutro]])</f>
        <v>Buy,Buy,Buy</v>
      </c>
      <c r="J753">
        <v>65.97</v>
      </c>
      <c r="K753">
        <v>6.1999999999999998E-3</v>
      </c>
      <c r="L753" s="1" t="s">
        <v>28</v>
      </c>
      <c r="M753">
        <v>2.89</v>
      </c>
      <c r="N753" s="1" t="s">
        <v>727</v>
      </c>
      <c r="O753" s="1">
        <f>IFERROR(LEFT(Merge1[[#This Row],[Volumen*Precio4 – 750M]],LEN(Merge1[[#This Row],[Volumen*Precio4 – 750M]])-1)*10^(SEARCH(RIGHT(Merge1[[#This Row],[Volumen*Precio4 – 750M]]),"kmbt")*3),Merge1[[#This Row],[Volumen*Precio4 – 750M]])</f>
        <v>26721</v>
      </c>
      <c r="P753">
        <v>-0.2697</v>
      </c>
      <c r="Q753">
        <v>-0.23949999999999999</v>
      </c>
      <c r="R753">
        <v>-0.1477</v>
      </c>
      <c r="S753">
        <v>3.2500000000000001E-2</v>
      </c>
      <c r="T753" s="1" t="s">
        <v>728</v>
      </c>
      <c r="U753" s="1" t="s">
        <v>729</v>
      </c>
      <c r="V753" s="1" t="s">
        <v>730</v>
      </c>
      <c r="W753" s="1" t="s">
        <v>731</v>
      </c>
      <c r="X753" s="1" t="s">
        <v>724</v>
      </c>
      <c r="Y753">
        <v>12.5</v>
      </c>
      <c r="Z753" s="4">
        <v>-1.5699999999999999E-2</v>
      </c>
      <c r="AA753" s="1" t="s">
        <v>7459</v>
      </c>
      <c r="AB753" s="6" t="str">
        <f>IFERROR(LEFT(Merge1[[#This Row],[2022-10-24.Vol.]],LEN(Merge1[[#This Row],[2022-10-24.Vol.]])-1)*10^(LOOKUP(RIGHT(Merge1[[#This Row],[2022-10-24.Vol.]]),"KMBT")*3),Merge1[[#This Row],[2022-10-24.Vol.]])</f>
        <v>402</v>
      </c>
      <c r="AC753">
        <v>0</v>
      </c>
      <c r="AD753" s="1" t="s">
        <v>22</v>
      </c>
      <c r="AE753" s="1" t="s">
        <v>22</v>
      </c>
      <c r="AF753" s="1" t="s">
        <v>96</v>
      </c>
      <c r="AG753">
        <v>50.79</v>
      </c>
      <c r="AH753">
        <v>0</v>
      </c>
      <c r="AI753" s="1" t="s">
        <v>28</v>
      </c>
      <c r="AJ753">
        <v>0.56000000000000005</v>
      </c>
      <c r="AK753" s="1" t="s">
        <v>7682</v>
      </c>
      <c r="AL753">
        <v>-0.28000000000000003</v>
      </c>
      <c r="AM753">
        <v>-0.2341</v>
      </c>
      <c r="AN753">
        <v>-0.16109999999999999</v>
      </c>
      <c r="AO753">
        <v>1.6299999999999999E-2</v>
      </c>
      <c r="AP753" s="1" t="s">
        <v>7683</v>
      </c>
      <c r="AQ753" s="1" t="s">
        <v>7684</v>
      </c>
      <c r="AR753" s="1" t="s">
        <v>7685</v>
      </c>
      <c r="AS753" s="1" t="s">
        <v>7686</v>
      </c>
    </row>
    <row r="754" spans="1:45" hidden="1" x14ac:dyDescent="0.25">
      <c r="A754" s="1" t="s">
        <v>1055</v>
      </c>
      <c r="B754">
        <v>4782</v>
      </c>
      <c r="C754" s="2" t="s">
        <v>1056</v>
      </c>
      <c r="D754" s="1" t="s">
        <v>1057</v>
      </c>
      <c r="E754">
        <v>0</v>
      </c>
      <c r="F754" s="1" t="s">
        <v>96</v>
      </c>
      <c r="G754" s="1" t="s">
        <v>22</v>
      </c>
      <c r="H754" s="1" t="s">
        <v>96</v>
      </c>
      <c r="I754" s="1" t="str">
        <f>_xlfn.CONCAT(Merge1[[#This Row],[Rating técnicoVender]],",",Merge1[[#This Row],[Valoración de medias móvilesStrong Sell]],",",Merge1[[#This Row],[Valoración de los osciladoresNeutro]])</f>
        <v>Neutro,Sell,Neutro</v>
      </c>
      <c r="J754">
        <v>48.38</v>
      </c>
      <c r="K754">
        <v>0</v>
      </c>
      <c r="L754" s="1" t="s">
        <v>28</v>
      </c>
      <c r="M754">
        <v>1.88</v>
      </c>
      <c r="N754" s="1" t="s">
        <v>1058</v>
      </c>
      <c r="O754" s="1">
        <f>IFERROR(LEFT(Merge1[[#This Row],[Volumen*Precio4 – 750M]],LEN(Merge1[[#This Row],[Volumen*Precio4 – 750M]])-1)*10^(SEARCH(RIGHT(Merge1[[#This Row],[Volumen*Precio4 – 750M]]),"kmbt")*3),Merge1[[#This Row],[Volumen*Precio4 – 750M]])</f>
        <v>7469000</v>
      </c>
      <c r="P754">
        <v>9.9099999999999994E-2</v>
      </c>
      <c r="Q754">
        <v>-1.1599999999999999E-2</v>
      </c>
      <c r="R754">
        <v>-7.6300000000000007E-2</v>
      </c>
      <c r="S754">
        <v>-3.0099999999999998E-2</v>
      </c>
      <c r="T754" s="1" t="s">
        <v>1059</v>
      </c>
      <c r="U754" s="1" t="s">
        <v>1060</v>
      </c>
      <c r="V754" s="1" t="s">
        <v>1061</v>
      </c>
      <c r="W754" s="1" t="s">
        <v>1062</v>
      </c>
      <c r="X754" s="1" t="s">
        <v>1055</v>
      </c>
      <c r="Y754">
        <v>4782</v>
      </c>
      <c r="Z754" s="4">
        <v>-1.61E-2</v>
      </c>
      <c r="AA754" s="1" t="s">
        <v>1057</v>
      </c>
      <c r="AB754" s="6" t="str">
        <f>IFERROR(LEFT(Merge1[[#This Row],[2022-10-24.Vol.]],LEN(Merge1[[#This Row],[2022-10-24.Vol.]])-1)*10^(LOOKUP(RIGHT(Merge1[[#This Row],[2022-10-24.Vol.]]),"KMBT")*3),Merge1[[#This Row],[2022-10-24.Vol.]])</f>
        <v>1.562K</v>
      </c>
      <c r="AC754">
        <v>0</v>
      </c>
      <c r="AD754" s="1" t="s">
        <v>96</v>
      </c>
      <c r="AE754" s="1" t="s">
        <v>22</v>
      </c>
      <c r="AF754" s="1" t="s">
        <v>96</v>
      </c>
      <c r="AG754">
        <v>48.38</v>
      </c>
      <c r="AH754">
        <v>0</v>
      </c>
      <c r="AI754" s="1" t="s">
        <v>28</v>
      </c>
      <c r="AJ754">
        <v>1.88</v>
      </c>
      <c r="AK754" s="1" t="s">
        <v>1058</v>
      </c>
      <c r="AL754">
        <v>9.9099999999999994E-2</v>
      </c>
      <c r="AM754">
        <v>-1.1599999999999999E-2</v>
      </c>
      <c r="AN754">
        <v>-7.6300000000000007E-2</v>
      </c>
      <c r="AO754">
        <v>-3.0099999999999998E-2</v>
      </c>
      <c r="AP754" s="1" t="s">
        <v>1059</v>
      </c>
      <c r="AQ754" s="1" t="s">
        <v>1060</v>
      </c>
      <c r="AR754" s="1" t="s">
        <v>1061</v>
      </c>
      <c r="AS754" s="1" t="s">
        <v>1062</v>
      </c>
    </row>
    <row r="755" spans="1:45" hidden="1" x14ac:dyDescent="0.25">
      <c r="A755" s="1" t="s">
        <v>1277</v>
      </c>
      <c r="B755">
        <v>5.57</v>
      </c>
      <c r="C755" s="2" t="s">
        <v>1278</v>
      </c>
      <c r="D755" s="1" t="s">
        <v>1279</v>
      </c>
      <c r="E755">
        <v>-0.02</v>
      </c>
      <c r="F755" s="1" t="s">
        <v>38</v>
      </c>
      <c r="G755" s="1" t="s">
        <v>37</v>
      </c>
      <c r="H755" s="1" t="s">
        <v>96</v>
      </c>
      <c r="I755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755">
        <v>84.71</v>
      </c>
      <c r="K755">
        <v>0.14879999999999999</v>
      </c>
      <c r="L755" s="1" t="s">
        <v>28</v>
      </c>
      <c r="M755">
        <v>1.55</v>
      </c>
      <c r="N755" s="1" t="s">
        <v>1280</v>
      </c>
      <c r="O755" s="1">
        <f>IFERROR(LEFT(Merge1[[#This Row],[Volumen*Precio4 – 750M]],LEN(Merge1[[#This Row],[Volumen*Precio4 – 750M]])-1)*10^(SEARCH(RIGHT(Merge1[[#This Row],[Volumen*Precio4 – 750M]]),"kmbt")*3),Merge1[[#This Row],[Volumen*Precio4 – 750M]])</f>
        <v>13358000</v>
      </c>
      <c r="P755">
        <v>-0.15609999999999999</v>
      </c>
      <c r="Q755">
        <v>7.3200000000000001E-2</v>
      </c>
      <c r="R755">
        <v>0.40300000000000002</v>
      </c>
      <c r="S755">
        <v>0.50949999999999995</v>
      </c>
      <c r="T755" s="1" t="s">
        <v>1281</v>
      </c>
      <c r="U755" s="1" t="s">
        <v>1282</v>
      </c>
      <c r="V755" s="1" t="s">
        <v>1283</v>
      </c>
      <c r="W755" s="1" t="s">
        <v>1284</v>
      </c>
      <c r="X755" s="1" t="s">
        <v>1277</v>
      </c>
      <c r="Y755">
        <v>5.51</v>
      </c>
      <c r="Z755" s="4">
        <v>-1.61E-2</v>
      </c>
      <c r="AA755" s="1" t="s">
        <v>7745</v>
      </c>
      <c r="AB755" s="6" t="str">
        <f>IFERROR(LEFT(Merge1[[#This Row],[2022-10-24.Vol.]],LEN(Merge1[[#This Row],[2022-10-24.Vol.]])-1)*10^(LOOKUP(RIGHT(Merge1[[#This Row],[2022-10-24.Vol.]]),"KMBT")*3),Merge1[[#This Row],[2022-10-24.Vol.]])</f>
        <v>879.352K</v>
      </c>
      <c r="AC755">
        <v>-0.03</v>
      </c>
      <c r="AD755" s="1" t="s">
        <v>38</v>
      </c>
      <c r="AE755" s="1" t="s">
        <v>37</v>
      </c>
      <c r="AF755" s="1" t="s">
        <v>22</v>
      </c>
      <c r="AG755">
        <v>81.459999999999994</v>
      </c>
      <c r="AH755">
        <v>0.12379999999999999</v>
      </c>
      <c r="AI755" s="1" t="s">
        <v>28</v>
      </c>
      <c r="AJ755">
        <v>0.49</v>
      </c>
      <c r="AK755" s="1" t="s">
        <v>7746</v>
      </c>
      <c r="AL755">
        <v>-0.1484</v>
      </c>
      <c r="AM755">
        <v>0.11310000000000001</v>
      </c>
      <c r="AN755">
        <v>0.3775</v>
      </c>
      <c r="AO755">
        <v>0.52210000000000001</v>
      </c>
      <c r="AP755" s="1" t="s">
        <v>7747</v>
      </c>
      <c r="AQ755" s="1" t="s">
        <v>7748</v>
      </c>
      <c r="AR755" s="1" t="s">
        <v>7749</v>
      </c>
      <c r="AS755" s="1" t="s">
        <v>7750</v>
      </c>
    </row>
    <row r="756" spans="1:45" hidden="1" x14ac:dyDescent="0.25">
      <c r="A756" s="1" t="s">
        <v>5674</v>
      </c>
      <c r="B756">
        <v>4255</v>
      </c>
      <c r="C756" s="2" t="s">
        <v>5675</v>
      </c>
      <c r="D756" s="1" t="s">
        <v>5676</v>
      </c>
      <c r="E756">
        <v>0</v>
      </c>
      <c r="F756" s="1" t="s">
        <v>38</v>
      </c>
      <c r="G756" s="1" t="s">
        <v>38</v>
      </c>
      <c r="H756" s="1" t="s">
        <v>96</v>
      </c>
      <c r="I756" s="1" t="str">
        <f>_xlfn.CONCAT(Merge1[[#This Row],[Rating técnicoVender]],",",Merge1[[#This Row],[Valoración de medias móvilesStrong Sell]],",",Merge1[[#This Row],[Valoración de los osciladoresNeutro]])</f>
        <v>Buy,Buy,Neutro</v>
      </c>
      <c r="J756">
        <v>57</v>
      </c>
      <c r="K756">
        <v>2.47E-2</v>
      </c>
      <c r="L756" s="1" t="s">
        <v>28</v>
      </c>
      <c r="M756">
        <v>0.03</v>
      </c>
      <c r="N756" s="1" t="s">
        <v>5677</v>
      </c>
      <c r="O756" s="1">
        <f>IFERROR(LEFT(Merge1[[#This Row],[Volumen*Precio4 – 750M]],LEN(Merge1[[#This Row],[Volumen*Precio4 – 750M]])-1)*10^(SEARCH(RIGHT(Merge1[[#This Row],[Volumen*Precio4 – 750M]]),"kmbt")*3),Merge1[[#This Row],[Volumen*Precio4 – 750M]])</f>
        <v>68080</v>
      </c>
      <c r="P756">
        <v>-0.3649</v>
      </c>
      <c r="Q756">
        <v>-0.17380000000000001</v>
      </c>
      <c r="R756">
        <v>-1.2699999999999999E-2</v>
      </c>
      <c r="S756">
        <v>-3.0099999999999998E-2</v>
      </c>
      <c r="T756" s="1" t="s">
        <v>5678</v>
      </c>
      <c r="U756" s="1" t="s">
        <v>5679</v>
      </c>
      <c r="V756" s="1" t="s">
        <v>5680</v>
      </c>
      <c r="W756" s="1" t="s">
        <v>5681</v>
      </c>
      <c r="X756" s="1" t="s">
        <v>5674</v>
      </c>
      <c r="Y756">
        <v>4255</v>
      </c>
      <c r="Z756" s="4">
        <v>-1.6199999999999999E-2</v>
      </c>
      <c r="AA756" s="1" t="s">
        <v>5676</v>
      </c>
      <c r="AB756" s="6" t="str">
        <f>IFERROR(LEFT(Merge1[[#This Row],[2022-10-24.Vol.]],LEN(Merge1[[#This Row],[2022-10-24.Vol.]])-1)*10^(LOOKUP(RIGHT(Merge1[[#This Row],[2022-10-24.Vol.]]),"KMBT")*3),Merge1[[#This Row],[2022-10-24.Vol.]])</f>
        <v>16</v>
      </c>
      <c r="AC756">
        <v>0</v>
      </c>
      <c r="AD756" s="1" t="s">
        <v>38</v>
      </c>
      <c r="AE756" s="1" t="s">
        <v>38</v>
      </c>
      <c r="AF756" s="1" t="s">
        <v>96</v>
      </c>
      <c r="AG756">
        <v>57</v>
      </c>
      <c r="AH756">
        <v>2.47E-2</v>
      </c>
      <c r="AI756" s="1" t="s">
        <v>28</v>
      </c>
      <c r="AJ756">
        <v>0.03</v>
      </c>
      <c r="AK756" s="1" t="s">
        <v>5677</v>
      </c>
      <c r="AL756">
        <v>-0.3649</v>
      </c>
      <c r="AM756">
        <v>-0.17380000000000001</v>
      </c>
      <c r="AN756">
        <v>-1.2699999999999999E-2</v>
      </c>
      <c r="AO756">
        <v>-3.0099999999999998E-2</v>
      </c>
      <c r="AP756" s="1" t="s">
        <v>5678</v>
      </c>
      <c r="AQ756" s="1" t="s">
        <v>5679</v>
      </c>
      <c r="AR756" s="1" t="s">
        <v>5680</v>
      </c>
      <c r="AS756" s="1" t="s">
        <v>5681</v>
      </c>
    </row>
    <row r="757" spans="1:45" hidden="1" x14ac:dyDescent="0.25">
      <c r="A757" s="1" t="s">
        <v>1249</v>
      </c>
      <c r="B757">
        <v>5296.99</v>
      </c>
      <c r="C757" s="2" t="s">
        <v>1250</v>
      </c>
      <c r="D757" s="1" t="s">
        <v>1251</v>
      </c>
      <c r="E757">
        <v>0</v>
      </c>
      <c r="F757" s="1" t="s">
        <v>38</v>
      </c>
      <c r="G757" s="1" t="s">
        <v>37</v>
      </c>
      <c r="H757" s="1" t="s">
        <v>96</v>
      </c>
      <c r="I757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757">
        <v>72.180000000000007</v>
      </c>
      <c r="K757">
        <v>0</v>
      </c>
      <c r="L757" s="1" t="s">
        <v>28</v>
      </c>
      <c r="M757">
        <v>1.57</v>
      </c>
      <c r="N757" s="1" t="s">
        <v>1252</v>
      </c>
      <c r="O757" s="1">
        <f>IFERROR(LEFT(Merge1[[#This Row],[Volumen*Precio4 – 750M]],LEN(Merge1[[#This Row],[Volumen*Precio4 – 750M]])-1)*10^(SEARCH(RIGHT(Merge1[[#This Row],[Volumen*Precio4 – 750M]]),"kmbt")*3),Merge1[[#This Row],[Volumen*Precio4 – 750M]])</f>
        <v>1059000</v>
      </c>
      <c r="P757">
        <v>-3.39E-2</v>
      </c>
      <c r="Q757">
        <v>0.1862</v>
      </c>
      <c r="R757">
        <v>0.25259999999999999</v>
      </c>
      <c r="S757">
        <v>0.27129999999999999</v>
      </c>
      <c r="T757" s="1" t="s">
        <v>1253</v>
      </c>
      <c r="U757" s="1" t="s">
        <v>1254</v>
      </c>
      <c r="V757" s="1" t="s">
        <v>1255</v>
      </c>
      <c r="W757" s="1" t="s">
        <v>1256</v>
      </c>
      <c r="X757" s="1" t="s">
        <v>1249</v>
      </c>
      <c r="Y757">
        <v>5296.99</v>
      </c>
      <c r="Z757" s="4">
        <v>-1.6299999999999999E-2</v>
      </c>
      <c r="AA757" s="1" t="s">
        <v>1251</v>
      </c>
      <c r="AB757" s="6" t="str">
        <f>IFERROR(LEFT(Merge1[[#This Row],[2022-10-24.Vol.]],LEN(Merge1[[#This Row],[2022-10-24.Vol.]])-1)*10^(LOOKUP(RIGHT(Merge1[[#This Row],[2022-10-24.Vol.]]),"KMBT")*3),Merge1[[#This Row],[2022-10-24.Vol.]])</f>
        <v>200</v>
      </c>
      <c r="AC757">
        <v>0</v>
      </c>
      <c r="AD757" s="1" t="s">
        <v>38</v>
      </c>
      <c r="AE757" s="1" t="s">
        <v>37</v>
      </c>
      <c r="AF757" s="1" t="s">
        <v>96</v>
      </c>
      <c r="AG757">
        <v>72.180000000000007</v>
      </c>
      <c r="AH757">
        <v>0</v>
      </c>
      <c r="AI757" s="1" t="s">
        <v>28</v>
      </c>
      <c r="AJ757">
        <v>1.57</v>
      </c>
      <c r="AK757" s="1" t="s">
        <v>1252</v>
      </c>
      <c r="AL757">
        <v>-3.39E-2</v>
      </c>
      <c r="AM757">
        <v>0.1862</v>
      </c>
      <c r="AN757">
        <v>0.25259999999999999</v>
      </c>
      <c r="AO757">
        <v>0.27129999999999999</v>
      </c>
      <c r="AP757" s="1" t="s">
        <v>1253</v>
      </c>
      <c r="AQ757" s="1" t="s">
        <v>1254</v>
      </c>
      <c r="AR757" s="1" t="s">
        <v>1255</v>
      </c>
      <c r="AS757" s="1" t="s">
        <v>1256</v>
      </c>
    </row>
    <row r="758" spans="1:45" hidden="1" x14ac:dyDescent="0.25">
      <c r="A758" s="1" t="s">
        <v>6328</v>
      </c>
      <c r="B758">
        <v>1423</v>
      </c>
      <c r="C758" s="1" t="s">
        <v>6329</v>
      </c>
      <c r="D758" s="1" t="s">
        <v>3526</v>
      </c>
      <c r="E758">
        <v>0</v>
      </c>
      <c r="F758" s="1" t="s">
        <v>27</v>
      </c>
      <c r="G758" s="1" t="s">
        <v>27</v>
      </c>
      <c r="H758" s="1" t="s">
        <v>22</v>
      </c>
      <c r="I758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758">
        <v>25.75</v>
      </c>
      <c r="K758">
        <v>0</v>
      </c>
      <c r="L758" s="1" t="s">
        <v>28</v>
      </c>
      <c r="M758">
        <v>0.01</v>
      </c>
      <c r="N758" s="1" t="s">
        <v>6330</v>
      </c>
      <c r="O758" s="1">
        <f>IFERROR(LEFT(Merge1[[#This Row],[Volumen*Precio4 – 750M]],LEN(Merge1[[#This Row],[Volumen*Precio4 – 750M]])-1)*10^(SEARCH(RIGHT(Merge1[[#This Row],[Volumen*Precio4 – 750M]]),"kmbt")*3),Merge1[[#This Row],[Volumen*Precio4 – 750M]])</f>
        <v>7115</v>
      </c>
      <c r="P758">
        <v>-9.5100000000000004E-2</v>
      </c>
      <c r="Q758">
        <v>-0.1232</v>
      </c>
      <c r="R758">
        <v>-0.14530000000000001</v>
      </c>
      <c r="S758">
        <v>-9.1600000000000001E-2</v>
      </c>
      <c r="T758" s="1" t="s">
        <v>6331</v>
      </c>
      <c r="U758" s="1" t="s">
        <v>6332</v>
      </c>
      <c r="V758" s="1" t="s">
        <v>6333</v>
      </c>
      <c r="W758" s="1" t="s">
        <v>6334</v>
      </c>
      <c r="X758" s="1" t="s">
        <v>6328</v>
      </c>
      <c r="Y758">
        <v>1423</v>
      </c>
      <c r="Z758" s="4">
        <v>-1.66E-2</v>
      </c>
      <c r="AA758" s="1" t="s">
        <v>3526</v>
      </c>
      <c r="AB758" s="6" t="str">
        <f>IFERROR(LEFT(Merge1[[#This Row],[2022-10-24.Vol.]],LEN(Merge1[[#This Row],[2022-10-24.Vol.]])-1)*10^(LOOKUP(RIGHT(Merge1[[#This Row],[2022-10-24.Vol.]]),"KMBT")*3),Merge1[[#This Row],[2022-10-24.Vol.]])</f>
        <v>5</v>
      </c>
      <c r="AC758">
        <v>0</v>
      </c>
      <c r="AD758" s="1" t="s">
        <v>27</v>
      </c>
      <c r="AE758" s="1" t="s">
        <v>27</v>
      </c>
      <c r="AF758" s="1" t="s">
        <v>22</v>
      </c>
      <c r="AG758">
        <v>25.75</v>
      </c>
      <c r="AH758">
        <v>0</v>
      </c>
      <c r="AI758" s="1" t="s">
        <v>28</v>
      </c>
      <c r="AJ758">
        <v>0.01</v>
      </c>
      <c r="AK758" s="1" t="s">
        <v>6330</v>
      </c>
      <c r="AL758">
        <v>-9.5100000000000004E-2</v>
      </c>
      <c r="AM758">
        <v>-0.1232</v>
      </c>
      <c r="AN758">
        <v>-0.14530000000000001</v>
      </c>
      <c r="AO758">
        <v>-9.1600000000000001E-2</v>
      </c>
      <c r="AP758" s="1" t="s">
        <v>6331</v>
      </c>
      <c r="AQ758" s="1" t="s">
        <v>6332</v>
      </c>
      <c r="AR758" s="1" t="s">
        <v>6333</v>
      </c>
      <c r="AS758" s="1" t="s">
        <v>6334</v>
      </c>
    </row>
    <row r="759" spans="1:45" hidden="1" x14ac:dyDescent="0.25">
      <c r="A759" s="1" t="s">
        <v>747</v>
      </c>
      <c r="B759">
        <v>489</v>
      </c>
      <c r="C759" s="2" t="s">
        <v>748</v>
      </c>
      <c r="D759" s="1" t="s">
        <v>640</v>
      </c>
      <c r="E759">
        <v>0</v>
      </c>
      <c r="F759" s="1" t="s">
        <v>38</v>
      </c>
      <c r="G759" s="1" t="s">
        <v>37</v>
      </c>
      <c r="H759" s="1" t="s">
        <v>96</v>
      </c>
      <c r="I759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759">
        <v>57.25</v>
      </c>
      <c r="K759">
        <v>0</v>
      </c>
      <c r="L759" s="1" t="s">
        <v>28</v>
      </c>
      <c r="M759">
        <v>2.73</v>
      </c>
      <c r="N759" s="1" t="s">
        <v>749</v>
      </c>
      <c r="O759" s="1">
        <f>IFERROR(LEFT(Merge1[[#This Row],[Volumen*Precio4 – 750M]],LEN(Merge1[[#This Row],[Volumen*Precio4 – 750M]])-1)*10^(SEARCH(RIGHT(Merge1[[#This Row],[Volumen*Precio4 – 750M]]),"kmbt")*3),Merge1[[#This Row],[Volumen*Precio4 – 750M]])</f>
        <v>48900</v>
      </c>
      <c r="P759">
        <v>2.24E-2</v>
      </c>
      <c r="Q759">
        <v>-1.41E-2</v>
      </c>
      <c r="R759">
        <v>0.1308</v>
      </c>
      <c r="S759">
        <v>-1.67E-2</v>
      </c>
      <c r="T759" s="1" t="s">
        <v>750</v>
      </c>
      <c r="U759" s="1" t="s">
        <v>751</v>
      </c>
      <c r="V759" s="1" t="s">
        <v>752</v>
      </c>
      <c r="W759" s="1" t="s">
        <v>753</v>
      </c>
      <c r="X759" s="1" t="s">
        <v>747</v>
      </c>
      <c r="Y759">
        <v>489</v>
      </c>
      <c r="Z759" s="4">
        <v>-1.67E-2</v>
      </c>
      <c r="AA759" s="1" t="s">
        <v>640</v>
      </c>
      <c r="AB759" s="6" t="str">
        <f>IFERROR(LEFT(Merge1[[#This Row],[2022-10-24.Vol.]],LEN(Merge1[[#This Row],[2022-10-24.Vol.]])-1)*10^(LOOKUP(RIGHT(Merge1[[#This Row],[2022-10-24.Vol.]]),"KMBT")*3),Merge1[[#This Row],[2022-10-24.Vol.]])</f>
        <v>100</v>
      </c>
      <c r="AC759">
        <v>0</v>
      </c>
      <c r="AD759" s="1" t="s">
        <v>38</v>
      </c>
      <c r="AE759" s="1" t="s">
        <v>37</v>
      </c>
      <c r="AF759" s="1" t="s">
        <v>96</v>
      </c>
      <c r="AG759">
        <v>57.25</v>
      </c>
      <c r="AH759">
        <v>0</v>
      </c>
      <c r="AI759" s="1" t="s">
        <v>28</v>
      </c>
      <c r="AJ759">
        <v>2.73</v>
      </c>
      <c r="AK759" s="1" t="s">
        <v>749</v>
      </c>
      <c r="AL759">
        <v>2.24E-2</v>
      </c>
      <c r="AM759">
        <v>-1.41E-2</v>
      </c>
      <c r="AN759">
        <v>0.1308</v>
      </c>
      <c r="AO759">
        <v>-1.67E-2</v>
      </c>
      <c r="AP759" s="1" t="s">
        <v>750</v>
      </c>
      <c r="AQ759" s="1" t="s">
        <v>751</v>
      </c>
      <c r="AR759" s="1" t="s">
        <v>752</v>
      </c>
      <c r="AS759" s="1" t="s">
        <v>753</v>
      </c>
    </row>
    <row r="760" spans="1:45" hidden="1" x14ac:dyDescent="0.25">
      <c r="A760" s="1" t="s">
        <v>2028</v>
      </c>
      <c r="B760">
        <v>71.7</v>
      </c>
      <c r="C760" s="2" t="s">
        <v>2029</v>
      </c>
      <c r="D760" s="1" t="s">
        <v>2030</v>
      </c>
      <c r="E760">
        <v>-0.19</v>
      </c>
      <c r="F760" s="1" t="s">
        <v>38</v>
      </c>
      <c r="G760" s="1" t="s">
        <v>37</v>
      </c>
      <c r="H760" s="1" t="s">
        <v>96</v>
      </c>
      <c r="I760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760">
        <v>66.75</v>
      </c>
      <c r="K760">
        <v>6.3E-3</v>
      </c>
      <c r="L760" s="1" t="s">
        <v>28</v>
      </c>
      <c r="M760">
        <v>0.9</v>
      </c>
      <c r="N760" s="1" t="s">
        <v>2031</v>
      </c>
      <c r="O760" s="1">
        <f>IFERROR(LEFT(Merge1[[#This Row],[Volumen*Precio4 – 750M]],LEN(Merge1[[#This Row],[Volumen*Precio4 – 750M]])-1)*10^(SEARCH(RIGHT(Merge1[[#This Row],[Volumen*Precio4 – 750M]]),"kmbt")*3),Merge1[[#This Row],[Volumen*Precio4 – 750M]])</f>
        <v>59726</v>
      </c>
      <c r="P760">
        <v>-0.1285</v>
      </c>
      <c r="Q760">
        <v>-0.1361</v>
      </c>
      <c r="R760">
        <v>0.31559999999999999</v>
      </c>
      <c r="S760">
        <v>0.29659999999999997</v>
      </c>
      <c r="T760" s="1" t="s">
        <v>2032</v>
      </c>
      <c r="U760" s="1" t="s">
        <v>2033</v>
      </c>
      <c r="V760" s="1" t="s">
        <v>2034</v>
      </c>
      <c r="W760" s="1" t="s">
        <v>2035</v>
      </c>
      <c r="X760" s="1" t="s">
        <v>2028</v>
      </c>
      <c r="Y760">
        <v>70.489999999999995</v>
      </c>
      <c r="Z760" s="4">
        <v>-1.6899999999999998E-2</v>
      </c>
      <c r="AA760" s="1" t="s">
        <v>7722</v>
      </c>
      <c r="AB760" s="6" t="str">
        <f>IFERROR(LEFT(Merge1[[#This Row],[2022-10-24.Vol.]],LEN(Merge1[[#This Row],[2022-10-24.Vol.]])-1)*10^(LOOKUP(RIGHT(Merge1[[#This Row],[2022-10-24.Vol.]]),"KMBT")*3),Merge1[[#This Row],[2022-10-24.Vol.]])</f>
        <v>515</v>
      </c>
      <c r="AC760">
        <v>-1.21</v>
      </c>
      <c r="AD760" s="1" t="s">
        <v>38</v>
      </c>
      <c r="AE760" s="1" t="s">
        <v>37</v>
      </c>
      <c r="AF760" s="1" t="s">
        <v>96</v>
      </c>
      <c r="AG760">
        <v>64.09</v>
      </c>
      <c r="AH760">
        <v>9.2999999999999992E-3</v>
      </c>
      <c r="AI760" s="1" t="s">
        <v>28</v>
      </c>
      <c r="AJ760">
        <v>0.51</v>
      </c>
      <c r="AK760" s="1" t="s">
        <v>7723</v>
      </c>
      <c r="AL760">
        <v>-8.9300000000000004E-2</v>
      </c>
      <c r="AM760">
        <v>-0.1077</v>
      </c>
      <c r="AN760">
        <v>0.23230000000000001</v>
      </c>
      <c r="AO760">
        <v>0.4098</v>
      </c>
      <c r="AP760" s="1" t="s">
        <v>7724</v>
      </c>
      <c r="AQ760" s="1" t="s">
        <v>7725</v>
      </c>
      <c r="AR760" s="1" t="s">
        <v>7726</v>
      </c>
      <c r="AS760" s="1" t="s">
        <v>7727</v>
      </c>
    </row>
    <row r="761" spans="1:45" hidden="1" x14ac:dyDescent="0.25">
      <c r="A761" s="1" t="s">
        <v>2342</v>
      </c>
      <c r="B761">
        <v>755</v>
      </c>
      <c r="C761" s="2" t="s">
        <v>2343</v>
      </c>
      <c r="D761" s="1" t="s">
        <v>2344</v>
      </c>
      <c r="E761">
        <v>0</v>
      </c>
      <c r="F761" s="1" t="s">
        <v>22</v>
      </c>
      <c r="G761" s="1" t="s">
        <v>27</v>
      </c>
      <c r="H761" s="1" t="s">
        <v>96</v>
      </c>
      <c r="I761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761">
        <v>20.65</v>
      </c>
      <c r="K761">
        <v>0</v>
      </c>
      <c r="L761" s="1" t="s">
        <v>28</v>
      </c>
      <c r="M761">
        <v>0.74</v>
      </c>
      <c r="N761" s="1" t="s">
        <v>2345</v>
      </c>
      <c r="O761" s="1">
        <f>IFERROR(LEFT(Merge1[[#This Row],[Volumen*Precio4 – 750M]],LEN(Merge1[[#This Row],[Volumen*Precio4 – 750M]])-1)*10^(SEARCH(RIGHT(Merge1[[#This Row],[Volumen*Precio4 – 750M]]),"kmbt")*3),Merge1[[#This Row],[Volumen*Precio4 – 750M]])</f>
        <v>52850</v>
      </c>
      <c r="P761">
        <v>-0.25969999999999999</v>
      </c>
      <c r="Q761">
        <v>-9.69E-2</v>
      </c>
      <c r="R761">
        <v>1.72E-2</v>
      </c>
      <c r="S761">
        <v>4.1300000000000003E-2</v>
      </c>
      <c r="T761" s="1" t="s">
        <v>2346</v>
      </c>
      <c r="U761" s="1" t="s">
        <v>2347</v>
      </c>
      <c r="V761" s="1" t="s">
        <v>2348</v>
      </c>
      <c r="W761" s="1" t="s">
        <v>2349</v>
      </c>
      <c r="X761" s="1" t="s">
        <v>2342</v>
      </c>
      <c r="Y761">
        <v>755</v>
      </c>
      <c r="Z761" s="4">
        <v>-1.7600000000000001E-2</v>
      </c>
      <c r="AA761" s="1" t="s">
        <v>2344</v>
      </c>
      <c r="AB761" s="6" t="str">
        <f>IFERROR(LEFT(Merge1[[#This Row],[2022-10-24.Vol.]],LEN(Merge1[[#This Row],[2022-10-24.Vol.]])-1)*10^(LOOKUP(RIGHT(Merge1[[#This Row],[2022-10-24.Vol.]]),"KMBT")*3),Merge1[[#This Row],[2022-10-24.Vol.]])</f>
        <v>70</v>
      </c>
      <c r="AC761">
        <v>0</v>
      </c>
      <c r="AD761" s="1" t="s">
        <v>22</v>
      </c>
      <c r="AE761" s="1" t="s">
        <v>27</v>
      </c>
      <c r="AF761" s="1" t="s">
        <v>96</v>
      </c>
      <c r="AG761">
        <v>20.65</v>
      </c>
      <c r="AH761">
        <v>0</v>
      </c>
      <c r="AI761" s="1" t="s">
        <v>28</v>
      </c>
      <c r="AJ761">
        <v>0.74</v>
      </c>
      <c r="AK761" s="1" t="s">
        <v>2345</v>
      </c>
      <c r="AL761">
        <v>-0.3009</v>
      </c>
      <c r="AM761">
        <v>-9.69E-2</v>
      </c>
      <c r="AN761">
        <v>4.1300000000000003E-2</v>
      </c>
      <c r="AO761">
        <v>4.1300000000000003E-2</v>
      </c>
      <c r="AP761" s="1" t="s">
        <v>2346</v>
      </c>
      <c r="AQ761" s="1" t="s">
        <v>2347</v>
      </c>
      <c r="AR761" s="1" t="s">
        <v>2348</v>
      </c>
      <c r="AS761" s="1" t="s">
        <v>2349</v>
      </c>
    </row>
    <row r="762" spans="1:45" hidden="1" x14ac:dyDescent="0.25">
      <c r="A762" s="1" t="s">
        <v>255</v>
      </c>
      <c r="B762">
        <v>654.48</v>
      </c>
      <c r="C762" s="2" t="s">
        <v>256</v>
      </c>
      <c r="D762" s="1" t="s">
        <v>257</v>
      </c>
      <c r="E762">
        <v>-5.52</v>
      </c>
      <c r="F762" s="1" t="s">
        <v>38</v>
      </c>
      <c r="G762" s="1" t="s">
        <v>38</v>
      </c>
      <c r="H762" s="1" t="s">
        <v>96</v>
      </c>
      <c r="I762" s="1" t="str">
        <f>_xlfn.CONCAT(Merge1[[#This Row],[Rating técnicoVender]],",",Merge1[[#This Row],[Valoración de medias móvilesStrong Sell]],",",Merge1[[#This Row],[Valoración de los osciladoresNeutro]])</f>
        <v>Buy,Buy,Neutro</v>
      </c>
      <c r="J762">
        <v>52.32</v>
      </c>
      <c r="K762">
        <v>3.3999999999999998E-3</v>
      </c>
      <c r="L762" s="1" t="s">
        <v>28</v>
      </c>
      <c r="M762">
        <v>9.5500000000000007</v>
      </c>
      <c r="N762" s="1" t="s">
        <v>258</v>
      </c>
      <c r="O762" s="1">
        <f>IFERROR(LEFT(Merge1[[#This Row],[Volumen*Precio4 – 750M]],LEN(Merge1[[#This Row],[Volumen*Precio4 – 750M]])-1)*10^(SEARCH(RIGHT(Merge1[[#This Row],[Volumen*Precio4 – 750M]]),"kmbt")*3),Merge1[[#This Row],[Volumen*Precio4 – 750M]])</f>
        <v>3186000</v>
      </c>
      <c r="P762">
        <v>-0.31900000000000001</v>
      </c>
      <c r="Q762">
        <v>-0.2666</v>
      </c>
      <c r="R762">
        <v>1.1599999999999999E-2</v>
      </c>
      <c r="S762">
        <v>-8.3999999999999995E-3</v>
      </c>
      <c r="T762" s="1" t="s">
        <v>259</v>
      </c>
      <c r="U762" s="1" t="s">
        <v>260</v>
      </c>
      <c r="V762" s="1" t="s">
        <v>261</v>
      </c>
      <c r="W762" s="1" t="s">
        <v>262</v>
      </c>
      <c r="X762" s="1" t="s">
        <v>255</v>
      </c>
      <c r="Y762">
        <v>663</v>
      </c>
      <c r="Z762" s="4">
        <v>-1.78E-2</v>
      </c>
      <c r="AA762" s="1" t="s">
        <v>7866</v>
      </c>
      <c r="AB762" s="6" t="str">
        <f>IFERROR(LEFT(Merge1[[#This Row],[2022-10-24.Vol.]],LEN(Merge1[[#This Row],[2022-10-24.Vol.]])-1)*10^(LOOKUP(RIGHT(Merge1[[#This Row],[2022-10-24.Vol.]]),"KMBT")*3),Merge1[[#This Row],[2022-10-24.Vol.]])</f>
        <v>351</v>
      </c>
      <c r="AC762">
        <v>0</v>
      </c>
      <c r="AD762" s="1" t="s">
        <v>96</v>
      </c>
      <c r="AE762" s="1" t="s">
        <v>38</v>
      </c>
      <c r="AF762" s="1" t="s">
        <v>96</v>
      </c>
      <c r="AG762">
        <v>53.9</v>
      </c>
      <c r="AH762">
        <v>8.0000000000000002E-3</v>
      </c>
      <c r="AI762" s="1" t="s">
        <v>28</v>
      </c>
      <c r="AJ762">
        <v>0.35</v>
      </c>
      <c r="AK762" s="1" t="s">
        <v>7867</v>
      </c>
      <c r="AL762">
        <v>-0.3085</v>
      </c>
      <c r="AM762">
        <v>-0.18429999999999999</v>
      </c>
      <c r="AN762">
        <v>4.7300000000000002E-2</v>
      </c>
      <c r="AO762">
        <v>0.10680000000000001</v>
      </c>
      <c r="AP762" s="1" t="s">
        <v>7868</v>
      </c>
      <c r="AQ762" s="1" t="s">
        <v>7869</v>
      </c>
      <c r="AR762" s="1" t="s">
        <v>7870</v>
      </c>
      <c r="AS762" s="1" t="s">
        <v>7871</v>
      </c>
    </row>
    <row r="763" spans="1:45" hidden="1" x14ac:dyDescent="0.25">
      <c r="A763" s="1" t="s">
        <v>2163</v>
      </c>
      <c r="B763">
        <v>3629.99</v>
      </c>
      <c r="C763" s="2" t="s">
        <v>2164</v>
      </c>
      <c r="D763" s="1" t="s">
        <v>2165</v>
      </c>
      <c r="E763">
        <v>0</v>
      </c>
      <c r="F763" s="1" t="s">
        <v>22</v>
      </c>
      <c r="G763" s="1" t="s">
        <v>96</v>
      </c>
      <c r="H763" s="1" t="s">
        <v>22</v>
      </c>
      <c r="I763" s="1" t="str">
        <f>_xlfn.CONCAT(Merge1[[#This Row],[Rating técnicoVender]],",",Merge1[[#This Row],[Valoración de medias móvilesStrong Sell]],",",Merge1[[#This Row],[Valoración de los osciladoresNeutro]])</f>
        <v>Sell,Neutro,Sell</v>
      </c>
      <c r="J763">
        <v>54.24</v>
      </c>
      <c r="K763">
        <v>4.0000000000000001E-3</v>
      </c>
      <c r="L763" s="1" t="s">
        <v>28</v>
      </c>
      <c r="M763">
        <v>0.81</v>
      </c>
      <c r="N763" s="1" t="s">
        <v>2166</v>
      </c>
      <c r="O763" s="1">
        <f>IFERROR(LEFT(Merge1[[#This Row],[Volumen*Precio4 – 750M]],LEN(Merge1[[#This Row],[Volumen*Precio4 – 750M]])-1)*10^(SEARCH(RIGHT(Merge1[[#This Row],[Volumen*Precio4 – 750M]]),"kmbt")*3),Merge1[[#This Row],[Volumen*Precio4 – 750M]])</f>
        <v>649768</v>
      </c>
      <c r="P763">
        <v>-0.11849999999999999</v>
      </c>
      <c r="Q763">
        <v>-0.2046</v>
      </c>
      <c r="R763">
        <v>-2.9399999999999999E-2</v>
      </c>
      <c r="S763">
        <v>2.1899999999999999E-2</v>
      </c>
      <c r="T763" s="1" t="s">
        <v>2167</v>
      </c>
      <c r="U763" s="1" t="s">
        <v>2168</v>
      </c>
      <c r="V763" s="1" t="s">
        <v>2169</v>
      </c>
      <c r="W763" s="1" t="s">
        <v>2170</v>
      </c>
      <c r="X763" s="1" t="s">
        <v>2163</v>
      </c>
      <c r="Y763">
        <v>3629.99</v>
      </c>
      <c r="Z763" s="4">
        <v>-1.7999999999999999E-2</v>
      </c>
      <c r="AA763" s="1" t="s">
        <v>2165</v>
      </c>
      <c r="AB763" s="6" t="str">
        <f>IFERROR(LEFT(Merge1[[#This Row],[2022-10-24.Vol.]],LEN(Merge1[[#This Row],[2022-10-24.Vol.]])-1)*10^(LOOKUP(RIGHT(Merge1[[#This Row],[2022-10-24.Vol.]]),"KMBT")*3),Merge1[[#This Row],[2022-10-24.Vol.]])</f>
        <v>179</v>
      </c>
      <c r="AC763">
        <v>0</v>
      </c>
      <c r="AD763" s="1" t="s">
        <v>22</v>
      </c>
      <c r="AE763" s="1" t="s">
        <v>96</v>
      </c>
      <c r="AF763" s="1" t="s">
        <v>22</v>
      </c>
      <c r="AG763">
        <v>54.24</v>
      </c>
      <c r="AH763">
        <v>4.0000000000000001E-3</v>
      </c>
      <c r="AI763" s="1" t="s">
        <v>28</v>
      </c>
      <c r="AJ763">
        <v>0.81</v>
      </c>
      <c r="AK763" s="1" t="s">
        <v>2166</v>
      </c>
      <c r="AL763">
        <v>-0.11849999999999999</v>
      </c>
      <c r="AM763">
        <v>-0.2046</v>
      </c>
      <c r="AN763">
        <v>-2.9399999999999999E-2</v>
      </c>
      <c r="AO763">
        <v>2.1899999999999999E-2</v>
      </c>
      <c r="AP763" s="1" t="s">
        <v>2167</v>
      </c>
      <c r="AQ763" s="1" t="s">
        <v>2168</v>
      </c>
      <c r="AR763" s="1" t="s">
        <v>2169</v>
      </c>
      <c r="AS763" s="1" t="s">
        <v>2170</v>
      </c>
    </row>
    <row r="764" spans="1:45" hidden="1" x14ac:dyDescent="0.25">
      <c r="A764" s="1" t="s">
        <v>3997</v>
      </c>
      <c r="B764">
        <v>603</v>
      </c>
      <c r="C764" s="2" t="s">
        <v>3998</v>
      </c>
      <c r="D764" s="1" t="s">
        <v>3999</v>
      </c>
      <c r="E764">
        <v>0</v>
      </c>
      <c r="F764" s="1" t="s">
        <v>38</v>
      </c>
      <c r="G764" s="1" t="s">
        <v>37</v>
      </c>
      <c r="H764" s="1" t="s">
        <v>38</v>
      </c>
      <c r="I764" s="1" t="str">
        <f>_xlfn.CONCAT(Merge1[[#This Row],[Rating técnicoVender]],",",Merge1[[#This Row],[Valoración de medias móvilesStrong Sell]],",",Merge1[[#This Row],[Valoración de los osciladoresNeutro]])</f>
        <v>Buy,Strong Buy,Buy</v>
      </c>
      <c r="J764">
        <v>54.72</v>
      </c>
      <c r="K764">
        <v>5.0000000000000001E-4</v>
      </c>
      <c r="L764" s="1" t="s">
        <v>28</v>
      </c>
      <c r="M764">
        <v>0.26</v>
      </c>
      <c r="N764" s="1" t="s">
        <v>4000</v>
      </c>
      <c r="O764" s="1">
        <f>IFERROR(LEFT(Merge1[[#This Row],[Volumen*Precio4 – 750M]],LEN(Merge1[[#This Row],[Volumen*Precio4 – 750M]])-1)*10^(SEARCH(RIGHT(Merge1[[#This Row],[Volumen*Precio4 – 750M]]),"kmbt")*3),Merge1[[#This Row],[Volumen*Precio4 – 750M]])</f>
        <v>505314</v>
      </c>
      <c r="P764">
        <v>0.45300000000000001</v>
      </c>
      <c r="Q764">
        <v>3.5000000000000003E-2</v>
      </c>
      <c r="R764">
        <v>4.4600000000000001E-2</v>
      </c>
      <c r="S764">
        <v>-5.04E-2</v>
      </c>
      <c r="T764" s="1" t="s">
        <v>4001</v>
      </c>
      <c r="U764" s="1" t="s">
        <v>4002</v>
      </c>
      <c r="V764" s="1" t="s">
        <v>4003</v>
      </c>
      <c r="W764" s="1" t="s">
        <v>4004</v>
      </c>
      <c r="X764" s="1" t="s">
        <v>3997</v>
      </c>
      <c r="Y764">
        <v>592.11</v>
      </c>
      <c r="Z764" s="4">
        <v>-1.8100000000000002E-2</v>
      </c>
      <c r="AA764" s="1" t="s">
        <v>7098</v>
      </c>
      <c r="AB764" s="6" t="str">
        <f>IFERROR(LEFT(Merge1[[#This Row],[2022-10-24.Vol.]],LEN(Merge1[[#This Row],[2022-10-24.Vol.]])-1)*10^(LOOKUP(RIGHT(Merge1[[#This Row],[2022-10-24.Vol.]]),"KMBT")*3),Merge1[[#This Row],[2022-10-24.Vol.]])</f>
        <v>9.84K</v>
      </c>
      <c r="AC764">
        <v>1.59</v>
      </c>
      <c r="AD764" s="1" t="s">
        <v>38</v>
      </c>
      <c r="AE764" s="1" t="s">
        <v>38</v>
      </c>
      <c r="AF764" s="1" t="s">
        <v>96</v>
      </c>
      <c r="AG764">
        <v>52.08</v>
      </c>
      <c r="AH764">
        <v>1.4E-3</v>
      </c>
      <c r="AI764" s="1" t="s">
        <v>28</v>
      </c>
      <c r="AJ764">
        <v>2.98</v>
      </c>
      <c r="AK764" s="1" t="s">
        <v>7099</v>
      </c>
      <c r="AL764">
        <v>0.38829999999999998</v>
      </c>
      <c r="AM764">
        <v>1.6299999999999999E-2</v>
      </c>
      <c r="AN764">
        <v>4.5400000000000003E-2</v>
      </c>
      <c r="AO764">
        <v>4.8000000000000001E-2</v>
      </c>
      <c r="AP764" s="1" t="s">
        <v>7100</v>
      </c>
      <c r="AQ764" s="1" t="s">
        <v>7101</v>
      </c>
      <c r="AR764" s="1" t="s">
        <v>7102</v>
      </c>
      <c r="AS764" s="1" t="s">
        <v>7103</v>
      </c>
    </row>
    <row r="765" spans="1:45" hidden="1" x14ac:dyDescent="0.25">
      <c r="A765" s="1" t="s">
        <v>3659</v>
      </c>
      <c r="B765">
        <v>4458</v>
      </c>
      <c r="C765" s="2" t="s">
        <v>3660</v>
      </c>
      <c r="D765" s="1" t="s">
        <v>3541</v>
      </c>
      <c r="E765">
        <v>78.099999999999994</v>
      </c>
      <c r="F765" s="1" t="s">
        <v>27</v>
      </c>
      <c r="G765" s="1" t="s">
        <v>27</v>
      </c>
      <c r="H765" s="1" t="s">
        <v>22</v>
      </c>
      <c r="I765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765">
        <v>36.46</v>
      </c>
      <c r="K765">
        <v>5.8999999999999999E-3</v>
      </c>
      <c r="L765" s="1" t="s">
        <v>23</v>
      </c>
      <c r="M765">
        <v>0.35</v>
      </c>
      <c r="N765" s="1" t="s">
        <v>3661</v>
      </c>
      <c r="O765" s="1">
        <f>IFERROR(LEFT(Merge1[[#This Row],[Volumen*Precio4 – 750M]],LEN(Merge1[[#This Row],[Volumen*Precio4 – 750M]])-1)*10^(SEARCH(RIGHT(Merge1[[#This Row],[Volumen*Precio4 – 750M]]),"kmbt")*3),Merge1[[#This Row],[Volumen*Precio4 – 750M]])</f>
        <v>512669.99999999994</v>
      </c>
      <c r="P765">
        <v>1.9E-2</v>
      </c>
      <c r="Q765">
        <v>-0.14269999999999999</v>
      </c>
      <c r="R765">
        <v>-0.11550000000000001</v>
      </c>
      <c r="S765">
        <v>-7.8E-2</v>
      </c>
      <c r="T765" s="1" t="s">
        <v>3662</v>
      </c>
      <c r="U765" s="1" t="s">
        <v>3663</v>
      </c>
      <c r="V765" s="1" t="s">
        <v>3664</v>
      </c>
      <c r="W765" s="1" t="s">
        <v>3665</v>
      </c>
      <c r="X765" s="1" t="s">
        <v>3659</v>
      </c>
      <c r="Y765">
        <v>4458</v>
      </c>
      <c r="Z765" s="4">
        <v>-1.8100000000000002E-2</v>
      </c>
      <c r="AA765" s="1" t="s">
        <v>3541</v>
      </c>
      <c r="AB765" s="6" t="str">
        <f>IFERROR(LEFT(Merge1[[#This Row],[2022-10-24.Vol.]],LEN(Merge1[[#This Row],[2022-10-24.Vol.]])-1)*10^(LOOKUP(RIGHT(Merge1[[#This Row],[2022-10-24.Vol.]]),"KMBT")*3),Merge1[[#This Row],[2022-10-24.Vol.]])</f>
        <v>115</v>
      </c>
      <c r="AC765">
        <v>78.099999999999994</v>
      </c>
      <c r="AD765" s="1" t="s">
        <v>27</v>
      </c>
      <c r="AE765" s="1" t="s">
        <v>27</v>
      </c>
      <c r="AF765" s="1" t="s">
        <v>22</v>
      </c>
      <c r="AG765">
        <v>36.46</v>
      </c>
      <c r="AH765">
        <v>5.8999999999999999E-3</v>
      </c>
      <c r="AI765" s="1" t="s">
        <v>23</v>
      </c>
      <c r="AJ765">
        <v>0.35</v>
      </c>
      <c r="AK765" s="1" t="s">
        <v>3661</v>
      </c>
      <c r="AL765">
        <v>1.9E-2</v>
      </c>
      <c r="AM765">
        <v>-0.14269999999999999</v>
      </c>
      <c r="AN765">
        <v>-0.11550000000000001</v>
      </c>
      <c r="AO765">
        <v>-7.8E-2</v>
      </c>
      <c r="AP765" s="1" t="s">
        <v>3662</v>
      </c>
      <c r="AQ765" s="1" t="s">
        <v>3663</v>
      </c>
      <c r="AR765" s="1" t="s">
        <v>3664</v>
      </c>
      <c r="AS765" s="1" t="s">
        <v>3665</v>
      </c>
    </row>
    <row r="766" spans="1:45" hidden="1" x14ac:dyDescent="0.25">
      <c r="A766" s="1" t="s">
        <v>2965</v>
      </c>
      <c r="B766">
        <v>108</v>
      </c>
      <c r="C766" s="1" t="s">
        <v>2966</v>
      </c>
      <c r="D766" s="1" t="s">
        <v>2967</v>
      </c>
      <c r="E766">
        <v>0</v>
      </c>
      <c r="F766" s="1" t="s">
        <v>38</v>
      </c>
      <c r="G766" s="1" t="s">
        <v>38</v>
      </c>
      <c r="H766" s="1" t="s">
        <v>22</v>
      </c>
      <c r="I766" s="1" t="str">
        <f>_xlfn.CONCAT(Merge1[[#This Row],[Rating técnicoVender]],",",Merge1[[#This Row],[Valoración de medias móvilesStrong Sell]],",",Merge1[[#This Row],[Valoración de los osciladoresNeutro]])</f>
        <v>Buy,Buy,Sell</v>
      </c>
      <c r="J766">
        <v>85.69</v>
      </c>
      <c r="K766">
        <v>0</v>
      </c>
      <c r="L766" s="1" t="s">
        <v>28</v>
      </c>
      <c r="M766">
        <v>0.53</v>
      </c>
      <c r="N766" s="1" t="s">
        <v>2968</v>
      </c>
      <c r="O766" s="1">
        <f>IFERROR(LEFT(Merge1[[#This Row],[Volumen*Precio4 – 750M]],LEN(Merge1[[#This Row],[Volumen*Precio4 – 750M]])-1)*10^(SEARCH(RIGHT(Merge1[[#This Row],[Volumen*Precio4 – 750M]]),"kmbt")*3),Merge1[[#This Row],[Volumen*Precio4 – 750M]])</f>
        <v>150000000</v>
      </c>
      <c r="P766">
        <v>0.1368</v>
      </c>
      <c r="Q766">
        <v>0.08</v>
      </c>
      <c r="R766">
        <v>-1.8200000000000001E-2</v>
      </c>
      <c r="S766">
        <v>-1.8200000000000001E-2</v>
      </c>
      <c r="T766" s="1" t="s">
        <v>2969</v>
      </c>
      <c r="U766" s="1" t="s">
        <v>2970</v>
      </c>
      <c r="V766" s="1" t="s">
        <v>2971</v>
      </c>
      <c r="W766" s="1" t="s">
        <v>2972</v>
      </c>
      <c r="X766" s="1" t="s">
        <v>2965</v>
      </c>
      <c r="Y766">
        <v>108</v>
      </c>
      <c r="Z766" s="4">
        <v>-1.8200000000000001E-2</v>
      </c>
      <c r="AA766" s="1" t="s">
        <v>2967</v>
      </c>
      <c r="AB766" s="6" t="str">
        <f>IFERROR(LEFT(Merge1[[#This Row],[2022-10-24.Vol.]],LEN(Merge1[[#This Row],[2022-10-24.Vol.]])-1)*10^(LOOKUP(RIGHT(Merge1[[#This Row],[2022-10-24.Vol.]]),"KMBT")*3),Merge1[[#This Row],[2022-10-24.Vol.]])</f>
        <v>1.389M</v>
      </c>
      <c r="AC766">
        <v>0</v>
      </c>
      <c r="AD766" s="1" t="s">
        <v>38</v>
      </c>
      <c r="AE766" s="1" t="s">
        <v>38</v>
      </c>
      <c r="AF766" s="1" t="s">
        <v>22</v>
      </c>
      <c r="AG766">
        <v>85.69</v>
      </c>
      <c r="AH766">
        <v>0</v>
      </c>
      <c r="AI766" s="1" t="s">
        <v>28</v>
      </c>
      <c r="AJ766">
        <v>0.53</v>
      </c>
      <c r="AK766" s="1" t="s">
        <v>2968</v>
      </c>
      <c r="AL766">
        <v>0.1368</v>
      </c>
      <c r="AM766">
        <v>0.08</v>
      </c>
      <c r="AN766">
        <v>-1.8200000000000001E-2</v>
      </c>
      <c r="AO766">
        <v>-1.8200000000000001E-2</v>
      </c>
      <c r="AP766" s="1" t="s">
        <v>2969</v>
      </c>
      <c r="AQ766" s="1" t="s">
        <v>2970</v>
      </c>
      <c r="AR766" s="1" t="s">
        <v>2971</v>
      </c>
      <c r="AS766" s="1" t="s">
        <v>2972</v>
      </c>
    </row>
    <row r="767" spans="1:45" hidden="1" x14ac:dyDescent="0.25">
      <c r="A767" s="1" t="s">
        <v>4470</v>
      </c>
      <c r="B767">
        <v>2153.48</v>
      </c>
      <c r="C767" s="2" t="s">
        <v>2966</v>
      </c>
      <c r="D767" s="1" t="s">
        <v>4471</v>
      </c>
      <c r="E767">
        <v>0</v>
      </c>
      <c r="F767" s="1" t="s">
        <v>22</v>
      </c>
      <c r="G767" s="1" t="s">
        <v>27</v>
      </c>
      <c r="H767" s="1" t="s">
        <v>96</v>
      </c>
      <c r="I767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767">
        <v>42.03</v>
      </c>
      <c r="K767">
        <v>0</v>
      </c>
      <c r="L767" s="1" t="s">
        <v>28</v>
      </c>
      <c r="M767">
        <v>0.18</v>
      </c>
      <c r="N767" s="1" t="s">
        <v>4472</v>
      </c>
      <c r="O767" s="1">
        <f>IFERROR(LEFT(Merge1[[#This Row],[Volumen*Precio4 – 750M]],LEN(Merge1[[#This Row],[Volumen*Precio4 – 750M]])-1)*10^(SEARCH(RIGHT(Merge1[[#This Row],[Volumen*Precio4 – 750M]]),"kmbt")*3),Merge1[[#This Row],[Volumen*Precio4 – 750M]])</f>
        <v>725723</v>
      </c>
      <c r="P767">
        <v>-0.1171</v>
      </c>
      <c r="Q767">
        <v>-7.7000000000000002E-3</v>
      </c>
      <c r="R767">
        <v>3.0000000000000001E-3</v>
      </c>
      <c r="S767">
        <v>-6.1699999999999998E-2</v>
      </c>
      <c r="T767" s="1" t="s">
        <v>4473</v>
      </c>
      <c r="U767" s="1" t="s">
        <v>4474</v>
      </c>
      <c r="V767" s="1" t="s">
        <v>4475</v>
      </c>
      <c r="W767" s="1" t="s">
        <v>4476</v>
      </c>
      <c r="X767" s="1" t="s">
        <v>4470</v>
      </c>
      <c r="Y767">
        <v>2153.48</v>
      </c>
      <c r="Z767" s="4">
        <v>-1.8200000000000001E-2</v>
      </c>
      <c r="AA767" s="1" t="s">
        <v>4471</v>
      </c>
      <c r="AB767" s="6" t="str">
        <f>IFERROR(LEFT(Merge1[[#This Row],[2022-10-24.Vol.]],LEN(Merge1[[#This Row],[2022-10-24.Vol.]])-1)*10^(LOOKUP(RIGHT(Merge1[[#This Row],[2022-10-24.Vol.]]),"KMBT")*3),Merge1[[#This Row],[2022-10-24.Vol.]])</f>
        <v>337</v>
      </c>
      <c r="AC767">
        <v>0</v>
      </c>
      <c r="AD767" s="1" t="s">
        <v>22</v>
      </c>
      <c r="AE767" s="1" t="s">
        <v>27</v>
      </c>
      <c r="AF767" s="1" t="s">
        <v>96</v>
      </c>
      <c r="AG767">
        <v>42.03</v>
      </c>
      <c r="AH767">
        <v>0</v>
      </c>
      <c r="AI767" s="1" t="s">
        <v>28</v>
      </c>
      <c r="AJ767">
        <v>0.18</v>
      </c>
      <c r="AK767" s="1" t="s">
        <v>4472</v>
      </c>
      <c r="AL767">
        <v>-0.1171</v>
      </c>
      <c r="AM767">
        <v>6.7699999999999996E-2</v>
      </c>
      <c r="AN767">
        <v>3.0000000000000001E-3</v>
      </c>
      <c r="AO767">
        <v>-6.1699999999999998E-2</v>
      </c>
      <c r="AP767" s="1" t="s">
        <v>4473</v>
      </c>
      <c r="AQ767" s="1" t="s">
        <v>4474</v>
      </c>
      <c r="AR767" s="1" t="s">
        <v>4475</v>
      </c>
      <c r="AS767" s="1" t="s">
        <v>4476</v>
      </c>
    </row>
    <row r="768" spans="1:45" hidden="1" x14ac:dyDescent="0.25">
      <c r="A768" s="1" t="s">
        <v>5603</v>
      </c>
      <c r="B768">
        <v>258</v>
      </c>
      <c r="C768" s="2" t="s">
        <v>5604</v>
      </c>
      <c r="D768" s="1" t="s">
        <v>5605</v>
      </c>
      <c r="E768">
        <v>0</v>
      </c>
      <c r="F768" s="1" t="s">
        <v>22</v>
      </c>
      <c r="G768" s="1" t="s">
        <v>27</v>
      </c>
      <c r="H768" s="1" t="s">
        <v>38</v>
      </c>
      <c r="I768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768">
        <v>41.3</v>
      </c>
      <c r="K768">
        <v>1.83E-2</v>
      </c>
      <c r="L768" s="1" t="s">
        <v>28</v>
      </c>
      <c r="M768">
        <v>0.03</v>
      </c>
      <c r="N768" s="1" t="s">
        <v>5606</v>
      </c>
      <c r="O768" s="1">
        <f>IFERROR(LEFT(Merge1[[#This Row],[Volumen*Precio4 – 750M]],LEN(Merge1[[#This Row],[Volumen*Precio4 – 750M]])-1)*10^(SEARCH(RIGHT(Merge1[[#This Row],[Volumen*Precio4 – 750M]]),"kmbt")*3),Merge1[[#This Row],[Volumen*Precio4 – 750M]])</f>
        <v>8514</v>
      </c>
      <c r="P768">
        <v>-0.4798</v>
      </c>
      <c r="Q768">
        <v>-0.37069999999999997</v>
      </c>
      <c r="R768">
        <v>-0.42670000000000002</v>
      </c>
      <c r="S768">
        <v>-0.1835</v>
      </c>
      <c r="T768" s="1" t="s">
        <v>5607</v>
      </c>
      <c r="U768" s="1" t="s">
        <v>5608</v>
      </c>
      <c r="V768" s="1" t="s">
        <v>5609</v>
      </c>
      <c r="W768" s="1" t="s">
        <v>5610</v>
      </c>
      <c r="X768" s="1" t="s">
        <v>5603</v>
      </c>
      <c r="Y768">
        <v>253</v>
      </c>
      <c r="Z768" s="4">
        <v>-1.9400000000000001E-2</v>
      </c>
      <c r="AA768" s="1" t="s">
        <v>7012</v>
      </c>
      <c r="AB768" s="6" t="str">
        <f>IFERROR(LEFT(Merge1[[#This Row],[2022-10-24.Vol.]],LEN(Merge1[[#This Row],[2022-10-24.Vol.]])-1)*10^(LOOKUP(RIGHT(Merge1[[#This Row],[2022-10-24.Vol.]]),"KMBT")*3),Merge1[[#This Row],[2022-10-24.Vol.]])</f>
        <v>4.071K</v>
      </c>
      <c r="AC768">
        <v>-5</v>
      </c>
      <c r="AD768" s="1" t="s">
        <v>22</v>
      </c>
      <c r="AE768" s="1" t="s">
        <v>27</v>
      </c>
      <c r="AF768" s="1" t="s">
        <v>38</v>
      </c>
      <c r="AG768">
        <v>39.630000000000003</v>
      </c>
      <c r="AH768">
        <v>1.49E-2</v>
      </c>
      <c r="AI768" s="1" t="s">
        <v>28</v>
      </c>
      <c r="AJ768">
        <v>4.57</v>
      </c>
      <c r="AK768" s="1" t="s">
        <v>7013</v>
      </c>
      <c r="AL768">
        <v>-0.48049999999999998</v>
      </c>
      <c r="AM768">
        <v>-0.31990000000000002</v>
      </c>
      <c r="AN768">
        <v>-0.36749999999999999</v>
      </c>
      <c r="AO768">
        <v>-8.6599999999999996E-2</v>
      </c>
      <c r="AP768" s="1" t="s">
        <v>7014</v>
      </c>
      <c r="AQ768" s="1" t="s">
        <v>7015</v>
      </c>
      <c r="AR768" s="1" t="s">
        <v>7016</v>
      </c>
      <c r="AS768" s="1" t="s">
        <v>7017</v>
      </c>
    </row>
    <row r="769" spans="1:45" hidden="1" x14ac:dyDescent="0.25">
      <c r="A769" s="1" t="s">
        <v>347</v>
      </c>
      <c r="B769">
        <v>862.93</v>
      </c>
      <c r="C769" s="1" t="s">
        <v>256</v>
      </c>
      <c r="D769" s="1" t="s">
        <v>348</v>
      </c>
      <c r="E769">
        <v>0</v>
      </c>
      <c r="F769" s="1" t="s">
        <v>27</v>
      </c>
      <c r="G769" s="1" t="s">
        <v>27</v>
      </c>
      <c r="H769" s="1" t="s">
        <v>22</v>
      </c>
      <c r="I769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769">
        <v>28.29</v>
      </c>
      <c r="K769">
        <v>0</v>
      </c>
      <c r="L769" s="1" t="s">
        <v>28</v>
      </c>
      <c r="M769">
        <v>7.21</v>
      </c>
      <c r="N769" s="1" t="s">
        <v>349</v>
      </c>
      <c r="O769" s="1">
        <f>IFERROR(LEFT(Merge1[[#This Row],[Volumen*Precio4 – 750M]],LEN(Merge1[[#This Row],[Volumen*Precio4 – 750M]])-1)*10^(SEARCH(RIGHT(Merge1[[#This Row],[Volumen*Precio4 – 750M]]),"kmbt")*3),Merge1[[#This Row],[Volumen*Precio4 – 750M]])</f>
        <v>17424000</v>
      </c>
      <c r="P769">
        <v>-0.30930000000000002</v>
      </c>
      <c r="Q769">
        <v>-0.20150000000000001</v>
      </c>
      <c r="R769">
        <v>-0.1148</v>
      </c>
      <c r="S769">
        <v>-0.1075</v>
      </c>
      <c r="T769" s="1" t="s">
        <v>350</v>
      </c>
      <c r="U769" s="1" t="s">
        <v>351</v>
      </c>
      <c r="V769" s="1" t="s">
        <v>352</v>
      </c>
      <c r="W769" s="1" t="s">
        <v>353</v>
      </c>
      <c r="X769" s="1" t="s">
        <v>347</v>
      </c>
      <c r="Y769">
        <v>862.93</v>
      </c>
      <c r="Z769" s="4">
        <v>-1.95E-2</v>
      </c>
      <c r="AA769" s="1" t="s">
        <v>348</v>
      </c>
      <c r="AB769" s="6" t="str">
        <f>IFERROR(LEFT(Merge1[[#This Row],[2022-10-24.Vol.]],LEN(Merge1[[#This Row],[2022-10-24.Vol.]])-1)*10^(LOOKUP(RIGHT(Merge1[[#This Row],[2022-10-24.Vol.]]),"KMBT")*3),Merge1[[#This Row],[2022-10-24.Vol.]])</f>
        <v>20.192K</v>
      </c>
      <c r="AC769">
        <v>0</v>
      </c>
      <c r="AD769" s="1" t="s">
        <v>27</v>
      </c>
      <c r="AE769" s="1" t="s">
        <v>27</v>
      </c>
      <c r="AF769" s="1" t="s">
        <v>22</v>
      </c>
      <c r="AG769">
        <v>28.29</v>
      </c>
      <c r="AH769">
        <v>0</v>
      </c>
      <c r="AI769" s="1" t="s">
        <v>28</v>
      </c>
      <c r="AJ769">
        <v>7.21</v>
      </c>
      <c r="AK769" s="1" t="s">
        <v>349</v>
      </c>
      <c r="AL769">
        <v>-0.30930000000000002</v>
      </c>
      <c r="AM769">
        <v>-0.20150000000000001</v>
      </c>
      <c r="AN769">
        <v>-0.1148</v>
      </c>
      <c r="AO769">
        <v>-0.1075</v>
      </c>
      <c r="AP769" s="1" t="s">
        <v>350</v>
      </c>
      <c r="AQ769" s="1" t="s">
        <v>351</v>
      </c>
      <c r="AR769" s="1" t="s">
        <v>352</v>
      </c>
      <c r="AS769" s="1" t="s">
        <v>353</v>
      </c>
    </row>
    <row r="770" spans="1:45" hidden="1" x14ac:dyDescent="0.25">
      <c r="A770" s="1" t="s">
        <v>4646</v>
      </c>
      <c r="B770">
        <v>2970</v>
      </c>
      <c r="C770" s="2" t="s">
        <v>717</v>
      </c>
      <c r="D770" s="1" t="s">
        <v>4647</v>
      </c>
      <c r="E770">
        <v>0</v>
      </c>
      <c r="F770" s="1" t="s">
        <v>27</v>
      </c>
      <c r="G770" s="1" t="s">
        <v>27</v>
      </c>
      <c r="H770" s="1" t="s">
        <v>96</v>
      </c>
      <c r="I770" s="1" t="str">
        <f>_xlfn.CONCAT(Merge1[[#This Row],[Rating técnicoVender]],",",Merge1[[#This Row],[Valoración de medias móvilesStrong Sell]],",",Merge1[[#This Row],[Valoración de los osciladoresNeutro]])</f>
        <v>Strong Sell,Strong Sell,Neutro</v>
      </c>
      <c r="J770">
        <v>27.37</v>
      </c>
      <c r="K770">
        <v>0</v>
      </c>
      <c r="L770" s="1" t="s">
        <v>28</v>
      </c>
      <c r="M770">
        <v>0.14000000000000001</v>
      </c>
      <c r="N770" s="1" t="s">
        <v>4648</v>
      </c>
      <c r="O770" s="1">
        <f>IFERROR(LEFT(Merge1[[#This Row],[Volumen*Precio4 – 750M]],LEN(Merge1[[#This Row],[Volumen*Precio4 – 750M]])-1)*10^(SEARCH(RIGHT(Merge1[[#This Row],[Volumen*Precio4 – 750M]]),"kmbt")*3),Merge1[[#This Row],[Volumen*Precio4 – 750M]])</f>
        <v>1253000</v>
      </c>
      <c r="P770">
        <v>-0.251</v>
      </c>
      <c r="Q770">
        <v>-0.2321</v>
      </c>
      <c r="R770">
        <v>-0.15260000000000001</v>
      </c>
      <c r="S770">
        <v>-6.6600000000000006E-2</v>
      </c>
      <c r="T770" s="1" t="s">
        <v>4649</v>
      </c>
      <c r="U770" s="1" t="s">
        <v>4650</v>
      </c>
      <c r="V770" s="1" t="s">
        <v>4651</v>
      </c>
      <c r="W770" s="1" t="s">
        <v>4652</v>
      </c>
      <c r="X770" s="1" t="s">
        <v>4646</v>
      </c>
      <c r="Y770">
        <v>2970</v>
      </c>
      <c r="Z770" s="4">
        <v>-2.0400000000000001E-2</v>
      </c>
      <c r="AA770" s="1" t="s">
        <v>4647</v>
      </c>
      <c r="AB770" s="6" t="str">
        <f>IFERROR(LEFT(Merge1[[#This Row],[2022-10-24.Vol.]],LEN(Merge1[[#This Row],[2022-10-24.Vol.]])-1)*10^(LOOKUP(RIGHT(Merge1[[#This Row],[2022-10-24.Vol.]]),"KMBT")*3),Merge1[[#This Row],[2022-10-24.Vol.]])</f>
        <v>422</v>
      </c>
      <c r="AC770">
        <v>0</v>
      </c>
      <c r="AD770" s="1" t="s">
        <v>27</v>
      </c>
      <c r="AE770" s="1" t="s">
        <v>27</v>
      </c>
      <c r="AF770" s="1" t="s">
        <v>96</v>
      </c>
      <c r="AG770">
        <v>27.37</v>
      </c>
      <c r="AH770">
        <v>0</v>
      </c>
      <c r="AI770" s="1" t="s">
        <v>28</v>
      </c>
      <c r="AJ770">
        <v>0.14000000000000001</v>
      </c>
      <c r="AK770" s="1" t="s">
        <v>4648</v>
      </c>
      <c r="AL770">
        <v>-0.251</v>
      </c>
      <c r="AM770">
        <v>-0.2321</v>
      </c>
      <c r="AN770">
        <v>-0.15260000000000001</v>
      </c>
      <c r="AO770">
        <v>-6.6600000000000006E-2</v>
      </c>
      <c r="AP770" s="1" t="s">
        <v>4649</v>
      </c>
      <c r="AQ770" s="1" t="s">
        <v>4650</v>
      </c>
      <c r="AR770" s="1" t="s">
        <v>4651</v>
      </c>
      <c r="AS770" s="1" t="s">
        <v>4652</v>
      </c>
    </row>
    <row r="771" spans="1:45" hidden="1" x14ac:dyDescent="0.25">
      <c r="A771" s="1" t="s">
        <v>6129</v>
      </c>
      <c r="B771">
        <v>559.5</v>
      </c>
      <c r="C771" s="2" t="s">
        <v>94</v>
      </c>
      <c r="D771" s="1" t="s">
        <v>4018</v>
      </c>
      <c r="E771">
        <v>0</v>
      </c>
      <c r="F771" s="1" t="s">
        <v>27</v>
      </c>
      <c r="G771" s="1" t="s">
        <v>27</v>
      </c>
      <c r="H771" s="1" t="s">
        <v>96</v>
      </c>
      <c r="I771" s="1" t="str">
        <f>_xlfn.CONCAT(Merge1[[#This Row],[Rating técnicoVender]],",",Merge1[[#This Row],[Valoración de medias móvilesStrong Sell]],",",Merge1[[#This Row],[Valoración de los osciladoresNeutro]])</f>
        <v>Strong Sell,Strong Sell,Neutro</v>
      </c>
      <c r="J771">
        <v>25.66</v>
      </c>
      <c r="K771">
        <v>0</v>
      </c>
      <c r="L771" s="1" t="s">
        <v>28</v>
      </c>
      <c r="M771">
        <v>0.01</v>
      </c>
      <c r="N771" s="1" t="s">
        <v>1078</v>
      </c>
      <c r="O771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560</v>
      </c>
      <c r="P771">
        <v>-0.85570000000000002</v>
      </c>
      <c r="Q771">
        <v>-0.52700000000000002</v>
      </c>
      <c r="R771">
        <v>-0.22720000000000001</v>
      </c>
      <c r="S771">
        <v>-0.1832</v>
      </c>
      <c r="T771" s="1" t="s">
        <v>6130</v>
      </c>
      <c r="U771" s="1" t="s">
        <v>6131</v>
      </c>
      <c r="V771" s="1" t="s">
        <v>6132</v>
      </c>
      <c r="W771" s="1" t="s">
        <v>6133</v>
      </c>
      <c r="X771" s="1" t="s">
        <v>6129</v>
      </c>
      <c r="Y771">
        <v>548</v>
      </c>
      <c r="Z771" s="4">
        <v>-2.06E-2</v>
      </c>
      <c r="AA771" s="1" t="s">
        <v>7202</v>
      </c>
      <c r="AB771" s="6" t="str">
        <f>IFERROR(LEFT(Merge1[[#This Row],[2022-10-24.Vol.]],LEN(Merge1[[#This Row],[2022-10-24.Vol.]])-1)*10^(LOOKUP(RIGHT(Merge1[[#This Row],[2022-10-24.Vol.]]),"KMBT")*3),Merge1[[#This Row],[2022-10-24.Vol.]])</f>
        <v>183</v>
      </c>
      <c r="AC771">
        <v>3</v>
      </c>
      <c r="AD771" s="1" t="s">
        <v>22</v>
      </c>
      <c r="AE771" s="1" t="s">
        <v>27</v>
      </c>
      <c r="AF771" s="1" t="s">
        <v>22</v>
      </c>
      <c r="AG771">
        <v>24.35</v>
      </c>
      <c r="AH771">
        <v>5.4999999999999997E-3</v>
      </c>
      <c r="AI771" s="1" t="s">
        <v>28</v>
      </c>
      <c r="AJ771">
        <v>2.04</v>
      </c>
      <c r="AK771" s="1" t="s">
        <v>7203</v>
      </c>
      <c r="AL771">
        <v>-0.8548</v>
      </c>
      <c r="AM771">
        <v>-0.53869999999999996</v>
      </c>
      <c r="AN771">
        <v>-0.1845</v>
      </c>
      <c r="AO771">
        <v>-0.13700000000000001</v>
      </c>
      <c r="AP771" s="1" t="s">
        <v>7204</v>
      </c>
      <c r="AQ771" s="1" t="s">
        <v>7205</v>
      </c>
      <c r="AR771" s="1" t="s">
        <v>7206</v>
      </c>
      <c r="AS771" s="1" t="s">
        <v>7207</v>
      </c>
    </row>
    <row r="772" spans="1:45" hidden="1" x14ac:dyDescent="0.25">
      <c r="A772" s="1" t="s">
        <v>1026</v>
      </c>
      <c r="B772">
        <v>4.26</v>
      </c>
      <c r="C772" s="2" t="s">
        <v>1027</v>
      </c>
      <c r="D772" s="1" t="s">
        <v>355</v>
      </c>
      <c r="E772">
        <v>0.05</v>
      </c>
      <c r="F772" s="1" t="s">
        <v>27</v>
      </c>
      <c r="G772" s="1" t="s">
        <v>27</v>
      </c>
      <c r="H772" s="1" t="s">
        <v>96</v>
      </c>
      <c r="I772" s="1" t="str">
        <f>_xlfn.CONCAT(Merge1[[#This Row],[Rating técnicoVender]],",",Merge1[[#This Row],[Valoración de medias móvilesStrong Sell]],",",Merge1[[#This Row],[Valoración de los osciladoresNeutro]])</f>
        <v>Strong Sell,Strong Sell,Neutro</v>
      </c>
      <c r="J772">
        <v>41.63</v>
      </c>
      <c r="K772">
        <v>9.1999999999999998E-3</v>
      </c>
      <c r="L772" s="1" t="s">
        <v>28</v>
      </c>
      <c r="M772">
        <v>1.94</v>
      </c>
      <c r="N772" s="1" t="s">
        <v>1028</v>
      </c>
      <c r="O772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758</v>
      </c>
      <c r="P772">
        <v>-0.44169999999999998</v>
      </c>
      <c r="Q772">
        <v>-0.4083</v>
      </c>
      <c r="R772">
        <v>-0.13059999999999999</v>
      </c>
      <c r="S772">
        <v>-5.5399999999999998E-2</v>
      </c>
      <c r="T772" s="1" t="s">
        <v>1029</v>
      </c>
      <c r="U772" s="1" t="s">
        <v>1030</v>
      </c>
      <c r="V772" s="1" t="s">
        <v>1031</v>
      </c>
      <c r="W772" s="1" t="s">
        <v>1032</v>
      </c>
      <c r="X772" s="1" t="s">
        <v>1026</v>
      </c>
      <c r="Y772">
        <v>4.26</v>
      </c>
      <c r="Z772" s="4">
        <v>-2.07E-2</v>
      </c>
      <c r="AA772" s="1" t="s">
        <v>355</v>
      </c>
      <c r="AB772" s="6" t="str">
        <f>IFERROR(LEFT(Merge1[[#This Row],[2022-10-24.Vol.]],LEN(Merge1[[#This Row],[2022-10-24.Vol.]])-1)*10^(LOOKUP(RIGHT(Merge1[[#This Row],[2022-10-24.Vol.]]),"KMBT")*3),Merge1[[#This Row],[2022-10-24.Vol.]])</f>
        <v>178</v>
      </c>
      <c r="AC772">
        <v>0.05</v>
      </c>
      <c r="AD772" s="1" t="s">
        <v>27</v>
      </c>
      <c r="AE772" s="1" t="s">
        <v>27</v>
      </c>
      <c r="AF772" s="1" t="s">
        <v>96</v>
      </c>
      <c r="AG772">
        <v>41.63</v>
      </c>
      <c r="AH772">
        <v>9.1999999999999998E-3</v>
      </c>
      <c r="AI772" s="1" t="s">
        <v>28</v>
      </c>
      <c r="AJ772">
        <v>1.94</v>
      </c>
      <c r="AK772" s="1" t="s">
        <v>1028</v>
      </c>
      <c r="AL772">
        <v>-0.44169999999999998</v>
      </c>
      <c r="AM772">
        <v>-0.4083</v>
      </c>
      <c r="AN772">
        <v>-0.13059999999999999</v>
      </c>
      <c r="AO772">
        <v>-5.5399999999999998E-2</v>
      </c>
      <c r="AP772" s="1" t="s">
        <v>1029</v>
      </c>
      <c r="AQ772" s="1" t="s">
        <v>1030</v>
      </c>
      <c r="AR772" s="1" t="s">
        <v>1031</v>
      </c>
      <c r="AS772" s="1" t="s">
        <v>1032</v>
      </c>
    </row>
    <row r="773" spans="1:45" hidden="1" x14ac:dyDescent="0.25">
      <c r="A773" s="1" t="s">
        <v>3131</v>
      </c>
      <c r="B773">
        <v>38.07</v>
      </c>
      <c r="C773" s="2" t="s">
        <v>3132</v>
      </c>
      <c r="D773" s="1" t="s">
        <v>3133</v>
      </c>
      <c r="E773">
        <v>0.56999999999999995</v>
      </c>
      <c r="F773" s="1" t="s">
        <v>22</v>
      </c>
      <c r="G773" s="1" t="s">
        <v>27</v>
      </c>
      <c r="H773" s="1" t="s">
        <v>96</v>
      </c>
      <c r="I773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773">
        <v>37.520000000000003</v>
      </c>
      <c r="K773">
        <v>1.8499999999999999E-2</v>
      </c>
      <c r="L773" s="1" t="s">
        <v>23</v>
      </c>
      <c r="M773">
        <v>0.49</v>
      </c>
      <c r="N773" s="1" t="s">
        <v>3134</v>
      </c>
      <c r="O773" s="1">
        <f>IFERROR(LEFT(Merge1[[#This Row],[Volumen*Precio4 – 750M]],LEN(Merge1[[#This Row],[Volumen*Precio4 – 750M]])-1)*10^(SEARCH(RIGHT(Merge1[[#This Row],[Volumen*Precio4 – 750M]]),"kmbt")*3),Merge1[[#This Row],[Volumen*Precio4 – 750M]])</f>
        <v>84097</v>
      </c>
      <c r="P773">
        <v>-0.1298</v>
      </c>
      <c r="Q773">
        <v>-0.20669999999999999</v>
      </c>
      <c r="R773">
        <v>-0.28170000000000001</v>
      </c>
      <c r="S773">
        <v>4.4999999999999997E-3</v>
      </c>
      <c r="T773" s="1" t="s">
        <v>3135</v>
      </c>
      <c r="U773" s="1" t="s">
        <v>3136</v>
      </c>
      <c r="V773" s="1" t="s">
        <v>3137</v>
      </c>
      <c r="W773" s="1" t="s">
        <v>3138</v>
      </c>
      <c r="X773" s="1" t="s">
        <v>3131</v>
      </c>
      <c r="Y773">
        <v>37.6</v>
      </c>
      <c r="Z773" s="4">
        <v>-2.0799999999999999E-2</v>
      </c>
      <c r="AA773" s="1" t="s">
        <v>6888</v>
      </c>
      <c r="AB773" s="6" t="str">
        <f>IFERROR(LEFT(Merge1[[#This Row],[2022-10-24.Vol.]],LEN(Merge1[[#This Row],[2022-10-24.Vol.]])-1)*10^(LOOKUP(RIGHT(Merge1[[#This Row],[2022-10-24.Vol.]]),"KMBT")*3),Merge1[[#This Row],[2022-10-24.Vol.]])</f>
        <v>165.339K</v>
      </c>
      <c r="AC773">
        <v>-0.8</v>
      </c>
      <c r="AD773" s="1" t="s">
        <v>22</v>
      </c>
      <c r="AE773" s="1" t="s">
        <v>27</v>
      </c>
      <c r="AF773" s="1" t="s">
        <v>38</v>
      </c>
      <c r="AG773">
        <v>34.979999999999997</v>
      </c>
      <c r="AH773">
        <v>2.2100000000000002E-2</v>
      </c>
      <c r="AI773" s="1" t="s">
        <v>28</v>
      </c>
      <c r="AJ773">
        <v>40.409999999999997</v>
      </c>
      <c r="AK773" s="1" t="s">
        <v>6889</v>
      </c>
      <c r="AL773">
        <v>-0.1235</v>
      </c>
      <c r="AM773">
        <v>-0.2167</v>
      </c>
      <c r="AN773">
        <v>-0.33450000000000002</v>
      </c>
      <c r="AO773">
        <v>1.6199999999999999E-2</v>
      </c>
      <c r="AP773" s="1" t="s">
        <v>6890</v>
      </c>
      <c r="AQ773" s="1" t="s">
        <v>6891</v>
      </c>
      <c r="AR773" s="1" t="s">
        <v>6892</v>
      </c>
      <c r="AS773" s="1" t="s">
        <v>6893</v>
      </c>
    </row>
    <row r="774" spans="1:45" hidden="1" x14ac:dyDescent="0.25">
      <c r="A774" s="1" t="s">
        <v>5040</v>
      </c>
      <c r="B774">
        <v>1499.65</v>
      </c>
      <c r="C774" s="2" t="s">
        <v>5041</v>
      </c>
      <c r="D774" s="1" t="s">
        <v>1464</v>
      </c>
      <c r="E774">
        <v>0</v>
      </c>
      <c r="F774" s="1" t="s">
        <v>22</v>
      </c>
      <c r="G774" s="1" t="s">
        <v>27</v>
      </c>
      <c r="H774" s="1" t="s">
        <v>96</v>
      </c>
      <c r="I77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774">
        <v>27.39</v>
      </c>
      <c r="K774">
        <v>0</v>
      </c>
      <c r="L774" s="1" t="s">
        <v>28</v>
      </c>
      <c r="M774">
        <v>0.08</v>
      </c>
      <c r="N774" s="1" t="s">
        <v>5042</v>
      </c>
      <c r="O774" s="1">
        <f>IFERROR(LEFT(Merge1[[#This Row],[Volumen*Precio4 – 750M]],LEN(Merge1[[#This Row],[Volumen*Precio4 – 750M]])-1)*10^(SEARCH(RIGHT(Merge1[[#This Row],[Volumen*Precio4 – 750M]]),"kmbt")*3),Merge1[[#This Row],[Volumen*Precio4 – 750M]])</f>
        <v>404906</v>
      </c>
      <c r="P774">
        <v>-0.37309999999999999</v>
      </c>
      <c r="Q774">
        <v>-0.26650000000000001</v>
      </c>
      <c r="R774">
        <v>-0.1983</v>
      </c>
      <c r="S774">
        <v>-0.20860000000000001</v>
      </c>
      <c r="T774" s="1" t="s">
        <v>5043</v>
      </c>
      <c r="U774" s="1" t="s">
        <v>5044</v>
      </c>
      <c r="V774" s="1" t="s">
        <v>5045</v>
      </c>
      <c r="W774" s="1" t="s">
        <v>5046</v>
      </c>
      <c r="X774" s="1" t="s">
        <v>5040</v>
      </c>
      <c r="Y774">
        <v>1499.65</v>
      </c>
      <c r="Z774" s="4">
        <v>-2.0899999999999998E-2</v>
      </c>
      <c r="AA774" s="1" t="s">
        <v>1464</v>
      </c>
      <c r="AB774" s="6" t="str">
        <f>IFERROR(LEFT(Merge1[[#This Row],[2022-10-24.Vol.]],LEN(Merge1[[#This Row],[2022-10-24.Vol.]])-1)*10^(LOOKUP(RIGHT(Merge1[[#This Row],[2022-10-24.Vol.]]),"KMBT")*3),Merge1[[#This Row],[2022-10-24.Vol.]])</f>
        <v>270</v>
      </c>
      <c r="AC774">
        <v>0</v>
      </c>
      <c r="AD774" s="1" t="s">
        <v>22</v>
      </c>
      <c r="AE774" s="1" t="s">
        <v>27</v>
      </c>
      <c r="AF774" s="1" t="s">
        <v>96</v>
      </c>
      <c r="AG774">
        <v>27.39</v>
      </c>
      <c r="AH774">
        <v>0</v>
      </c>
      <c r="AI774" s="1" t="s">
        <v>28</v>
      </c>
      <c r="AJ774">
        <v>0.08</v>
      </c>
      <c r="AK774" s="1" t="s">
        <v>5042</v>
      </c>
      <c r="AL774">
        <v>-0.40679999999999999</v>
      </c>
      <c r="AM774">
        <v>-0.26019999999999999</v>
      </c>
      <c r="AN774">
        <v>-0.1983</v>
      </c>
      <c r="AO774">
        <v>-0.20860000000000001</v>
      </c>
      <c r="AP774" s="1" t="s">
        <v>5043</v>
      </c>
      <c r="AQ774" s="1" t="s">
        <v>5044</v>
      </c>
      <c r="AR774" s="1" t="s">
        <v>5045</v>
      </c>
      <c r="AS774" s="1" t="s">
        <v>5046</v>
      </c>
    </row>
    <row r="775" spans="1:45" hidden="1" x14ac:dyDescent="0.25">
      <c r="A775" s="1" t="s">
        <v>5283</v>
      </c>
      <c r="B775">
        <v>452.22</v>
      </c>
      <c r="C775" s="1" t="s">
        <v>4812</v>
      </c>
      <c r="D775" s="1" t="s">
        <v>471</v>
      </c>
      <c r="E775">
        <v>0</v>
      </c>
      <c r="F775" s="1" t="s">
        <v>22</v>
      </c>
      <c r="G775" s="1" t="s">
        <v>27</v>
      </c>
      <c r="H775" s="1" t="s">
        <v>96</v>
      </c>
      <c r="I77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775">
        <v>37.86</v>
      </c>
      <c r="K775">
        <v>0</v>
      </c>
      <c r="L775" s="1" t="s">
        <v>28</v>
      </c>
      <c r="M775">
        <v>0.06</v>
      </c>
      <c r="N775" s="1" t="s">
        <v>5284</v>
      </c>
      <c r="O775" s="1">
        <f>IFERROR(LEFT(Merge1[[#This Row],[Volumen*Precio4 – 750M]],LEN(Merge1[[#This Row],[Volumen*Precio4 – 750M]])-1)*10^(SEARCH(RIGHT(Merge1[[#This Row],[Volumen*Precio4 – 750M]]),"kmbt")*3),Merge1[[#This Row],[Volumen*Precio4 – 750M]])</f>
        <v>4070.0000000000005</v>
      </c>
      <c r="P775">
        <v>-9.9000000000000005E-2</v>
      </c>
      <c r="Q775">
        <v>1.2611000000000001</v>
      </c>
      <c r="R775">
        <v>-4.8000000000000001E-2</v>
      </c>
      <c r="S775">
        <v>-9.5600000000000004E-2</v>
      </c>
      <c r="T775" s="1" t="s">
        <v>5285</v>
      </c>
      <c r="U775" s="1" t="s">
        <v>5286</v>
      </c>
      <c r="V775" s="1" t="s">
        <v>5287</v>
      </c>
      <c r="W775" s="1" t="s">
        <v>5288</v>
      </c>
      <c r="X775" s="1" t="s">
        <v>5283</v>
      </c>
      <c r="Y775">
        <v>452.22</v>
      </c>
      <c r="Z775" s="4">
        <v>-2.12E-2</v>
      </c>
      <c r="AA775" s="1" t="s">
        <v>471</v>
      </c>
      <c r="AB775" s="6" t="str">
        <f>IFERROR(LEFT(Merge1[[#This Row],[2022-10-24.Vol.]],LEN(Merge1[[#This Row],[2022-10-24.Vol.]])-1)*10^(LOOKUP(RIGHT(Merge1[[#This Row],[2022-10-24.Vol.]]),"KMBT")*3),Merge1[[#This Row],[2022-10-24.Vol.]])</f>
        <v>9</v>
      </c>
      <c r="AC775">
        <v>0</v>
      </c>
      <c r="AD775" s="1" t="s">
        <v>22</v>
      </c>
      <c r="AE775" s="1" t="s">
        <v>27</v>
      </c>
      <c r="AF775" s="1" t="s">
        <v>96</v>
      </c>
      <c r="AG775">
        <v>37.86</v>
      </c>
      <c r="AH775">
        <v>0</v>
      </c>
      <c r="AI775" s="1" t="s">
        <v>28</v>
      </c>
      <c r="AJ775">
        <v>0.06</v>
      </c>
      <c r="AK775" s="1" t="s">
        <v>5284</v>
      </c>
      <c r="AL775">
        <v>-9.9000000000000005E-2</v>
      </c>
      <c r="AM775">
        <v>1.2611000000000001</v>
      </c>
      <c r="AN775">
        <v>-4.8000000000000001E-2</v>
      </c>
      <c r="AO775">
        <v>-9.5600000000000004E-2</v>
      </c>
      <c r="AP775" s="1" t="s">
        <v>5285</v>
      </c>
      <c r="AQ775" s="1" t="s">
        <v>5286</v>
      </c>
      <c r="AR775" s="1" t="s">
        <v>5287</v>
      </c>
      <c r="AS775" s="1" t="s">
        <v>5288</v>
      </c>
    </row>
    <row r="776" spans="1:45" hidden="1" x14ac:dyDescent="0.25">
      <c r="A776" s="1" t="s">
        <v>6494</v>
      </c>
      <c r="B776">
        <v>553.25</v>
      </c>
      <c r="C776" s="2" t="s">
        <v>4075</v>
      </c>
      <c r="D776" s="1" t="s">
        <v>325</v>
      </c>
      <c r="E776">
        <v>-10.46</v>
      </c>
      <c r="F776" s="1" t="s">
        <v>96</v>
      </c>
      <c r="G776" s="1" t="s">
        <v>22</v>
      </c>
      <c r="H776" s="1" t="s">
        <v>96</v>
      </c>
      <c r="I776" s="1" t="str">
        <f>_xlfn.CONCAT(Merge1[[#This Row],[Rating técnicoVender]],",",Merge1[[#This Row],[Valoración de medias móvilesStrong Sell]],",",Merge1[[#This Row],[Valoración de los osciladoresNeutro]])</f>
        <v>Neutro,Sell,Neutro</v>
      </c>
      <c r="J776">
        <v>49.72</v>
      </c>
      <c r="K776">
        <v>3.15E-2</v>
      </c>
      <c r="L776" s="1" t="s">
        <v>28</v>
      </c>
      <c r="M776">
        <v>0</v>
      </c>
      <c r="N776" s="1" t="s">
        <v>6495</v>
      </c>
      <c r="O776" s="1">
        <f>IFERROR(LEFT(Merge1[[#This Row],[Volumen*Precio4 – 750M]],LEN(Merge1[[#This Row],[Volumen*Precio4 – 750M]])-1)*10^(SEARCH(RIGHT(Merge1[[#This Row],[Volumen*Precio4 – 750M]]),"kmbt")*3),Merge1[[#This Row],[Volumen*Precio4 – 750M]])</f>
        <v>74136</v>
      </c>
      <c r="P776">
        <v>-0.4032</v>
      </c>
      <c r="Q776">
        <v>-0.1462</v>
      </c>
      <c r="R776">
        <v>0.1065</v>
      </c>
      <c r="S776">
        <v>-9.2700000000000005E-2</v>
      </c>
      <c r="T776" s="1" t="s">
        <v>6496</v>
      </c>
      <c r="U776" s="1" t="s">
        <v>6497</v>
      </c>
      <c r="V776" s="1" t="s">
        <v>6498</v>
      </c>
      <c r="W776" s="1" t="s">
        <v>6499</v>
      </c>
      <c r="X776" s="1" t="s">
        <v>6494</v>
      </c>
      <c r="Y776">
        <v>546.6</v>
      </c>
      <c r="Z776" s="4">
        <v>-2.1299999999999999E-2</v>
      </c>
      <c r="AA776" s="1" t="s">
        <v>8687</v>
      </c>
      <c r="AB776" s="6" t="str">
        <f>IFERROR(LEFT(Merge1[[#This Row],[2022-10-24.Vol.]],LEN(Merge1[[#This Row],[2022-10-24.Vol.]])-1)*10^(LOOKUP(RIGHT(Merge1[[#This Row],[2022-10-24.Vol.]]),"KMBT")*3),Merge1[[#This Row],[2022-10-24.Vol.]])</f>
        <v>857</v>
      </c>
      <c r="AC776">
        <v>2.08</v>
      </c>
      <c r="AD776" s="1" t="s">
        <v>22</v>
      </c>
      <c r="AE776" s="1" t="s">
        <v>22</v>
      </c>
      <c r="AF776" s="1" t="s">
        <v>96</v>
      </c>
      <c r="AG776">
        <v>48.26</v>
      </c>
      <c r="AH776">
        <v>3.3099999999999997E-2</v>
      </c>
      <c r="AI776" s="1" t="s">
        <v>39</v>
      </c>
      <c r="AJ776">
        <v>0.02</v>
      </c>
      <c r="AK776" s="1" t="s">
        <v>8688</v>
      </c>
      <c r="AL776">
        <v>-0.42909999999999998</v>
      </c>
      <c r="AM776">
        <v>-0.14460000000000001</v>
      </c>
      <c r="AN776">
        <v>0.17249999999999999</v>
      </c>
      <c r="AO776">
        <v>-3.6900000000000002E-2</v>
      </c>
      <c r="AP776" s="1" t="s">
        <v>8689</v>
      </c>
      <c r="AQ776" s="1" t="s">
        <v>8690</v>
      </c>
      <c r="AR776" s="1" t="s">
        <v>8691</v>
      </c>
      <c r="AS776" s="1" t="s">
        <v>8692</v>
      </c>
    </row>
    <row r="777" spans="1:45" hidden="1" x14ac:dyDescent="0.25">
      <c r="A777" s="1" t="s">
        <v>5342</v>
      </c>
      <c r="B777">
        <v>59.8</v>
      </c>
      <c r="C777" s="2" t="s">
        <v>1450</v>
      </c>
      <c r="D777" s="1" t="s">
        <v>2822</v>
      </c>
      <c r="E777">
        <v>2.79</v>
      </c>
      <c r="F777" s="1" t="s">
        <v>22</v>
      </c>
      <c r="G777" s="1" t="s">
        <v>27</v>
      </c>
      <c r="H777" s="1" t="s">
        <v>96</v>
      </c>
      <c r="I777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777">
        <v>36.99</v>
      </c>
      <c r="K777">
        <v>1.7999999999999999E-2</v>
      </c>
      <c r="L777" s="1" t="s">
        <v>39</v>
      </c>
      <c r="M777">
        <v>0.05</v>
      </c>
      <c r="N777" s="1" t="s">
        <v>5343</v>
      </c>
      <c r="O777" s="1">
        <f>IFERROR(LEFT(Merge1[[#This Row],[Volumen*Precio4 – 750M]],LEN(Merge1[[#This Row],[Volumen*Precio4 – 750M]])-1)*10^(SEARCH(RIGHT(Merge1[[#This Row],[Volumen*Precio4 – 750M]]),"kmbt")*3),Merge1[[#This Row],[Volumen*Precio4 – 750M]])</f>
        <v>9688</v>
      </c>
      <c r="P777">
        <v>-0.6482</v>
      </c>
      <c r="Q777">
        <v>-0.35970000000000002</v>
      </c>
      <c r="R777">
        <v>-0.16669999999999999</v>
      </c>
      <c r="S777">
        <v>-0.2281</v>
      </c>
      <c r="T777" s="1" t="s">
        <v>5344</v>
      </c>
      <c r="U777" s="1" t="s">
        <v>5345</v>
      </c>
      <c r="V777" s="1" t="s">
        <v>5346</v>
      </c>
      <c r="W777" s="1" t="s">
        <v>5347</v>
      </c>
      <c r="X777" s="1" t="s">
        <v>5342</v>
      </c>
      <c r="Y777">
        <v>58.5</v>
      </c>
      <c r="Z777" s="4">
        <v>-2.1700000000000001E-2</v>
      </c>
      <c r="AA777" s="1" t="s">
        <v>5684</v>
      </c>
      <c r="AB777" s="6" t="str">
        <f>IFERROR(LEFT(Merge1[[#This Row],[2022-10-24.Vol.]],LEN(Merge1[[#This Row],[2022-10-24.Vol.]])-1)*10^(LOOKUP(RIGHT(Merge1[[#This Row],[2022-10-24.Vol.]]),"KMBT")*3),Merge1[[#This Row],[2022-10-24.Vol.]])</f>
        <v>29</v>
      </c>
      <c r="AC777">
        <v>0.5</v>
      </c>
      <c r="AD777" s="1" t="s">
        <v>22</v>
      </c>
      <c r="AE777" s="1" t="s">
        <v>27</v>
      </c>
      <c r="AF777" s="1" t="s">
        <v>96</v>
      </c>
      <c r="AG777">
        <v>35.369999999999997</v>
      </c>
      <c r="AH777">
        <v>1.9699999999999999E-2</v>
      </c>
      <c r="AI777" s="1" t="s">
        <v>28</v>
      </c>
      <c r="AJ777">
        <v>0.01</v>
      </c>
      <c r="AK777" s="1" t="s">
        <v>8787</v>
      </c>
      <c r="AL777">
        <v>-0.64549999999999996</v>
      </c>
      <c r="AM777">
        <v>-0.33679999999999999</v>
      </c>
      <c r="AN777">
        <v>-0.14219999999999999</v>
      </c>
      <c r="AO777">
        <v>-0.19489999999999999</v>
      </c>
      <c r="AP777" s="1" t="s">
        <v>8788</v>
      </c>
      <c r="AQ777" s="1" t="s">
        <v>8789</v>
      </c>
      <c r="AR777" s="1" t="s">
        <v>8790</v>
      </c>
      <c r="AS777" s="1" t="s">
        <v>8791</v>
      </c>
    </row>
    <row r="778" spans="1:45" hidden="1" x14ac:dyDescent="0.25">
      <c r="A778" s="1" t="s">
        <v>5994</v>
      </c>
      <c r="B778">
        <v>1134.51</v>
      </c>
      <c r="C778" s="1" t="s">
        <v>5995</v>
      </c>
      <c r="D778" s="1" t="s">
        <v>4018</v>
      </c>
      <c r="E778">
        <v>0</v>
      </c>
      <c r="F778" s="1" t="s">
        <v>22</v>
      </c>
      <c r="G778" s="1" t="s">
        <v>27</v>
      </c>
      <c r="H778" s="1" t="s">
        <v>96</v>
      </c>
      <c r="I77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778">
        <v>44.12</v>
      </c>
      <c r="K778">
        <v>0</v>
      </c>
      <c r="L778" s="1" t="s">
        <v>28</v>
      </c>
      <c r="M778">
        <v>0.02</v>
      </c>
      <c r="N778" s="1" t="s">
        <v>5996</v>
      </c>
      <c r="O778" s="1">
        <f>IFERROR(LEFT(Merge1[[#This Row],[Volumen*Precio4 – 750M]],LEN(Merge1[[#This Row],[Volumen*Precio4 – 750M]])-1)*10^(SEARCH(RIGHT(Merge1[[#This Row],[Volumen*Precio4 – 750M]]),"kmbt")*3),Merge1[[#This Row],[Volumen*Precio4 – 750M]])</f>
        <v>1135</v>
      </c>
      <c r="P778">
        <v>-0.14410000000000001</v>
      </c>
      <c r="Q778">
        <v>-5.2200000000000003E-2</v>
      </c>
      <c r="R778">
        <v>5.1299999999999998E-2</v>
      </c>
      <c r="S778">
        <v>-8.4500000000000006E-2</v>
      </c>
      <c r="T778" s="1" t="s">
        <v>5997</v>
      </c>
      <c r="U778" s="1" t="s">
        <v>5998</v>
      </c>
      <c r="V778" s="1" t="s">
        <v>5999</v>
      </c>
      <c r="W778" s="1" t="s">
        <v>6000</v>
      </c>
      <c r="X778" s="1" t="s">
        <v>5994</v>
      </c>
      <c r="Y778">
        <v>1134.51</v>
      </c>
      <c r="Z778" s="4">
        <v>-2.1999999999999999E-2</v>
      </c>
      <c r="AA778" s="1" t="s">
        <v>4018</v>
      </c>
      <c r="AB778" s="6" t="str">
        <f>IFERROR(LEFT(Merge1[[#This Row],[2022-10-24.Vol.]],LEN(Merge1[[#This Row],[2022-10-24.Vol.]])-1)*10^(LOOKUP(RIGHT(Merge1[[#This Row],[2022-10-24.Vol.]]),"KMBT")*3),Merge1[[#This Row],[2022-10-24.Vol.]])</f>
        <v>1</v>
      </c>
      <c r="AC778">
        <v>0</v>
      </c>
      <c r="AD778" s="1" t="s">
        <v>22</v>
      </c>
      <c r="AE778" s="1" t="s">
        <v>27</v>
      </c>
      <c r="AF778" s="1" t="s">
        <v>96</v>
      </c>
      <c r="AG778">
        <v>44.12</v>
      </c>
      <c r="AH778">
        <v>0</v>
      </c>
      <c r="AI778" s="1" t="s">
        <v>28</v>
      </c>
      <c r="AJ778">
        <v>0.02</v>
      </c>
      <c r="AK778" s="1" t="s">
        <v>5996</v>
      </c>
      <c r="AL778">
        <v>-0.14410000000000001</v>
      </c>
      <c r="AM778">
        <v>-5.2200000000000003E-2</v>
      </c>
      <c r="AN778">
        <v>5.1299999999999998E-2</v>
      </c>
      <c r="AO778">
        <v>-8.4500000000000006E-2</v>
      </c>
      <c r="AP778" s="1" t="s">
        <v>5997</v>
      </c>
      <c r="AQ778" s="1" t="s">
        <v>5998</v>
      </c>
      <c r="AR778" s="1" t="s">
        <v>5999</v>
      </c>
      <c r="AS778" s="1" t="s">
        <v>6000</v>
      </c>
    </row>
    <row r="779" spans="1:45" hidden="1" x14ac:dyDescent="0.25">
      <c r="A779" s="1" t="s">
        <v>1188</v>
      </c>
      <c r="B779">
        <v>124.5</v>
      </c>
      <c r="C779" s="1" t="s">
        <v>1189</v>
      </c>
      <c r="D779" s="1" t="s">
        <v>1190</v>
      </c>
      <c r="E779">
        <v>0</v>
      </c>
      <c r="F779" s="1" t="s">
        <v>22</v>
      </c>
      <c r="G779" s="1" t="s">
        <v>27</v>
      </c>
      <c r="H779" s="1" t="s">
        <v>22</v>
      </c>
      <c r="I779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779">
        <v>31.69</v>
      </c>
      <c r="K779">
        <v>0</v>
      </c>
      <c r="L779" s="1" t="s">
        <v>28</v>
      </c>
      <c r="M779">
        <v>1.67</v>
      </c>
      <c r="N779" s="1" t="s">
        <v>1191</v>
      </c>
      <c r="O779" s="1">
        <f>IFERROR(LEFT(Merge1[[#This Row],[Volumen*Precio4 – 750M]],LEN(Merge1[[#This Row],[Volumen*Precio4 – 750M]])-1)*10^(SEARCH(RIGHT(Merge1[[#This Row],[Volumen*Precio4 – 750M]]),"kmbt")*3),Merge1[[#This Row],[Volumen*Precio4 – 750M]])</f>
        <v>1599000</v>
      </c>
      <c r="P779">
        <v>-0.1605</v>
      </c>
      <c r="Q779">
        <v>-2.2100000000000002E-2</v>
      </c>
      <c r="R779">
        <v>-2.2100000000000002E-2</v>
      </c>
      <c r="S779">
        <v>-2.2100000000000002E-2</v>
      </c>
      <c r="T779" s="1" t="s">
        <v>1192</v>
      </c>
      <c r="U779" s="1" t="s">
        <v>1193</v>
      </c>
      <c r="V779" s="1" t="s">
        <v>1194</v>
      </c>
      <c r="W779" s="1" t="s">
        <v>1195</v>
      </c>
      <c r="X779" s="1" t="s">
        <v>1188</v>
      </c>
      <c r="Y779">
        <v>124.5</v>
      </c>
      <c r="Z779" s="4">
        <v>-2.2100000000000002E-2</v>
      </c>
      <c r="AA779" s="1" t="s">
        <v>1190</v>
      </c>
      <c r="AB779" s="6" t="str">
        <f>IFERROR(LEFT(Merge1[[#This Row],[2022-10-24.Vol.]],LEN(Merge1[[#This Row],[2022-10-24.Vol.]])-1)*10^(LOOKUP(RIGHT(Merge1[[#This Row],[2022-10-24.Vol.]]),"KMBT")*3),Merge1[[#This Row],[2022-10-24.Vol.]])</f>
        <v>12.84K</v>
      </c>
      <c r="AC779">
        <v>0</v>
      </c>
      <c r="AD779" s="1" t="s">
        <v>22</v>
      </c>
      <c r="AE779" s="1" t="s">
        <v>27</v>
      </c>
      <c r="AF779" s="1" t="s">
        <v>22</v>
      </c>
      <c r="AG779">
        <v>31.69</v>
      </c>
      <c r="AH779">
        <v>0</v>
      </c>
      <c r="AI779" s="1" t="s">
        <v>28</v>
      </c>
      <c r="AJ779">
        <v>1.67</v>
      </c>
      <c r="AK779" s="1" t="s">
        <v>1191</v>
      </c>
      <c r="AL779">
        <v>-0.16159999999999999</v>
      </c>
      <c r="AM779">
        <v>-2.2100000000000002E-2</v>
      </c>
      <c r="AN779">
        <v>-2.2100000000000002E-2</v>
      </c>
      <c r="AO779">
        <v>-2.2100000000000002E-2</v>
      </c>
      <c r="AP779" s="1" t="s">
        <v>1192</v>
      </c>
      <c r="AQ779" s="1" t="s">
        <v>1193</v>
      </c>
      <c r="AR779" s="1" t="s">
        <v>1194</v>
      </c>
      <c r="AS779" s="1" t="s">
        <v>1195</v>
      </c>
    </row>
    <row r="780" spans="1:45" hidden="1" x14ac:dyDescent="0.25">
      <c r="A780" s="1" t="s">
        <v>5108</v>
      </c>
      <c r="B780">
        <v>16693.5</v>
      </c>
      <c r="C780" s="2" t="s">
        <v>5109</v>
      </c>
      <c r="D780" s="1" t="s">
        <v>2081</v>
      </c>
      <c r="E780">
        <v>143.5</v>
      </c>
      <c r="F780" s="1" t="s">
        <v>22</v>
      </c>
      <c r="G780" s="1" t="s">
        <v>22</v>
      </c>
      <c r="H780" s="1" t="s">
        <v>96</v>
      </c>
      <c r="I780" s="1" t="str">
        <f>_xlfn.CONCAT(Merge1[[#This Row],[Rating técnicoVender]],",",Merge1[[#This Row],[Valoración de medias móvilesStrong Sell]],",",Merge1[[#This Row],[Valoración de los osciladoresNeutro]])</f>
        <v>Sell,Sell,Neutro</v>
      </c>
      <c r="J780">
        <v>47.39</v>
      </c>
      <c r="K780">
        <v>1.47E-2</v>
      </c>
      <c r="L780" s="1" t="s">
        <v>28</v>
      </c>
      <c r="M780">
        <v>7.0000000000000007E-2</v>
      </c>
      <c r="N780" s="1" t="s">
        <v>5110</v>
      </c>
      <c r="O780" s="1">
        <f>IFERROR(LEFT(Merge1[[#This Row],[Volumen*Precio4 – 750M]],LEN(Merge1[[#This Row],[Volumen*Precio4 – 750M]])-1)*10^(SEARCH(RIGHT(Merge1[[#This Row],[Volumen*Precio4 – 750M]]),"kmbt")*3),Merge1[[#This Row],[Volumen*Precio4 – 750M]])</f>
        <v>584273</v>
      </c>
      <c r="P780">
        <v>-0.48530000000000001</v>
      </c>
      <c r="Q780">
        <v>-0.1817</v>
      </c>
      <c r="R780">
        <v>4.99E-2</v>
      </c>
      <c r="S780">
        <v>-8.3000000000000004E-2</v>
      </c>
      <c r="T780" s="1" t="s">
        <v>5111</v>
      </c>
      <c r="U780" s="1" t="s">
        <v>5112</v>
      </c>
      <c r="V780" s="1" t="s">
        <v>5113</v>
      </c>
      <c r="W780" s="1" t="s">
        <v>5114</v>
      </c>
      <c r="X780" s="1" t="s">
        <v>5108</v>
      </c>
      <c r="Y780">
        <v>16325</v>
      </c>
      <c r="Z780" s="4">
        <v>-2.2100000000000002E-2</v>
      </c>
      <c r="AA780" s="1" t="s">
        <v>7739</v>
      </c>
      <c r="AB780" s="6" t="str">
        <f>IFERROR(LEFT(Merge1[[#This Row],[2022-10-24.Vol.]],LEN(Merge1[[#This Row],[2022-10-24.Vol.]])-1)*10^(LOOKUP(RIGHT(Merge1[[#This Row],[2022-10-24.Vol.]]),"KMBT")*3),Merge1[[#This Row],[2022-10-24.Vol.]])</f>
        <v>108</v>
      </c>
      <c r="AC780">
        <v>334.88</v>
      </c>
      <c r="AD780" s="1" t="s">
        <v>22</v>
      </c>
      <c r="AE780" s="1" t="s">
        <v>27</v>
      </c>
      <c r="AF780" s="1" t="s">
        <v>22</v>
      </c>
      <c r="AG780">
        <v>45.06</v>
      </c>
      <c r="AH780">
        <v>1.8800000000000001E-2</v>
      </c>
      <c r="AI780" s="1" t="s">
        <v>23</v>
      </c>
      <c r="AJ780">
        <v>0.49</v>
      </c>
      <c r="AK780" s="1" t="s">
        <v>7740</v>
      </c>
      <c r="AL780">
        <v>-0.47839999999999999</v>
      </c>
      <c r="AM780">
        <v>-0.22259999999999999</v>
      </c>
      <c r="AN780">
        <v>8.8200000000000001E-2</v>
      </c>
      <c r="AO780">
        <v>-1.06E-2</v>
      </c>
      <c r="AP780" s="1" t="s">
        <v>7741</v>
      </c>
      <c r="AQ780" s="1" t="s">
        <v>7742</v>
      </c>
      <c r="AR780" s="1" t="s">
        <v>7743</v>
      </c>
      <c r="AS780" s="1" t="s">
        <v>7744</v>
      </c>
    </row>
    <row r="781" spans="1:45" hidden="1" x14ac:dyDescent="0.25">
      <c r="A781" s="1" t="s">
        <v>2141</v>
      </c>
      <c r="B781">
        <v>12.5</v>
      </c>
      <c r="C781" s="1" t="s">
        <v>94</v>
      </c>
      <c r="D781" s="1" t="s">
        <v>2142</v>
      </c>
      <c r="E781">
        <v>0</v>
      </c>
      <c r="F781" s="1" t="s">
        <v>38</v>
      </c>
      <c r="G781" s="1" t="s">
        <v>37</v>
      </c>
      <c r="H781" s="1" t="s">
        <v>96</v>
      </c>
      <c r="I781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781">
        <v>64.25</v>
      </c>
      <c r="K781">
        <v>0</v>
      </c>
      <c r="L781" s="1" t="s">
        <v>28</v>
      </c>
      <c r="M781">
        <v>0.84</v>
      </c>
      <c r="N781" s="1" t="s">
        <v>2143</v>
      </c>
      <c r="O781" s="1">
        <f>IFERROR(LEFT(Merge1[[#This Row],[Volumen*Precio4 – 750M]],LEN(Merge1[[#This Row],[Volumen*Precio4 – 750M]])-1)*10^(SEARCH(RIGHT(Merge1[[#This Row],[Volumen*Precio4 – 750M]]),"kmbt")*3),Merge1[[#This Row],[Volumen*Precio4 – 750M]])</f>
        <v>55213</v>
      </c>
      <c r="P781">
        <v>0.14680000000000001</v>
      </c>
      <c r="Q781">
        <v>4.2500000000000003E-2</v>
      </c>
      <c r="R781">
        <v>3.3099999999999997E-2</v>
      </c>
      <c r="S781">
        <v>1.46E-2</v>
      </c>
      <c r="T781" s="1" t="s">
        <v>2144</v>
      </c>
      <c r="U781" s="1" t="s">
        <v>2145</v>
      </c>
      <c r="V781" s="1" t="s">
        <v>2146</v>
      </c>
      <c r="W781" s="1" t="s">
        <v>2147</v>
      </c>
      <c r="X781" s="1" t="s">
        <v>2141</v>
      </c>
      <c r="Y781">
        <v>12.2</v>
      </c>
      <c r="Z781" s="4">
        <v>-2.4E-2</v>
      </c>
      <c r="AA781" s="1" t="s">
        <v>4568</v>
      </c>
      <c r="AB781" s="6" t="str">
        <f>IFERROR(LEFT(Merge1[[#This Row],[2022-10-24.Vol.]],LEN(Merge1[[#This Row],[2022-10-24.Vol.]])-1)*10^(LOOKUP(RIGHT(Merge1[[#This Row],[2022-10-24.Vol.]]),"KMBT")*3),Merge1[[#This Row],[2022-10-24.Vol.]])</f>
        <v>333</v>
      </c>
      <c r="AC781">
        <v>0</v>
      </c>
      <c r="AD781" s="1" t="s">
        <v>22</v>
      </c>
      <c r="AE781" s="1" t="s">
        <v>27</v>
      </c>
      <c r="AF781" s="1" t="s">
        <v>96</v>
      </c>
      <c r="AG781">
        <v>43.87</v>
      </c>
      <c r="AH781">
        <v>0</v>
      </c>
      <c r="AI781" s="1" t="s">
        <v>28</v>
      </c>
      <c r="AJ781">
        <v>0.39</v>
      </c>
      <c r="AK781" s="1" t="s">
        <v>7831</v>
      </c>
      <c r="AL781">
        <v>0.1101</v>
      </c>
      <c r="AM781">
        <v>2.0899999999999998E-2</v>
      </c>
      <c r="AN781">
        <v>3.3E-3</v>
      </c>
      <c r="AO781">
        <v>-1.1299999999999999E-2</v>
      </c>
      <c r="AP781" s="1" t="s">
        <v>7832</v>
      </c>
      <c r="AQ781" s="1" t="s">
        <v>7833</v>
      </c>
      <c r="AR781" s="1" t="s">
        <v>7834</v>
      </c>
      <c r="AS781" s="1" t="s">
        <v>7835</v>
      </c>
    </row>
    <row r="782" spans="1:45" hidden="1" x14ac:dyDescent="0.25">
      <c r="A782" s="1" t="s">
        <v>4067</v>
      </c>
      <c r="B782">
        <v>685.16</v>
      </c>
      <c r="C782" s="2" t="s">
        <v>4068</v>
      </c>
      <c r="D782" s="1" t="s">
        <v>907</v>
      </c>
      <c r="E782">
        <v>0</v>
      </c>
      <c r="F782" s="1" t="s">
        <v>22</v>
      </c>
      <c r="G782" s="1" t="s">
        <v>27</v>
      </c>
      <c r="H782" s="1" t="s">
        <v>22</v>
      </c>
      <c r="I782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782">
        <v>36.64</v>
      </c>
      <c r="K782">
        <v>0</v>
      </c>
      <c r="L782" s="1" t="s">
        <v>28</v>
      </c>
      <c r="M782">
        <v>0.25</v>
      </c>
      <c r="N782" s="1" t="s">
        <v>4069</v>
      </c>
      <c r="O782" s="1">
        <f>IFERROR(LEFT(Merge1[[#This Row],[Volumen*Precio4 – 750M]],LEN(Merge1[[#This Row],[Volumen*Precio4 – 750M]])-1)*10^(SEARCH(RIGHT(Merge1[[#This Row],[Volumen*Precio4 – 750M]]),"kmbt")*3),Merge1[[#This Row],[Volumen*Precio4 – 750M]])</f>
        <v>479612</v>
      </c>
      <c r="P782">
        <v>-0.37140000000000001</v>
      </c>
      <c r="Q782">
        <v>-0.31690000000000002</v>
      </c>
      <c r="R782">
        <v>0.1895</v>
      </c>
      <c r="S782">
        <v>-2.4E-2</v>
      </c>
      <c r="T782" s="1" t="s">
        <v>4070</v>
      </c>
      <c r="U782" s="1" t="s">
        <v>4071</v>
      </c>
      <c r="V782" s="1" t="s">
        <v>4072</v>
      </c>
      <c r="W782" s="1" t="s">
        <v>4073</v>
      </c>
      <c r="X782" s="1" t="s">
        <v>4067</v>
      </c>
      <c r="Y782">
        <v>685.16</v>
      </c>
      <c r="Z782" s="4">
        <v>-2.4E-2</v>
      </c>
      <c r="AA782" s="1" t="s">
        <v>907</v>
      </c>
      <c r="AB782" s="6" t="str">
        <f>IFERROR(LEFT(Merge1[[#This Row],[2022-10-24.Vol.]],LEN(Merge1[[#This Row],[2022-10-24.Vol.]])-1)*10^(LOOKUP(RIGHT(Merge1[[#This Row],[2022-10-24.Vol.]]),"KMBT")*3),Merge1[[#This Row],[2022-10-24.Vol.]])</f>
        <v>700</v>
      </c>
      <c r="AC782">
        <v>0</v>
      </c>
      <c r="AD782" s="1" t="s">
        <v>22</v>
      </c>
      <c r="AE782" s="1" t="s">
        <v>27</v>
      </c>
      <c r="AF782" s="1" t="s">
        <v>22</v>
      </c>
      <c r="AG782">
        <v>36.64</v>
      </c>
      <c r="AH782">
        <v>0</v>
      </c>
      <c r="AI782" s="1" t="s">
        <v>28</v>
      </c>
      <c r="AJ782">
        <v>0.25</v>
      </c>
      <c r="AK782" s="1" t="s">
        <v>4069</v>
      </c>
      <c r="AL782">
        <v>-0.36499999999999999</v>
      </c>
      <c r="AM782">
        <v>-0.31690000000000002</v>
      </c>
      <c r="AN782">
        <v>0.1895</v>
      </c>
      <c r="AO782">
        <v>-2.4E-2</v>
      </c>
      <c r="AP782" s="1" t="s">
        <v>4070</v>
      </c>
      <c r="AQ782" s="1" t="s">
        <v>4071</v>
      </c>
      <c r="AR782" s="1" t="s">
        <v>4072</v>
      </c>
      <c r="AS782" s="1" t="s">
        <v>4073</v>
      </c>
    </row>
    <row r="783" spans="1:45" hidden="1" x14ac:dyDescent="0.25">
      <c r="A783" s="1" t="s">
        <v>3026</v>
      </c>
      <c r="B783">
        <v>21.22</v>
      </c>
      <c r="C783" s="2" t="s">
        <v>1391</v>
      </c>
      <c r="D783" s="1" t="s">
        <v>3027</v>
      </c>
      <c r="E783">
        <v>0.11</v>
      </c>
      <c r="F783" s="1" t="s">
        <v>22</v>
      </c>
      <c r="G783" s="1" t="s">
        <v>27</v>
      </c>
      <c r="H783" s="1" t="s">
        <v>38</v>
      </c>
      <c r="I783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783">
        <v>38.46</v>
      </c>
      <c r="K783">
        <v>3.3399999999999999E-2</v>
      </c>
      <c r="L783" s="1" t="s">
        <v>28</v>
      </c>
      <c r="M783">
        <v>0.51</v>
      </c>
      <c r="N783" s="1" t="s">
        <v>3028</v>
      </c>
      <c r="O783" s="1">
        <f>IFERROR(LEFT(Merge1[[#This Row],[Volumen*Precio4 – 750M]],LEN(Merge1[[#This Row],[Volumen*Precio4 – 750M]])-1)*10^(SEARCH(RIGHT(Merge1[[#This Row],[Volumen*Precio4 – 750M]]),"kmbt")*3),Merge1[[#This Row],[Volumen*Precio4 – 750M]])</f>
        <v>28147000</v>
      </c>
      <c r="P783">
        <v>-0.55259999999999998</v>
      </c>
      <c r="Q783">
        <v>-0.5081</v>
      </c>
      <c r="R783">
        <v>-0.3538</v>
      </c>
      <c r="S783">
        <v>-0.1293</v>
      </c>
      <c r="T783" s="1" t="s">
        <v>3029</v>
      </c>
      <c r="U783" s="1" t="s">
        <v>3030</v>
      </c>
      <c r="V783" s="1" t="s">
        <v>3031</v>
      </c>
      <c r="W783" s="1" t="s">
        <v>3032</v>
      </c>
      <c r="X783" s="1" t="s">
        <v>3026</v>
      </c>
      <c r="Y783">
        <v>20.63</v>
      </c>
      <c r="Z783" s="4">
        <v>-2.41E-2</v>
      </c>
      <c r="AA783" s="1" t="s">
        <v>7716</v>
      </c>
      <c r="AB783" s="6" t="str">
        <f>IFERROR(LEFT(Merge1[[#This Row],[2022-10-24.Vol.]],LEN(Merge1[[#This Row],[2022-10-24.Vol.]])-1)*10^(LOOKUP(RIGHT(Merge1[[#This Row],[2022-10-24.Vol.]]),"KMBT")*3),Merge1[[#This Row],[2022-10-24.Vol.]])</f>
        <v>1.36M</v>
      </c>
      <c r="AC783">
        <v>-0.61</v>
      </c>
      <c r="AD783" s="1" t="s">
        <v>22</v>
      </c>
      <c r="AE783" s="1" t="s">
        <v>27</v>
      </c>
      <c r="AF783" s="1" t="s">
        <v>96</v>
      </c>
      <c r="AG783">
        <v>34.630000000000003</v>
      </c>
      <c r="AH783">
        <v>3.4799999999999998E-2</v>
      </c>
      <c r="AI783" s="1" t="s">
        <v>28</v>
      </c>
      <c r="AJ783">
        <v>0.52</v>
      </c>
      <c r="AK783" s="1" t="s">
        <v>7717</v>
      </c>
      <c r="AL783">
        <v>-0.56379999999999997</v>
      </c>
      <c r="AM783">
        <v>-0.49120000000000003</v>
      </c>
      <c r="AN783">
        <v>-0.35909999999999997</v>
      </c>
      <c r="AO783">
        <v>-0.1011</v>
      </c>
      <c r="AP783" s="1" t="s">
        <v>7718</v>
      </c>
      <c r="AQ783" s="1" t="s">
        <v>7719</v>
      </c>
      <c r="AR783" s="1" t="s">
        <v>7720</v>
      </c>
      <c r="AS783" s="1" t="s">
        <v>7721</v>
      </c>
    </row>
    <row r="784" spans="1:45" hidden="1" x14ac:dyDescent="0.25">
      <c r="A784" s="1" t="s">
        <v>4865</v>
      </c>
      <c r="B784">
        <v>1676.53</v>
      </c>
      <c r="C784" s="2" t="s">
        <v>4866</v>
      </c>
      <c r="D784" s="1" t="s">
        <v>4695</v>
      </c>
      <c r="E784">
        <v>0</v>
      </c>
      <c r="F784" s="1" t="s">
        <v>22</v>
      </c>
      <c r="G784" s="1" t="s">
        <v>27</v>
      </c>
      <c r="H784" s="1" t="s">
        <v>96</v>
      </c>
      <c r="I78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784">
        <v>35.200000000000003</v>
      </c>
      <c r="K784">
        <v>2.3999999999999998E-3</v>
      </c>
      <c r="L784" s="1" t="s">
        <v>28</v>
      </c>
      <c r="M784">
        <v>0.11</v>
      </c>
      <c r="N784" s="1" t="s">
        <v>4867</v>
      </c>
      <c r="O784" s="1">
        <f>IFERROR(LEFT(Merge1[[#This Row],[Volumen*Precio4 – 750M]],LEN(Merge1[[#This Row],[Volumen*Precio4 – 750M]])-1)*10^(SEARCH(RIGHT(Merge1[[#This Row],[Volumen*Precio4 – 750M]]),"kmbt")*3),Merge1[[#This Row],[Volumen*Precio4 – 750M]])</f>
        <v>134122</v>
      </c>
      <c r="P784">
        <v>-2.07E-2</v>
      </c>
      <c r="Q784">
        <v>-0.1782</v>
      </c>
      <c r="R784">
        <v>-9.3299999999999994E-2</v>
      </c>
      <c r="S784">
        <v>-0.17</v>
      </c>
      <c r="T784" s="1" t="s">
        <v>4868</v>
      </c>
      <c r="U784" s="1" t="s">
        <v>4869</v>
      </c>
      <c r="V784" s="1" t="s">
        <v>4870</v>
      </c>
      <c r="W784" s="1" t="s">
        <v>4871</v>
      </c>
      <c r="X784" s="1" t="s">
        <v>4865</v>
      </c>
      <c r="Y784">
        <v>1676.53</v>
      </c>
      <c r="Z784" s="4">
        <v>-2.41E-2</v>
      </c>
      <c r="AA784" s="1" t="s">
        <v>4695</v>
      </c>
      <c r="AB784" s="6" t="str">
        <f>IFERROR(LEFT(Merge1[[#This Row],[2022-10-24.Vol.]],LEN(Merge1[[#This Row],[2022-10-24.Vol.]])-1)*10^(LOOKUP(RIGHT(Merge1[[#This Row],[2022-10-24.Vol.]]),"KMBT")*3),Merge1[[#This Row],[2022-10-24.Vol.]])</f>
        <v>80</v>
      </c>
      <c r="AC784">
        <v>0</v>
      </c>
      <c r="AD784" s="1" t="s">
        <v>22</v>
      </c>
      <c r="AE784" s="1" t="s">
        <v>27</v>
      </c>
      <c r="AF784" s="1" t="s">
        <v>96</v>
      </c>
      <c r="AG784">
        <v>35.200000000000003</v>
      </c>
      <c r="AH784">
        <v>2.3999999999999998E-3</v>
      </c>
      <c r="AI784" s="1" t="s">
        <v>28</v>
      </c>
      <c r="AJ784">
        <v>0.11</v>
      </c>
      <c r="AK784" s="1" t="s">
        <v>4867</v>
      </c>
      <c r="AL784">
        <v>-2.07E-2</v>
      </c>
      <c r="AM784">
        <v>-0.1782</v>
      </c>
      <c r="AN784">
        <v>-9.3299999999999994E-2</v>
      </c>
      <c r="AO784">
        <v>-0.17</v>
      </c>
      <c r="AP784" s="1" t="s">
        <v>4868</v>
      </c>
      <c r="AQ784" s="1" t="s">
        <v>4869</v>
      </c>
      <c r="AR784" s="1" t="s">
        <v>4870</v>
      </c>
      <c r="AS784" s="1" t="s">
        <v>4871</v>
      </c>
    </row>
    <row r="785" spans="1:45" hidden="1" x14ac:dyDescent="0.25">
      <c r="A785" s="1" t="s">
        <v>2238</v>
      </c>
      <c r="B785">
        <v>826.83</v>
      </c>
      <c r="C785" s="2" t="s">
        <v>2239</v>
      </c>
      <c r="D785" s="1" t="s">
        <v>2240</v>
      </c>
      <c r="E785">
        <v>0</v>
      </c>
      <c r="F785" s="1" t="s">
        <v>22</v>
      </c>
      <c r="G785" s="1" t="s">
        <v>27</v>
      </c>
      <c r="H785" s="1" t="s">
        <v>22</v>
      </c>
      <c r="I785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785">
        <v>22.08</v>
      </c>
      <c r="K785">
        <v>0</v>
      </c>
      <c r="L785" s="1" t="s">
        <v>28</v>
      </c>
      <c r="M785">
        <v>0.77</v>
      </c>
      <c r="N785" s="1" t="s">
        <v>2241</v>
      </c>
      <c r="O785" s="1">
        <f>IFERROR(LEFT(Merge1[[#This Row],[Volumen*Precio4 – 750M]],LEN(Merge1[[#This Row],[Volumen*Precio4 – 750M]])-1)*10^(SEARCH(RIGHT(Merge1[[#This Row],[Volumen*Precio4 – 750M]]),"kmbt")*3),Merge1[[#This Row],[Volumen*Precio4 – 750M]])</f>
        <v>1096000</v>
      </c>
      <c r="P785">
        <v>-0.52890000000000004</v>
      </c>
      <c r="Q785">
        <v>-0.52890000000000004</v>
      </c>
      <c r="R785">
        <v>-0.52890000000000004</v>
      </c>
      <c r="S785">
        <v>-6.8599999999999994E-2</v>
      </c>
      <c r="T785" s="1" t="s">
        <v>2242</v>
      </c>
      <c r="U785" s="1" t="s">
        <v>2243</v>
      </c>
      <c r="V785" s="1" t="s">
        <v>2244</v>
      </c>
      <c r="W785" s="1" t="s">
        <v>28</v>
      </c>
      <c r="X785" s="1" t="s">
        <v>2238</v>
      </c>
      <c r="Y785">
        <v>826.83</v>
      </c>
      <c r="Z785" s="4">
        <v>-2.4299999999999999E-2</v>
      </c>
      <c r="AA785" s="1" t="s">
        <v>2240</v>
      </c>
      <c r="AB785" s="6" t="str">
        <f>IFERROR(LEFT(Merge1[[#This Row],[2022-10-24.Vol.]],LEN(Merge1[[#This Row],[2022-10-24.Vol.]])-1)*10^(LOOKUP(RIGHT(Merge1[[#This Row],[2022-10-24.Vol.]]),"KMBT")*3),Merge1[[#This Row],[2022-10-24.Vol.]])</f>
        <v>1.325K</v>
      </c>
      <c r="AC785">
        <v>0</v>
      </c>
      <c r="AD785" s="1" t="s">
        <v>22</v>
      </c>
      <c r="AE785" s="1" t="s">
        <v>27</v>
      </c>
      <c r="AF785" s="1" t="s">
        <v>22</v>
      </c>
      <c r="AG785">
        <v>22.08</v>
      </c>
      <c r="AH785">
        <v>0</v>
      </c>
      <c r="AI785" s="1" t="s">
        <v>28</v>
      </c>
      <c r="AJ785">
        <v>0.77</v>
      </c>
      <c r="AK785" s="1" t="s">
        <v>2241</v>
      </c>
      <c r="AL785">
        <v>-0.52890000000000004</v>
      </c>
      <c r="AM785">
        <v>-0.52890000000000004</v>
      </c>
      <c r="AN785">
        <v>-0.52890000000000004</v>
      </c>
      <c r="AO785">
        <v>-6.8599999999999994E-2</v>
      </c>
      <c r="AP785" s="1" t="s">
        <v>2242</v>
      </c>
      <c r="AQ785" s="1" t="s">
        <v>2243</v>
      </c>
      <c r="AR785" s="1" t="s">
        <v>2244</v>
      </c>
      <c r="AS785" s="1" t="s">
        <v>28</v>
      </c>
    </row>
    <row r="786" spans="1:45" hidden="1" x14ac:dyDescent="0.25">
      <c r="A786" s="1" t="s">
        <v>653</v>
      </c>
      <c r="B786">
        <v>20</v>
      </c>
      <c r="C786" s="2" t="s">
        <v>654</v>
      </c>
      <c r="D786" s="1" t="s">
        <v>655</v>
      </c>
      <c r="E786">
        <v>0</v>
      </c>
      <c r="F786" s="1" t="s">
        <v>27</v>
      </c>
      <c r="G786" s="1" t="s">
        <v>27</v>
      </c>
      <c r="H786" s="1" t="s">
        <v>22</v>
      </c>
      <c r="I786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786">
        <v>26.49</v>
      </c>
      <c r="K786">
        <v>0</v>
      </c>
      <c r="L786" s="1" t="s">
        <v>28</v>
      </c>
      <c r="M786">
        <v>3.26</v>
      </c>
      <c r="N786" s="1" t="s">
        <v>656</v>
      </c>
      <c r="O786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300</v>
      </c>
      <c r="P786">
        <v>-0.3548</v>
      </c>
      <c r="Q786">
        <v>-9.0899999999999995E-2</v>
      </c>
      <c r="R786">
        <v>-0.2</v>
      </c>
      <c r="S786">
        <v>-2.4400000000000002E-2</v>
      </c>
      <c r="T786" s="1" t="s">
        <v>657</v>
      </c>
      <c r="U786" s="1" t="s">
        <v>658</v>
      </c>
      <c r="V786" s="1" t="s">
        <v>659</v>
      </c>
      <c r="W786" s="1" t="s">
        <v>660</v>
      </c>
      <c r="X786" s="1" t="s">
        <v>653</v>
      </c>
      <c r="Y786">
        <v>20</v>
      </c>
      <c r="Z786" s="4">
        <v>-2.4400000000000002E-2</v>
      </c>
      <c r="AA786" s="1" t="s">
        <v>655</v>
      </c>
      <c r="AB786" s="6" t="str">
        <f>IFERROR(LEFT(Merge1[[#This Row],[2022-10-24.Vol.]],LEN(Merge1[[#This Row],[2022-10-24.Vol.]])-1)*10^(LOOKUP(RIGHT(Merge1[[#This Row],[2022-10-24.Vol.]]),"KMBT")*3),Merge1[[#This Row],[2022-10-24.Vol.]])</f>
        <v>15</v>
      </c>
      <c r="AC786">
        <v>0</v>
      </c>
      <c r="AD786" s="1" t="s">
        <v>27</v>
      </c>
      <c r="AE786" s="1" t="s">
        <v>27</v>
      </c>
      <c r="AF786" s="1" t="s">
        <v>22</v>
      </c>
      <c r="AG786">
        <v>26.49</v>
      </c>
      <c r="AH786">
        <v>0</v>
      </c>
      <c r="AI786" s="1" t="s">
        <v>28</v>
      </c>
      <c r="AJ786">
        <v>3.26</v>
      </c>
      <c r="AK786" s="1" t="s">
        <v>656</v>
      </c>
      <c r="AL786">
        <v>-0.40300000000000002</v>
      </c>
      <c r="AM786">
        <v>-9.0899999999999995E-2</v>
      </c>
      <c r="AN786">
        <v>-0.13039999999999999</v>
      </c>
      <c r="AO786">
        <v>-2.4400000000000002E-2</v>
      </c>
      <c r="AP786" s="1" t="s">
        <v>657</v>
      </c>
      <c r="AQ786" s="1" t="s">
        <v>658</v>
      </c>
      <c r="AR786" s="1" t="s">
        <v>659</v>
      </c>
      <c r="AS786" s="1" t="s">
        <v>660</v>
      </c>
    </row>
    <row r="787" spans="1:45" hidden="1" x14ac:dyDescent="0.25">
      <c r="A787" s="1" t="s">
        <v>1632</v>
      </c>
      <c r="B787">
        <v>660.3</v>
      </c>
      <c r="C787" s="2" t="s">
        <v>654</v>
      </c>
      <c r="D787" s="1" t="s">
        <v>1633</v>
      </c>
      <c r="E787">
        <v>0</v>
      </c>
      <c r="F787" s="1" t="s">
        <v>22</v>
      </c>
      <c r="G787" s="1" t="s">
        <v>27</v>
      </c>
      <c r="H787" s="1" t="s">
        <v>96</v>
      </c>
      <c r="I787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787">
        <v>28.52</v>
      </c>
      <c r="K787">
        <v>0</v>
      </c>
      <c r="L787" s="1" t="s">
        <v>28</v>
      </c>
      <c r="M787">
        <v>1.1599999999999999</v>
      </c>
      <c r="N787" s="1" t="s">
        <v>1634</v>
      </c>
      <c r="O787" s="1">
        <f>IFERROR(LEFT(Merge1[[#This Row],[Volumen*Precio4 – 750M]],LEN(Merge1[[#This Row],[Volumen*Precio4 – 750M]])-1)*10^(SEARCH(RIGHT(Merge1[[#This Row],[Volumen*Precio4 – 750M]]),"kmbt")*3),Merge1[[#This Row],[Volumen*Precio4 – 750M]])</f>
        <v>1193000</v>
      </c>
      <c r="P787">
        <v>-0.59430000000000005</v>
      </c>
      <c r="Q787">
        <v>-0.55720000000000003</v>
      </c>
      <c r="R787">
        <v>-0.30830000000000002</v>
      </c>
      <c r="S787">
        <v>1.54E-2</v>
      </c>
      <c r="T787" s="1" t="s">
        <v>1635</v>
      </c>
      <c r="U787" s="1" t="s">
        <v>1636</v>
      </c>
      <c r="V787" s="1" t="s">
        <v>1637</v>
      </c>
      <c r="W787" s="1" t="s">
        <v>1638</v>
      </c>
      <c r="X787" s="1" t="s">
        <v>1632</v>
      </c>
      <c r="Y787">
        <v>660.3</v>
      </c>
      <c r="Z787" s="4">
        <v>-2.4400000000000002E-2</v>
      </c>
      <c r="AA787" s="1" t="s">
        <v>1633</v>
      </c>
      <c r="AB787" s="6" t="str">
        <f>IFERROR(LEFT(Merge1[[#This Row],[2022-10-24.Vol.]],LEN(Merge1[[#This Row],[2022-10-24.Vol.]])-1)*10^(LOOKUP(RIGHT(Merge1[[#This Row],[2022-10-24.Vol.]]),"KMBT")*3),Merge1[[#This Row],[2022-10-24.Vol.]])</f>
        <v>1.806K</v>
      </c>
      <c r="AC787">
        <v>0</v>
      </c>
      <c r="AD787" s="1" t="s">
        <v>22</v>
      </c>
      <c r="AE787" s="1" t="s">
        <v>27</v>
      </c>
      <c r="AF787" s="1" t="s">
        <v>96</v>
      </c>
      <c r="AG787">
        <v>28.52</v>
      </c>
      <c r="AH787">
        <v>0</v>
      </c>
      <c r="AI787" s="1" t="s">
        <v>28</v>
      </c>
      <c r="AJ787">
        <v>1.1599999999999999</v>
      </c>
      <c r="AK787" s="1" t="s">
        <v>1634</v>
      </c>
      <c r="AL787">
        <v>-0.59430000000000005</v>
      </c>
      <c r="AM787">
        <v>-0.55720000000000003</v>
      </c>
      <c r="AN787">
        <v>-0.30830000000000002</v>
      </c>
      <c r="AO787">
        <v>1.54E-2</v>
      </c>
      <c r="AP787" s="1" t="s">
        <v>1635</v>
      </c>
      <c r="AQ787" s="1" t="s">
        <v>1636</v>
      </c>
      <c r="AR787" s="1" t="s">
        <v>1637</v>
      </c>
      <c r="AS787" s="1" t="s">
        <v>1638</v>
      </c>
    </row>
    <row r="788" spans="1:45" hidden="1" x14ac:dyDescent="0.25">
      <c r="A788" s="1" t="s">
        <v>732</v>
      </c>
      <c r="B788">
        <v>379.56</v>
      </c>
      <c r="C788" s="2" t="s">
        <v>733</v>
      </c>
      <c r="D788" s="1" t="s">
        <v>734</v>
      </c>
      <c r="E788">
        <v>0</v>
      </c>
      <c r="F788" s="1" t="s">
        <v>22</v>
      </c>
      <c r="G788" s="1" t="s">
        <v>27</v>
      </c>
      <c r="H788" s="1" t="s">
        <v>22</v>
      </c>
      <c r="I788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788">
        <v>27.99</v>
      </c>
      <c r="K788">
        <v>0</v>
      </c>
      <c r="L788" s="1" t="s">
        <v>28</v>
      </c>
      <c r="M788">
        <v>2.86</v>
      </c>
      <c r="N788" s="1" t="s">
        <v>735</v>
      </c>
      <c r="O788" s="1">
        <f>IFERROR(LEFT(Merge1[[#This Row],[Volumen*Precio4 – 750M]],LEN(Merge1[[#This Row],[Volumen*Precio4 – 750M]])-1)*10^(SEARCH(RIGHT(Merge1[[#This Row],[Volumen*Precio4 – 750M]]),"kmbt")*3),Merge1[[#This Row],[Volumen*Precio4 – 750M]])</f>
        <v>2542000</v>
      </c>
      <c r="P788">
        <v>-0.52410000000000001</v>
      </c>
      <c r="Q788">
        <v>-0.3866</v>
      </c>
      <c r="R788">
        <v>-0.20960000000000001</v>
      </c>
      <c r="S788">
        <v>-0.2228</v>
      </c>
      <c r="T788" s="1" t="s">
        <v>736</v>
      </c>
      <c r="U788" s="1" t="s">
        <v>737</v>
      </c>
      <c r="V788" s="1" t="s">
        <v>738</v>
      </c>
      <c r="W788" s="1" t="s">
        <v>739</v>
      </c>
      <c r="X788" s="1" t="s">
        <v>732</v>
      </c>
      <c r="Y788">
        <v>379.56</v>
      </c>
      <c r="Z788" s="4">
        <v>-2.4799999999999999E-2</v>
      </c>
      <c r="AA788" s="1" t="s">
        <v>734</v>
      </c>
      <c r="AB788" s="6" t="str">
        <f>IFERROR(LEFT(Merge1[[#This Row],[2022-10-24.Vol.]],LEN(Merge1[[#This Row],[2022-10-24.Vol.]])-1)*10^(LOOKUP(RIGHT(Merge1[[#This Row],[2022-10-24.Vol.]]),"KMBT")*3),Merge1[[#This Row],[2022-10-24.Vol.]])</f>
        <v>6.697K</v>
      </c>
      <c r="AC788">
        <v>0</v>
      </c>
      <c r="AD788" s="1" t="s">
        <v>22</v>
      </c>
      <c r="AE788" s="1" t="s">
        <v>27</v>
      </c>
      <c r="AF788" s="1" t="s">
        <v>22</v>
      </c>
      <c r="AG788">
        <v>27.99</v>
      </c>
      <c r="AH788">
        <v>0</v>
      </c>
      <c r="AI788" s="1" t="s">
        <v>28</v>
      </c>
      <c r="AJ788">
        <v>2.86</v>
      </c>
      <c r="AK788" s="1" t="s">
        <v>735</v>
      </c>
      <c r="AL788">
        <v>-0.52410000000000001</v>
      </c>
      <c r="AM788">
        <v>-0.3866</v>
      </c>
      <c r="AN788">
        <v>-0.20960000000000001</v>
      </c>
      <c r="AO788">
        <v>-0.2228</v>
      </c>
      <c r="AP788" s="1" t="s">
        <v>736</v>
      </c>
      <c r="AQ788" s="1" t="s">
        <v>737</v>
      </c>
      <c r="AR788" s="1" t="s">
        <v>738</v>
      </c>
      <c r="AS788" s="1" t="s">
        <v>739</v>
      </c>
    </row>
    <row r="789" spans="1:45" hidden="1" x14ac:dyDescent="0.25">
      <c r="A789" s="1" t="s">
        <v>4788</v>
      </c>
      <c r="B789">
        <v>509.98</v>
      </c>
      <c r="C789" s="2" t="s">
        <v>4789</v>
      </c>
      <c r="D789" s="1" t="s">
        <v>4156</v>
      </c>
      <c r="E789">
        <v>0</v>
      </c>
      <c r="F789" s="1" t="s">
        <v>22</v>
      </c>
      <c r="G789" s="1" t="s">
        <v>27</v>
      </c>
      <c r="H789" s="1" t="s">
        <v>96</v>
      </c>
      <c r="I78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789">
        <v>35.369999999999997</v>
      </c>
      <c r="K789">
        <v>0</v>
      </c>
      <c r="L789" s="1" t="s">
        <v>28</v>
      </c>
      <c r="M789">
        <v>0.12</v>
      </c>
      <c r="N789" s="1" t="s">
        <v>4790</v>
      </c>
      <c r="O789" s="1">
        <f>IFERROR(LEFT(Merge1[[#This Row],[Volumen*Precio4 – 750M]],LEN(Merge1[[#This Row],[Volumen*Precio4 – 750M]])-1)*10^(SEARCH(RIGHT(Merge1[[#This Row],[Volumen*Precio4 – 750M]]),"kmbt")*3),Merge1[[#This Row],[Volumen*Precio4 – 750M]])</f>
        <v>6120</v>
      </c>
      <c r="P789">
        <v>-0.15</v>
      </c>
      <c r="Q789">
        <v>-0.33660000000000001</v>
      </c>
      <c r="R789">
        <v>-0.25269999999999998</v>
      </c>
      <c r="S789">
        <v>-1.9300000000000001E-2</v>
      </c>
      <c r="T789" s="1" t="s">
        <v>4791</v>
      </c>
      <c r="U789" s="1" t="s">
        <v>4792</v>
      </c>
      <c r="V789" s="1" t="s">
        <v>4793</v>
      </c>
      <c r="W789" s="1" t="s">
        <v>4794</v>
      </c>
      <c r="X789" s="1" t="s">
        <v>4788</v>
      </c>
      <c r="Y789">
        <v>509.98</v>
      </c>
      <c r="Z789" s="4">
        <v>-2.4899999999999999E-2</v>
      </c>
      <c r="AA789" s="1" t="s">
        <v>4156</v>
      </c>
      <c r="AB789" s="6" t="str">
        <f>IFERROR(LEFT(Merge1[[#This Row],[2022-10-24.Vol.]],LEN(Merge1[[#This Row],[2022-10-24.Vol.]])-1)*10^(LOOKUP(RIGHT(Merge1[[#This Row],[2022-10-24.Vol.]]),"KMBT")*3),Merge1[[#This Row],[2022-10-24.Vol.]])</f>
        <v>12</v>
      </c>
      <c r="AC789">
        <v>0</v>
      </c>
      <c r="AD789" s="1" t="s">
        <v>22</v>
      </c>
      <c r="AE789" s="1" t="s">
        <v>27</v>
      </c>
      <c r="AF789" s="1" t="s">
        <v>96</v>
      </c>
      <c r="AG789">
        <v>35.369999999999997</v>
      </c>
      <c r="AH789">
        <v>0</v>
      </c>
      <c r="AI789" s="1" t="s">
        <v>28</v>
      </c>
      <c r="AJ789">
        <v>0.12</v>
      </c>
      <c r="AK789" s="1" t="s">
        <v>4790</v>
      </c>
      <c r="AL789">
        <v>-0.15</v>
      </c>
      <c r="AM789">
        <v>-0.33660000000000001</v>
      </c>
      <c r="AN789">
        <v>-0.25269999999999998</v>
      </c>
      <c r="AO789">
        <v>-1.9300000000000001E-2</v>
      </c>
      <c r="AP789" s="1" t="s">
        <v>8221</v>
      </c>
      <c r="AQ789" s="1" t="s">
        <v>8222</v>
      </c>
      <c r="AR789" s="1" t="s">
        <v>8223</v>
      </c>
      <c r="AS789" s="1" t="s">
        <v>8224</v>
      </c>
    </row>
    <row r="790" spans="1:45" hidden="1" x14ac:dyDescent="0.25">
      <c r="A790" s="1" t="s">
        <v>575</v>
      </c>
      <c r="B790">
        <v>351</v>
      </c>
      <c r="C790" s="2" t="s">
        <v>576</v>
      </c>
      <c r="D790" s="1" t="s">
        <v>577</v>
      </c>
      <c r="E790">
        <v>1</v>
      </c>
      <c r="F790" s="1" t="s">
        <v>22</v>
      </c>
      <c r="G790" s="1" t="s">
        <v>27</v>
      </c>
      <c r="H790" s="1" t="s">
        <v>38</v>
      </c>
      <c r="I790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790">
        <v>36.47</v>
      </c>
      <c r="K790">
        <v>1.2800000000000001E-2</v>
      </c>
      <c r="L790" s="1" t="s">
        <v>28</v>
      </c>
      <c r="M790">
        <v>3.51</v>
      </c>
      <c r="N790" s="1" t="s">
        <v>578</v>
      </c>
      <c r="O790" s="1">
        <f>IFERROR(LEFT(Merge1[[#This Row],[Volumen*Precio4 – 750M]],LEN(Merge1[[#This Row],[Volumen*Precio4 – 750M]])-1)*10^(SEARCH(RIGHT(Merge1[[#This Row],[Volumen*Precio4 – 750M]]),"kmbt")*3),Merge1[[#This Row],[Volumen*Precio4 – 750M]])</f>
        <v>144261</v>
      </c>
      <c r="P790">
        <v>-0.88729999999999998</v>
      </c>
      <c r="Q790">
        <v>-0.47299999999999998</v>
      </c>
      <c r="R790">
        <v>-0.42920000000000003</v>
      </c>
      <c r="S790">
        <v>-0.1968</v>
      </c>
      <c r="T790" s="1" t="s">
        <v>579</v>
      </c>
      <c r="U790" s="1" t="s">
        <v>580</v>
      </c>
      <c r="V790" s="1" t="s">
        <v>581</v>
      </c>
      <c r="W790" s="1" t="s">
        <v>582</v>
      </c>
      <c r="X790" s="1" t="s">
        <v>575</v>
      </c>
      <c r="Y790">
        <v>351</v>
      </c>
      <c r="Z790" s="4">
        <v>-2.5000000000000001E-2</v>
      </c>
      <c r="AA790" s="1" t="s">
        <v>2336</v>
      </c>
      <c r="AB790" s="6" t="str">
        <f>IFERROR(LEFT(Merge1[[#This Row],[2022-10-24.Vol.]],LEN(Merge1[[#This Row],[2022-10-24.Vol.]])-1)*10^(LOOKUP(RIGHT(Merge1[[#This Row],[2022-10-24.Vol.]]),"KMBT")*3),Merge1[[#This Row],[2022-10-24.Vol.]])</f>
        <v>413</v>
      </c>
      <c r="AC790">
        <v>1</v>
      </c>
      <c r="AD790" s="1" t="s">
        <v>22</v>
      </c>
      <c r="AE790" s="1" t="s">
        <v>27</v>
      </c>
      <c r="AF790" s="1" t="s">
        <v>38</v>
      </c>
      <c r="AG790">
        <v>36.47</v>
      </c>
      <c r="AH790">
        <v>1.2800000000000001E-2</v>
      </c>
      <c r="AI790" s="1" t="s">
        <v>28</v>
      </c>
      <c r="AJ790">
        <v>3.53</v>
      </c>
      <c r="AK790" s="1" t="s">
        <v>7062</v>
      </c>
      <c r="AL790">
        <v>-0.88729999999999998</v>
      </c>
      <c r="AM790">
        <v>-0.47299999999999998</v>
      </c>
      <c r="AN790">
        <v>-0.42920000000000003</v>
      </c>
      <c r="AO790">
        <v>-0.1968</v>
      </c>
      <c r="AP790" s="1" t="s">
        <v>579</v>
      </c>
      <c r="AQ790" s="1" t="s">
        <v>580</v>
      </c>
      <c r="AR790" s="1" t="s">
        <v>581</v>
      </c>
      <c r="AS790" s="1" t="s">
        <v>582</v>
      </c>
    </row>
    <row r="791" spans="1:45" hidden="1" x14ac:dyDescent="0.25">
      <c r="A791" s="1" t="s">
        <v>2743</v>
      </c>
      <c r="B791">
        <v>427.3</v>
      </c>
      <c r="C791" s="2" t="s">
        <v>2744</v>
      </c>
      <c r="D791" s="1" t="s">
        <v>2745</v>
      </c>
      <c r="E791">
        <v>0</v>
      </c>
      <c r="F791" s="1" t="s">
        <v>27</v>
      </c>
      <c r="G791" s="1" t="s">
        <v>27</v>
      </c>
      <c r="H791" s="1" t="s">
        <v>22</v>
      </c>
      <c r="I791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791">
        <v>43.69</v>
      </c>
      <c r="K791">
        <v>0</v>
      </c>
      <c r="L791" s="1" t="s">
        <v>28</v>
      </c>
      <c r="M791">
        <v>0.6</v>
      </c>
      <c r="N791" s="1" t="s">
        <v>2746</v>
      </c>
      <c r="O791" s="1">
        <f>IFERROR(LEFT(Merge1[[#This Row],[Volumen*Precio4 – 750M]],LEN(Merge1[[#This Row],[Volumen*Precio4 – 750M]])-1)*10^(SEARCH(RIGHT(Merge1[[#This Row],[Volumen*Precio4 – 750M]]),"kmbt")*3),Merge1[[#This Row],[Volumen*Precio4 – 750M]])</f>
        <v>137591</v>
      </c>
      <c r="P791">
        <v>-0.23219999999999999</v>
      </c>
      <c r="Q791">
        <v>-0.41110000000000002</v>
      </c>
      <c r="R791">
        <v>-6.6100000000000006E-2</v>
      </c>
      <c r="S791">
        <v>-4.0899999999999999E-2</v>
      </c>
      <c r="T791" s="1" t="s">
        <v>2747</v>
      </c>
      <c r="U791" s="1" t="s">
        <v>2748</v>
      </c>
      <c r="V791" s="1" t="s">
        <v>2749</v>
      </c>
      <c r="W791" s="1" t="s">
        <v>28</v>
      </c>
      <c r="X791" s="1" t="s">
        <v>2743</v>
      </c>
      <c r="Y791">
        <v>427.3</v>
      </c>
      <c r="Z791" s="4">
        <v>-2.52E-2</v>
      </c>
      <c r="AA791" s="1" t="s">
        <v>2745</v>
      </c>
      <c r="AB791" s="6" t="str">
        <f>IFERROR(LEFT(Merge1[[#This Row],[2022-10-24.Vol.]],LEN(Merge1[[#This Row],[2022-10-24.Vol.]])-1)*10^(LOOKUP(RIGHT(Merge1[[#This Row],[2022-10-24.Vol.]]),"KMBT")*3),Merge1[[#This Row],[2022-10-24.Vol.]])</f>
        <v>322</v>
      </c>
      <c r="AC791">
        <v>0</v>
      </c>
      <c r="AD791" s="1" t="s">
        <v>27</v>
      </c>
      <c r="AE791" s="1" t="s">
        <v>27</v>
      </c>
      <c r="AF791" s="1" t="s">
        <v>22</v>
      </c>
      <c r="AG791">
        <v>43.69</v>
      </c>
      <c r="AH791">
        <v>0</v>
      </c>
      <c r="AI791" s="1" t="s">
        <v>28</v>
      </c>
      <c r="AJ791">
        <v>0.6</v>
      </c>
      <c r="AK791" s="1" t="s">
        <v>2746</v>
      </c>
      <c r="AL791">
        <v>-0.23219999999999999</v>
      </c>
      <c r="AM791">
        <v>-0.41110000000000002</v>
      </c>
      <c r="AN791">
        <v>-6.6100000000000006E-2</v>
      </c>
      <c r="AO791">
        <v>-4.0899999999999999E-2</v>
      </c>
      <c r="AP791" s="1" t="s">
        <v>2747</v>
      </c>
      <c r="AQ791" s="1" t="s">
        <v>2748</v>
      </c>
      <c r="AR791" s="1" t="s">
        <v>2749</v>
      </c>
      <c r="AS791" s="1" t="s">
        <v>28</v>
      </c>
    </row>
    <row r="792" spans="1:45" hidden="1" x14ac:dyDescent="0.25">
      <c r="A792" s="1" t="s">
        <v>5460</v>
      </c>
      <c r="B792">
        <v>269.8</v>
      </c>
      <c r="C792" s="2" t="s">
        <v>5461</v>
      </c>
      <c r="D792" s="1" t="s">
        <v>4936</v>
      </c>
      <c r="E792">
        <v>0</v>
      </c>
      <c r="F792" s="1" t="s">
        <v>22</v>
      </c>
      <c r="G792" s="1" t="s">
        <v>22</v>
      </c>
      <c r="H792" s="1" t="s">
        <v>96</v>
      </c>
      <c r="I792" s="1" t="str">
        <f>_xlfn.CONCAT(Merge1[[#This Row],[Rating técnicoVender]],",",Merge1[[#This Row],[Valoración de medias móvilesStrong Sell]],",",Merge1[[#This Row],[Valoración de los osciladoresNeutro]])</f>
        <v>Sell,Sell,Neutro</v>
      </c>
      <c r="J792">
        <v>47.98</v>
      </c>
      <c r="K792">
        <v>1.3899999999999999E-2</v>
      </c>
      <c r="L792" s="1" t="s">
        <v>28</v>
      </c>
      <c r="M792">
        <v>0.04</v>
      </c>
      <c r="N792" s="1" t="s">
        <v>5462</v>
      </c>
      <c r="O792" s="1">
        <f>IFERROR(LEFT(Merge1[[#This Row],[Volumen*Precio4 – 750M]],LEN(Merge1[[#This Row],[Volumen*Precio4 – 750M]])-1)*10^(SEARCH(RIGHT(Merge1[[#This Row],[Volumen*Precio4 – 750M]]),"kmbt")*3),Merge1[[#This Row],[Volumen*Precio4 – 750M]])</f>
        <v>7554</v>
      </c>
      <c r="P792">
        <v>-0.73240000000000005</v>
      </c>
      <c r="Q792">
        <v>-0.60270000000000001</v>
      </c>
      <c r="R792">
        <v>-5.9900000000000002E-2</v>
      </c>
      <c r="S792">
        <v>-0.1946</v>
      </c>
      <c r="T792" s="1" t="s">
        <v>5463</v>
      </c>
      <c r="U792" s="1" t="s">
        <v>5464</v>
      </c>
      <c r="V792" s="1" t="s">
        <v>5465</v>
      </c>
      <c r="W792" s="1" t="s">
        <v>5466</v>
      </c>
      <c r="X792" s="1" t="s">
        <v>5460</v>
      </c>
      <c r="Y792">
        <v>271</v>
      </c>
      <c r="Z792" s="4">
        <v>-2.52E-2</v>
      </c>
      <c r="AA792" s="1" t="s">
        <v>3817</v>
      </c>
      <c r="AB792" s="6" t="str">
        <f>IFERROR(LEFT(Merge1[[#This Row],[2022-10-24.Vol.]],LEN(Merge1[[#This Row],[2022-10-24.Vol.]])-1)*10^(LOOKUP(RIGHT(Merge1[[#This Row],[2022-10-24.Vol.]]),"KMBT")*3),Merge1[[#This Row],[2022-10-24.Vol.]])</f>
        <v>168</v>
      </c>
      <c r="AC792">
        <v>1.2</v>
      </c>
      <c r="AD792" s="1" t="s">
        <v>22</v>
      </c>
      <c r="AE792" s="1" t="s">
        <v>22</v>
      </c>
      <c r="AF792" s="1" t="s">
        <v>96</v>
      </c>
      <c r="AG792">
        <v>48.4</v>
      </c>
      <c r="AH792">
        <v>1.4800000000000001E-2</v>
      </c>
      <c r="AI792" s="1" t="s">
        <v>28</v>
      </c>
      <c r="AJ792">
        <v>0.26</v>
      </c>
      <c r="AK792" s="1" t="s">
        <v>7971</v>
      </c>
      <c r="AL792">
        <v>-0.73119999999999996</v>
      </c>
      <c r="AM792">
        <v>-0.60089999999999999</v>
      </c>
      <c r="AN792">
        <v>-5.57E-2</v>
      </c>
      <c r="AO792">
        <v>-0.191</v>
      </c>
      <c r="AP792" s="1" t="s">
        <v>7972</v>
      </c>
      <c r="AQ792" s="1" t="s">
        <v>7973</v>
      </c>
      <c r="AR792" s="1" t="s">
        <v>7974</v>
      </c>
      <c r="AS792" s="1" t="s">
        <v>7975</v>
      </c>
    </row>
    <row r="793" spans="1:45" hidden="1" x14ac:dyDescent="0.25">
      <c r="A793" s="1" t="s">
        <v>4139</v>
      </c>
      <c r="B793">
        <v>818</v>
      </c>
      <c r="C793" s="1" t="s">
        <v>2744</v>
      </c>
      <c r="D793" s="1" t="s">
        <v>4140</v>
      </c>
      <c r="E793">
        <v>-32</v>
      </c>
      <c r="F793" s="1" t="s">
        <v>22</v>
      </c>
      <c r="G793" s="1" t="s">
        <v>27</v>
      </c>
      <c r="H793" s="1" t="s">
        <v>22</v>
      </c>
      <c r="I793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793">
        <v>22.28</v>
      </c>
      <c r="K793">
        <v>3.9100000000000003E-2</v>
      </c>
      <c r="L793" s="1" t="s">
        <v>23</v>
      </c>
      <c r="M793">
        <v>0.24</v>
      </c>
      <c r="N793" s="1" t="s">
        <v>4141</v>
      </c>
      <c r="O793" s="1">
        <f>IFERROR(LEFT(Merge1[[#This Row],[Volumen*Precio4 – 750M]],LEN(Merge1[[#This Row],[Volumen*Precio4 – 750M]])-1)*10^(SEARCH(RIGHT(Merge1[[#This Row],[Volumen*Precio4 – 750M]]),"kmbt")*3),Merge1[[#This Row],[Volumen*Precio4 – 750M]])</f>
        <v>199592</v>
      </c>
      <c r="P793">
        <v>-0.46820000000000001</v>
      </c>
      <c r="Q793">
        <v>-0.26129999999999998</v>
      </c>
      <c r="R793">
        <v>-6.3700000000000007E-2</v>
      </c>
      <c r="S793">
        <v>-2.52E-2</v>
      </c>
      <c r="T793" s="1" t="s">
        <v>4142</v>
      </c>
      <c r="U793" s="1" t="s">
        <v>4143</v>
      </c>
      <c r="V793" s="1" t="s">
        <v>4144</v>
      </c>
      <c r="W793" s="1" t="s">
        <v>4145</v>
      </c>
      <c r="X793" s="1" t="s">
        <v>4139</v>
      </c>
      <c r="Y793">
        <v>818</v>
      </c>
      <c r="Z793" s="4">
        <v>-2.52E-2</v>
      </c>
      <c r="AA793" s="1" t="s">
        <v>4140</v>
      </c>
      <c r="AB793" s="6" t="str">
        <f>IFERROR(LEFT(Merge1[[#This Row],[2022-10-24.Vol.]],LEN(Merge1[[#This Row],[2022-10-24.Vol.]])-1)*10^(LOOKUP(RIGHT(Merge1[[#This Row],[2022-10-24.Vol.]]),"KMBT")*3),Merge1[[#This Row],[2022-10-24.Vol.]])</f>
        <v>244</v>
      </c>
      <c r="AC793">
        <v>-32</v>
      </c>
      <c r="AD793" s="1" t="s">
        <v>22</v>
      </c>
      <c r="AE793" s="1" t="s">
        <v>27</v>
      </c>
      <c r="AF793" s="1" t="s">
        <v>22</v>
      </c>
      <c r="AG793">
        <v>22.28</v>
      </c>
      <c r="AH793">
        <v>3.9100000000000003E-2</v>
      </c>
      <c r="AI793" s="1" t="s">
        <v>23</v>
      </c>
      <c r="AJ793">
        <v>0.24</v>
      </c>
      <c r="AK793" s="1" t="s">
        <v>4141</v>
      </c>
      <c r="AL793">
        <v>-0.46820000000000001</v>
      </c>
      <c r="AM793">
        <v>-0.26129999999999998</v>
      </c>
      <c r="AN793">
        <v>-6.3700000000000007E-2</v>
      </c>
      <c r="AO793">
        <v>-2.52E-2</v>
      </c>
      <c r="AP793" s="1" t="s">
        <v>4142</v>
      </c>
      <c r="AQ793" s="1" t="s">
        <v>4143</v>
      </c>
      <c r="AR793" s="1" t="s">
        <v>4144</v>
      </c>
      <c r="AS793" s="1" t="s">
        <v>4145</v>
      </c>
    </row>
    <row r="794" spans="1:45" hidden="1" x14ac:dyDescent="0.25">
      <c r="A794" s="1" t="s">
        <v>3944</v>
      </c>
      <c r="B794">
        <v>2948.14</v>
      </c>
      <c r="C794" s="2" t="s">
        <v>3945</v>
      </c>
      <c r="D794" s="1" t="s">
        <v>3946</v>
      </c>
      <c r="E794">
        <v>0</v>
      </c>
      <c r="F794" s="1" t="s">
        <v>27</v>
      </c>
      <c r="G794" s="1" t="s">
        <v>27</v>
      </c>
      <c r="H794" s="1" t="s">
        <v>96</v>
      </c>
      <c r="I794" s="1" t="str">
        <f>_xlfn.CONCAT(Merge1[[#This Row],[Rating técnicoVender]],",",Merge1[[#This Row],[Valoración de medias móvilesStrong Sell]],",",Merge1[[#This Row],[Valoración de los osciladoresNeutro]])</f>
        <v>Strong Sell,Strong Sell,Neutro</v>
      </c>
      <c r="J794">
        <v>36.42</v>
      </c>
      <c r="K794">
        <v>0</v>
      </c>
      <c r="L794" s="1" t="s">
        <v>28</v>
      </c>
      <c r="M794">
        <v>0.27</v>
      </c>
      <c r="N794" s="1" t="s">
        <v>3947</v>
      </c>
      <c r="O794" s="1">
        <f>IFERROR(LEFT(Merge1[[#This Row],[Volumen*Precio4 – 750M]],LEN(Merge1[[#This Row],[Volumen*Precio4 – 750M]])-1)*10^(SEARCH(RIGHT(Merge1[[#This Row],[Volumen*Precio4 – 750M]]),"kmbt")*3),Merge1[[#This Row],[Volumen*Precio4 – 750M]])</f>
        <v>1082000</v>
      </c>
      <c r="P794">
        <v>-0.2671</v>
      </c>
      <c r="Q794">
        <v>-0.1714</v>
      </c>
      <c r="R794">
        <v>3.0999999999999999E-3</v>
      </c>
      <c r="S794">
        <v>-0.12</v>
      </c>
      <c r="T794" s="1" t="s">
        <v>3948</v>
      </c>
      <c r="U794" s="1" t="s">
        <v>3949</v>
      </c>
      <c r="V794" s="1" t="s">
        <v>3950</v>
      </c>
      <c r="W794" s="1" t="s">
        <v>3951</v>
      </c>
      <c r="X794" s="1" t="s">
        <v>3944</v>
      </c>
      <c r="Y794">
        <v>2948.14</v>
      </c>
      <c r="Z794" s="4">
        <v>-2.5499999999999998E-2</v>
      </c>
      <c r="AA794" s="1" t="s">
        <v>3946</v>
      </c>
      <c r="AB794" s="6" t="str">
        <f>IFERROR(LEFT(Merge1[[#This Row],[2022-10-24.Vol.]],LEN(Merge1[[#This Row],[2022-10-24.Vol.]])-1)*10^(LOOKUP(RIGHT(Merge1[[#This Row],[2022-10-24.Vol.]]),"KMBT")*3),Merge1[[#This Row],[2022-10-24.Vol.]])</f>
        <v>367</v>
      </c>
      <c r="AC794">
        <v>0</v>
      </c>
      <c r="AD794" s="1" t="s">
        <v>27</v>
      </c>
      <c r="AE794" s="1" t="s">
        <v>27</v>
      </c>
      <c r="AF794" s="1" t="s">
        <v>96</v>
      </c>
      <c r="AG794">
        <v>36.42</v>
      </c>
      <c r="AH794">
        <v>0</v>
      </c>
      <c r="AI794" s="1" t="s">
        <v>28</v>
      </c>
      <c r="AJ794">
        <v>0.27</v>
      </c>
      <c r="AK794" s="1" t="s">
        <v>3947</v>
      </c>
      <c r="AL794">
        <v>-0.2671</v>
      </c>
      <c r="AM794">
        <v>-0.17829999999999999</v>
      </c>
      <c r="AN794">
        <v>3.0999999999999999E-3</v>
      </c>
      <c r="AO794">
        <v>-0.12</v>
      </c>
      <c r="AP794" s="1" t="s">
        <v>3948</v>
      </c>
      <c r="AQ794" s="1" t="s">
        <v>3949</v>
      </c>
      <c r="AR794" s="1" t="s">
        <v>3950</v>
      </c>
      <c r="AS794" s="1" t="s">
        <v>3951</v>
      </c>
    </row>
    <row r="795" spans="1:45" hidden="1" x14ac:dyDescent="0.25">
      <c r="A795" s="1" t="s">
        <v>4619</v>
      </c>
      <c r="B795">
        <v>1751</v>
      </c>
      <c r="C795" s="1" t="s">
        <v>2638</v>
      </c>
      <c r="D795" s="1" t="s">
        <v>4620</v>
      </c>
      <c r="E795">
        <v>6</v>
      </c>
      <c r="F795" s="1" t="s">
        <v>22</v>
      </c>
      <c r="G795" s="1" t="s">
        <v>27</v>
      </c>
      <c r="H795" s="1" t="s">
        <v>38</v>
      </c>
      <c r="I795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795">
        <v>37.1</v>
      </c>
      <c r="K795">
        <v>1.8599999999999998E-2</v>
      </c>
      <c r="L795" s="1" t="s">
        <v>28</v>
      </c>
      <c r="M795">
        <v>0.15</v>
      </c>
      <c r="N795" s="1" t="s">
        <v>4621</v>
      </c>
      <c r="O795" s="1">
        <f>IFERROR(LEFT(Merge1[[#This Row],[Volumen*Precio4 – 750M]],LEN(Merge1[[#This Row],[Volumen*Precio4 – 750M]])-1)*10^(SEARCH(RIGHT(Merge1[[#This Row],[Volumen*Precio4 – 750M]]),"kmbt")*3),Merge1[[#This Row],[Volumen*Precio4 – 750M]])</f>
        <v>485027</v>
      </c>
      <c r="P795">
        <v>-0.4577</v>
      </c>
      <c r="Q795">
        <v>-0.35630000000000001</v>
      </c>
      <c r="R795">
        <v>-0.2387</v>
      </c>
      <c r="S795">
        <v>-0.1434</v>
      </c>
      <c r="T795" s="1" t="s">
        <v>4622</v>
      </c>
      <c r="U795" s="1" t="s">
        <v>4623</v>
      </c>
      <c r="V795" s="1" t="s">
        <v>4624</v>
      </c>
      <c r="W795" s="1" t="s">
        <v>4625</v>
      </c>
      <c r="X795" s="1" t="s">
        <v>4619</v>
      </c>
      <c r="Y795">
        <v>1721.01</v>
      </c>
      <c r="Z795" s="4">
        <v>-2.5499999999999998E-2</v>
      </c>
      <c r="AA795" s="1" t="s">
        <v>8231</v>
      </c>
      <c r="AB795" s="6" t="str">
        <f>IFERROR(LEFT(Merge1[[#This Row],[2022-10-24.Vol.]],LEN(Merge1[[#This Row],[2022-10-24.Vol.]])-1)*10^(LOOKUP(RIGHT(Merge1[[#This Row],[2022-10-24.Vol.]]),"KMBT")*3),Merge1[[#This Row],[2022-10-24.Vol.]])</f>
        <v>159</v>
      </c>
      <c r="AC795">
        <v>-38.99</v>
      </c>
      <c r="AD795" s="1" t="s">
        <v>27</v>
      </c>
      <c r="AE795" s="1" t="s">
        <v>27</v>
      </c>
      <c r="AF795" s="1" t="s">
        <v>96</v>
      </c>
      <c r="AG795">
        <v>35.53</v>
      </c>
      <c r="AH795">
        <v>2.0899999999999998E-2</v>
      </c>
      <c r="AI795" s="1" t="s">
        <v>23</v>
      </c>
      <c r="AJ795">
        <v>0.12</v>
      </c>
      <c r="AK795" s="1" t="s">
        <v>8232</v>
      </c>
      <c r="AL795">
        <v>-0.47560000000000002</v>
      </c>
      <c r="AM795">
        <v>-0.31190000000000001</v>
      </c>
      <c r="AN795">
        <v>-0.2177</v>
      </c>
      <c r="AO795">
        <v>-0.1152</v>
      </c>
      <c r="AP795" s="1" t="s">
        <v>8233</v>
      </c>
      <c r="AQ795" s="1" t="s">
        <v>8234</v>
      </c>
      <c r="AR795" s="1" t="s">
        <v>8235</v>
      </c>
      <c r="AS795" s="1" t="s">
        <v>8236</v>
      </c>
    </row>
    <row r="796" spans="1:45" hidden="1" x14ac:dyDescent="0.25">
      <c r="A796" s="1" t="s">
        <v>1196</v>
      </c>
      <c r="B796">
        <v>1675.62</v>
      </c>
      <c r="C796" s="2" t="s">
        <v>1197</v>
      </c>
      <c r="D796" s="1" t="s">
        <v>1198</v>
      </c>
      <c r="E796">
        <v>0</v>
      </c>
      <c r="F796" s="1" t="s">
        <v>22</v>
      </c>
      <c r="G796" s="1" t="s">
        <v>27</v>
      </c>
      <c r="H796" s="1" t="s">
        <v>96</v>
      </c>
      <c r="I79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796">
        <v>37.96</v>
      </c>
      <c r="K796">
        <v>3.5999999999999999E-3</v>
      </c>
      <c r="L796" s="1" t="s">
        <v>28</v>
      </c>
      <c r="M796">
        <v>1.67</v>
      </c>
      <c r="N796" s="1" t="s">
        <v>1199</v>
      </c>
      <c r="O796" s="1">
        <f>IFERROR(LEFT(Merge1[[#This Row],[Volumen*Precio4 – 750M]],LEN(Merge1[[#This Row],[Volumen*Precio4 – 750M]])-1)*10^(SEARCH(RIGHT(Merge1[[#This Row],[Volumen*Precio4 – 750M]]),"kmbt")*3),Merge1[[#This Row],[Volumen*Precio4 – 750M]])</f>
        <v>2522000</v>
      </c>
      <c r="P796">
        <v>-0.27829999999999999</v>
      </c>
      <c r="Q796">
        <v>-0.31190000000000001</v>
      </c>
      <c r="R796">
        <v>-0.18820000000000001</v>
      </c>
      <c r="S796">
        <v>-0.1108</v>
      </c>
      <c r="T796" s="1" t="s">
        <v>1200</v>
      </c>
      <c r="U796" s="1" t="s">
        <v>1201</v>
      </c>
      <c r="V796" s="1" t="s">
        <v>1202</v>
      </c>
      <c r="W796" s="1" t="s">
        <v>1203</v>
      </c>
      <c r="X796" s="1" t="s">
        <v>1196</v>
      </c>
      <c r="Y796">
        <v>1675.62</v>
      </c>
      <c r="Z796" s="4">
        <v>-2.5999999999999999E-2</v>
      </c>
      <c r="AA796" s="1" t="s">
        <v>1198</v>
      </c>
      <c r="AB796" s="6" t="str">
        <f>IFERROR(LEFT(Merge1[[#This Row],[2022-10-24.Vol.]],LEN(Merge1[[#This Row],[2022-10-24.Vol.]])-1)*10^(LOOKUP(RIGHT(Merge1[[#This Row],[2022-10-24.Vol.]]),"KMBT")*3),Merge1[[#This Row],[2022-10-24.Vol.]])</f>
        <v>1.505K</v>
      </c>
      <c r="AC796">
        <v>0</v>
      </c>
      <c r="AD796" s="1" t="s">
        <v>22</v>
      </c>
      <c r="AE796" s="1" t="s">
        <v>27</v>
      </c>
      <c r="AF796" s="1" t="s">
        <v>96</v>
      </c>
      <c r="AG796">
        <v>37.96</v>
      </c>
      <c r="AH796">
        <v>3.5999999999999999E-3</v>
      </c>
      <c r="AI796" s="1" t="s">
        <v>28</v>
      </c>
      <c r="AJ796">
        <v>1.67</v>
      </c>
      <c r="AK796" s="1" t="s">
        <v>1199</v>
      </c>
      <c r="AL796">
        <v>-0.27829999999999999</v>
      </c>
      <c r="AM796">
        <v>-0.31190000000000001</v>
      </c>
      <c r="AN796">
        <v>-0.18820000000000001</v>
      </c>
      <c r="AO796">
        <v>-0.1108</v>
      </c>
      <c r="AP796" s="1" t="s">
        <v>1200</v>
      </c>
      <c r="AQ796" s="1" t="s">
        <v>1201</v>
      </c>
      <c r="AR796" s="1" t="s">
        <v>1202</v>
      </c>
      <c r="AS796" s="1" t="s">
        <v>1203</v>
      </c>
    </row>
    <row r="797" spans="1:45" hidden="1" x14ac:dyDescent="0.25">
      <c r="A797" s="1" t="s">
        <v>2111</v>
      </c>
      <c r="B797">
        <v>64.16</v>
      </c>
      <c r="C797" s="2" t="s">
        <v>2112</v>
      </c>
      <c r="D797" s="1" t="s">
        <v>2113</v>
      </c>
      <c r="E797">
        <v>0.68</v>
      </c>
      <c r="F797" s="1" t="s">
        <v>22</v>
      </c>
      <c r="G797" s="1" t="s">
        <v>27</v>
      </c>
      <c r="H797" s="1" t="s">
        <v>38</v>
      </c>
      <c r="I797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797">
        <v>34.299999999999997</v>
      </c>
      <c r="K797">
        <v>2.92E-2</v>
      </c>
      <c r="L797" s="1" t="s">
        <v>28</v>
      </c>
      <c r="M797">
        <v>0.84</v>
      </c>
      <c r="N797" s="1" t="s">
        <v>2114</v>
      </c>
      <c r="O797" s="1">
        <f>IFERROR(LEFT(Merge1[[#This Row],[Volumen*Precio4 – 750M]],LEN(Merge1[[#This Row],[Volumen*Precio4 – 750M]])-1)*10^(SEARCH(RIGHT(Merge1[[#This Row],[Volumen*Precio4 – 750M]]),"kmbt")*3),Merge1[[#This Row],[Volumen*Precio4 – 750M]])</f>
        <v>383428000</v>
      </c>
      <c r="P797">
        <v>-0.31740000000000002</v>
      </c>
      <c r="Q797">
        <v>-0.37190000000000001</v>
      </c>
      <c r="R797">
        <v>-0.18609999999999999</v>
      </c>
      <c r="S797">
        <v>-0.1678</v>
      </c>
      <c r="T797" s="1" t="s">
        <v>2115</v>
      </c>
      <c r="U797" s="1" t="s">
        <v>2116</v>
      </c>
      <c r="V797" s="1" t="s">
        <v>2117</v>
      </c>
      <c r="W797" s="1" t="s">
        <v>2118</v>
      </c>
      <c r="X797" s="1" t="s">
        <v>2111</v>
      </c>
      <c r="Y797">
        <v>62.83</v>
      </c>
      <c r="Z797" s="4">
        <v>-2.5999999999999999E-2</v>
      </c>
      <c r="AA797" s="1" t="s">
        <v>7895</v>
      </c>
      <c r="AB797" s="6" t="str">
        <f>IFERROR(LEFT(Merge1[[#This Row],[2022-10-24.Vol.]],LEN(Merge1[[#This Row],[2022-10-24.Vol.]])-1)*10^(LOOKUP(RIGHT(Merge1[[#This Row],[2022-10-24.Vol.]]),"KMBT")*3),Merge1[[#This Row],[2022-10-24.Vol.]])</f>
        <v>2.379M</v>
      </c>
      <c r="AC797">
        <v>-1.68</v>
      </c>
      <c r="AD797" s="1" t="s">
        <v>22</v>
      </c>
      <c r="AE797" s="1" t="s">
        <v>27</v>
      </c>
      <c r="AF797" s="1" t="s">
        <v>96</v>
      </c>
      <c r="AG797">
        <v>32.36</v>
      </c>
      <c r="AH797">
        <v>3.49E-2</v>
      </c>
      <c r="AI797" s="1" t="s">
        <v>28</v>
      </c>
      <c r="AJ797">
        <v>0.31</v>
      </c>
      <c r="AK797" s="1" t="s">
        <v>7896</v>
      </c>
      <c r="AL797">
        <v>-0.3327</v>
      </c>
      <c r="AM797">
        <v>-0.36680000000000001</v>
      </c>
      <c r="AN797">
        <v>-0.19450000000000001</v>
      </c>
      <c r="AO797">
        <v>-0.1023</v>
      </c>
      <c r="AP797" s="1" t="s">
        <v>7897</v>
      </c>
      <c r="AQ797" s="1" t="s">
        <v>7898</v>
      </c>
      <c r="AR797" s="1" t="s">
        <v>7899</v>
      </c>
      <c r="AS797" s="1" t="s">
        <v>7900</v>
      </c>
    </row>
    <row r="798" spans="1:45" hidden="1" x14ac:dyDescent="0.25">
      <c r="A798" s="1" t="s">
        <v>2980</v>
      </c>
      <c r="B798">
        <v>382.59</v>
      </c>
      <c r="C798" s="1" t="s">
        <v>2981</v>
      </c>
      <c r="D798" s="1" t="s">
        <v>1198</v>
      </c>
      <c r="E798">
        <v>0</v>
      </c>
      <c r="F798" s="1" t="s">
        <v>27</v>
      </c>
      <c r="G798" s="1" t="s">
        <v>27</v>
      </c>
      <c r="H798" s="1" t="s">
        <v>22</v>
      </c>
      <c r="I798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798">
        <v>45.83</v>
      </c>
      <c r="K798">
        <v>0</v>
      </c>
      <c r="L798" s="1" t="s">
        <v>28</v>
      </c>
      <c r="M798">
        <v>0.52</v>
      </c>
      <c r="N798" s="1" t="s">
        <v>2982</v>
      </c>
      <c r="O798" s="1">
        <f>IFERROR(LEFT(Merge1[[#This Row],[Volumen*Precio4 – 750M]],LEN(Merge1[[#This Row],[Volumen*Precio4 – 750M]])-1)*10^(SEARCH(RIGHT(Merge1[[#This Row],[Volumen*Precio4 – 750M]]),"kmbt")*3),Merge1[[#This Row],[Volumen*Precio4 – 750M]])</f>
        <v>575798</v>
      </c>
      <c r="P798">
        <v>-0.1396</v>
      </c>
      <c r="Q798">
        <v>5.96E-2</v>
      </c>
      <c r="R798">
        <v>-1.7999999999999999E-2</v>
      </c>
      <c r="S798">
        <v>-2.6200000000000001E-2</v>
      </c>
      <c r="T798" s="1" t="s">
        <v>2983</v>
      </c>
      <c r="U798" s="1" t="s">
        <v>2984</v>
      </c>
      <c r="V798" s="1" t="s">
        <v>2985</v>
      </c>
      <c r="W798" s="1" t="s">
        <v>28</v>
      </c>
      <c r="X798" s="1" t="s">
        <v>2980</v>
      </c>
      <c r="Y798">
        <v>382.59</v>
      </c>
      <c r="Z798" s="4">
        <v>-2.6200000000000001E-2</v>
      </c>
      <c r="AA798" s="1" t="s">
        <v>1198</v>
      </c>
      <c r="AB798" s="6" t="str">
        <f>IFERROR(LEFT(Merge1[[#This Row],[2022-10-24.Vol.]],LEN(Merge1[[#This Row],[2022-10-24.Vol.]])-1)*10^(LOOKUP(RIGHT(Merge1[[#This Row],[2022-10-24.Vol.]]),"KMBT")*3),Merge1[[#This Row],[2022-10-24.Vol.]])</f>
        <v>1.505K</v>
      </c>
      <c r="AC798">
        <v>0</v>
      </c>
      <c r="AD798" s="1" t="s">
        <v>27</v>
      </c>
      <c r="AE798" s="1" t="s">
        <v>27</v>
      </c>
      <c r="AF798" s="1" t="s">
        <v>22</v>
      </c>
      <c r="AG798">
        <v>45.83</v>
      </c>
      <c r="AH798">
        <v>0</v>
      </c>
      <c r="AI798" s="1" t="s">
        <v>28</v>
      </c>
      <c r="AJ798">
        <v>0.52</v>
      </c>
      <c r="AK798" s="1" t="s">
        <v>2982</v>
      </c>
      <c r="AL798">
        <v>-0.1396</v>
      </c>
      <c r="AM798">
        <v>5.96E-2</v>
      </c>
      <c r="AN798">
        <v>-1.7999999999999999E-2</v>
      </c>
      <c r="AO798">
        <v>-2.6200000000000001E-2</v>
      </c>
      <c r="AP798" s="1" t="s">
        <v>2983</v>
      </c>
      <c r="AQ798" s="1" t="s">
        <v>2984</v>
      </c>
      <c r="AR798" s="1" t="s">
        <v>2985</v>
      </c>
      <c r="AS798" s="1" t="s">
        <v>28</v>
      </c>
    </row>
    <row r="799" spans="1:45" hidden="1" x14ac:dyDescent="0.25">
      <c r="A799" s="1" t="s">
        <v>1850</v>
      </c>
      <c r="B799">
        <v>77.08</v>
      </c>
      <c r="C799" s="1" t="s">
        <v>553</v>
      </c>
      <c r="D799" s="1" t="s">
        <v>1851</v>
      </c>
      <c r="E799">
        <v>0</v>
      </c>
      <c r="F799" s="1" t="s">
        <v>27</v>
      </c>
      <c r="G799" s="1" t="s">
        <v>27</v>
      </c>
      <c r="H799" s="1" t="s">
        <v>22</v>
      </c>
      <c r="I799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799">
        <v>36.61</v>
      </c>
      <c r="K799">
        <v>3.0499999999999999E-2</v>
      </c>
      <c r="L799" s="1" t="s">
        <v>28</v>
      </c>
      <c r="M799">
        <v>1.02</v>
      </c>
      <c r="N799" s="1" t="s">
        <v>1852</v>
      </c>
      <c r="O799" s="1">
        <f>IFERROR(LEFT(Merge1[[#This Row],[Volumen*Precio4 – 750M]],LEN(Merge1[[#This Row],[Volumen*Precio4 – 750M]])-1)*10^(SEARCH(RIGHT(Merge1[[#This Row],[Volumen*Precio4 – 750M]]),"kmbt")*3),Merge1[[#This Row],[Volumen*Precio4 – 750M]])</f>
        <v>93652</v>
      </c>
      <c r="P799">
        <v>-0.23530000000000001</v>
      </c>
      <c r="Q799">
        <v>0.3664</v>
      </c>
      <c r="R799">
        <v>-0.22309999999999999</v>
      </c>
      <c r="S799">
        <v>-0.2369</v>
      </c>
      <c r="T799" s="1" t="s">
        <v>1853</v>
      </c>
      <c r="U799" s="1" t="s">
        <v>1854</v>
      </c>
      <c r="V799" s="1" t="s">
        <v>1855</v>
      </c>
      <c r="W799" s="1" t="s">
        <v>1856</v>
      </c>
      <c r="X799" s="1" t="s">
        <v>1850</v>
      </c>
      <c r="Y799">
        <v>75</v>
      </c>
      <c r="Z799" s="4">
        <v>-2.7E-2</v>
      </c>
      <c r="AA799" s="1" t="s">
        <v>5676</v>
      </c>
      <c r="AB799" s="6" t="str">
        <f>IFERROR(LEFT(Merge1[[#This Row],[2022-10-24.Vol.]],LEN(Merge1[[#This Row],[2022-10-24.Vol.]])-1)*10^(LOOKUP(RIGHT(Merge1[[#This Row],[2022-10-24.Vol.]]),"KMBT")*3),Merge1[[#This Row],[2022-10-24.Vol.]])</f>
        <v>16</v>
      </c>
      <c r="AC799">
        <v>0</v>
      </c>
      <c r="AD799" s="1" t="s">
        <v>27</v>
      </c>
      <c r="AE799" s="1" t="s">
        <v>27</v>
      </c>
      <c r="AF799" s="1" t="s">
        <v>96</v>
      </c>
      <c r="AG799">
        <v>35.130000000000003</v>
      </c>
      <c r="AH799">
        <v>1.9599999999999999E-2</v>
      </c>
      <c r="AI799" s="1" t="s">
        <v>28</v>
      </c>
      <c r="AJ799">
        <v>0.01</v>
      </c>
      <c r="AK799" s="1" t="s">
        <v>8759</v>
      </c>
      <c r="AL799">
        <v>-0.2424</v>
      </c>
      <c r="AM799">
        <v>0.33929999999999999</v>
      </c>
      <c r="AN799">
        <v>-0.23469999999999999</v>
      </c>
      <c r="AO799">
        <v>-0.2268</v>
      </c>
      <c r="AP799" s="1" t="s">
        <v>8760</v>
      </c>
      <c r="AQ799" s="1" t="s">
        <v>8761</v>
      </c>
      <c r="AR799" s="1" t="s">
        <v>8762</v>
      </c>
      <c r="AS799" s="1" t="s">
        <v>8763</v>
      </c>
    </row>
    <row r="800" spans="1:45" hidden="1" x14ac:dyDescent="0.25">
      <c r="A800" s="1" t="s">
        <v>2103</v>
      </c>
      <c r="B800">
        <v>1645.5</v>
      </c>
      <c r="C800" s="2" t="s">
        <v>2104</v>
      </c>
      <c r="D800" s="1" t="s">
        <v>2105</v>
      </c>
      <c r="E800">
        <v>-32</v>
      </c>
      <c r="F800" s="1" t="s">
        <v>22</v>
      </c>
      <c r="G800" s="1" t="s">
        <v>27</v>
      </c>
      <c r="H800" s="1" t="s">
        <v>96</v>
      </c>
      <c r="I800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800">
        <v>39.159999999999997</v>
      </c>
      <c r="K800">
        <v>1.0800000000000001E-2</v>
      </c>
      <c r="L800" s="1" t="s">
        <v>28</v>
      </c>
      <c r="M800">
        <v>0.85</v>
      </c>
      <c r="N800" s="1" t="s">
        <v>2106</v>
      </c>
      <c r="O800" s="1">
        <f>IFERROR(LEFT(Merge1[[#This Row],[Volumen*Precio4 – 750M]],LEN(Merge1[[#This Row],[Volumen*Precio4 – 750M]])-1)*10^(SEARCH(RIGHT(Merge1[[#This Row],[Volumen*Precio4 – 750M]]),"kmbt")*3),Merge1[[#This Row],[Volumen*Precio4 – 750M]])</f>
        <v>2480000</v>
      </c>
      <c r="P800">
        <v>-0.48480000000000001</v>
      </c>
      <c r="Q800">
        <v>-0.31719999999999998</v>
      </c>
      <c r="R800">
        <v>-0.21310000000000001</v>
      </c>
      <c r="S800">
        <v>-0.12379999999999999</v>
      </c>
      <c r="T800" s="1" t="s">
        <v>2107</v>
      </c>
      <c r="U800" s="1" t="s">
        <v>2108</v>
      </c>
      <c r="V800" s="1" t="s">
        <v>2109</v>
      </c>
      <c r="W800" s="1" t="s">
        <v>2110</v>
      </c>
      <c r="X800" s="1" t="s">
        <v>2103</v>
      </c>
      <c r="Y800">
        <v>1600</v>
      </c>
      <c r="Z800" s="4">
        <v>-2.7699999999999999E-2</v>
      </c>
      <c r="AA800" s="1" t="s">
        <v>4018</v>
      </c>
      <c r="AB800" s="6" t="str">
        <f>IFERROR(LEFT(Merge1[[#This Row],[2022-10-24.Vol.]],LEN(Merge1[[#This Row],[2022-10-24.Vol.]])-1)*10^(LOOKUP(RIGHT(Merge1[[#This Row],[2022-10-24.Vol.]]),"KMBT")*3),Merge1[[#This Row],[2022-10-24.Vol.]])</f>
        <v>1</v>
      </c>
      <c r="AC800">
        <v>0</v>
      </c>
      <c r="AD800" s="1" t="s">
        <v>27</v>
      </c>
      <c r="AE800" s="1" t="s">
        <v>27</v>
      </c>
      <c r="AF800" s="1" t="s">
        <v>22</v>
      </c>
      <c r="AG800">
        <v>37.119999999999997</v>
      </c>
      <c r="AH800">
        <v>1.0800000000000001E-2</v>
      </c>
      <c r="AI800" s="1" t="s">
        <v>28</v>
      </c>
      <c r="AJ800">
        <v>0</v>
      </c>
      <c r="AK800" s="1" t="s">
        <v>8944</v>
      </c>
      <c r="AL800">
        <v>-0.49909999999999999</v>
      </c>
      <c r="AM800">
        <v>-0.33610000000000001</v>
      </c>
      <c r="AN800">
        <v>-0.23480000000000001</v>
      </c>
      <c r="AO800">
        <v>-0.14799999999999999</v>
      </c>
      <c r="AP800" s="1" t="s">
        <v>8945</v>
      </c>
      <c r="AQ800" s="1" t="s">
        <v>8946</v>
      </c>
      <c r="AR800" s="1" t="s">
        <v>8947</v>
      </c>
      <c r="AS800" s="1" t="s">
        <v>8948</v>
      </c>
    </row>
    <row r="801" spans="1:45" hidden="1" x14ac:dyDescent="0.25">
      <c r="A801" s="1" t="s">
        <v>5207</v>
      </c>
      <c r="B801">
        <v>5770</v>
      </c>
      <c r="C801" s="1" t="s">
        <v>5208</v>
      </c>
      <c r="D801" s="1" t="s">
        <v>3749</v>
      </c>
      <c r="E801">
        <v>325</v>
      </c>
      <c r="F801" s="1" t="s">
        <v>38</v>
      </c>
      <c r="G801" s="1" t="s">
        <v>37</v>
      </c>
      <c r="H801" s="1" t="s">
        <v>38</v>
      </c>
      <c r="I801" s="1" t="str">
        <f>_xlfn.CONCAT(Merge1[[#This Row],[Rating técnicoVender]],",",Merge1[[#This Row],[Valoración de medias móvilesStrong Sell]],",",Merge1[[#This Row],[Valoración de los osciladoresNeutro]])</f>
        <v>Buy,Strong Buy,Buy</v>
      </c>
      <c r="J801">
        <v>70.84</v>
      </c>
      <c r="K801">
        <v>4.6300000000000001E-2</v>
      </c>
      <c r="L801" s="1" t="s">
        <v>23</v>
      </c>
      <c r="M801">
        <v>7.0000000000000007E-2</v>
      </c>
      <c r="N801" s="1" t="s">
        <v>5209</v>
      </c>
      <c r="O801" s="1">
        <f>IFERROR(LEFT(Merge1[[#This Row],[Volumen*Precio4 – 750M]],LEN(Merge1[[#This Row],[Volumen*Precio4 – 750M]])-1)*10^(SEARCH(RIGHT(Merge1[[#This Row],[Volumen*Precio4 – 750M]]),"kmbt")*3),Merge1[[#This Row],[Volumen*Precio4 – 750M]])</f>
        <v>3289000</v>
      </c>
      <c r="P801">
        <v>-0.55030000000000001</v>
      </c>
      <c r="Q801">
        <v>0.29659999999999997</v>
      </c>
      <c r="R801">
        <v>0.23949999999999999</v>
      </c>
      <c r="S801">
        <v>0.18770000000000001</v>
      </c>
      <c r="T801" s="1" t="s">
        <v>5210</v>
      </c>
      <c r="U801" s="1" t="s">
        <v>5211</v>
      </c>
      <c r="V801" s="1" t="s">
        <v>5212</v>
      </c>
      <c r="W801" s="1" t="s">
        <v>5213</v>
      </c>
      <c r="X801" s="1" t="s">
        <v>5207</v>
      </c>
      <c r="Y801">
        <v>5592.01</v>
      </c>
      <c r="Z801" s="4">
        <v>-2.8000000000000001E-2</v>
      </c>
      <c r="AA801" s="1" t="s">
        <v>2887</v>
      </c>
      <c r="AB801" s="6" t="str">
        <f>IFERROR(LEFT(Merge1[[#This Row],[2022-10-24.Vol.]],LEN(Merge1[[#This Row],[2022-10-24.Vol.]])-1)*10^(LOOKUP(RIGHT(Merge1[[#This Row],[2022-10-24.Vol.]]),"KMBT")*3),Merge1[[#This Row],[2022-10-24.Vol.]])</f>
        <v>165</v>
      </c>
      <c r="AC801">
        <v>-183.99</v>
      </c>
      <c r="AD801" s="1" t="s">
        <v>38</v>
      </c>
      <c r="AE801" s="1" t="s">
        <v>37</v>
      </c>
      <c r="AF801" s="1" t="s">
        <v>22</v>
      </c>
      <c r="AG801">
        <v>65.900000000000006</v>
      </c>
      <c r="AH801">
        <v>4.7E-2</v>
      </c>
      <c r="AI801" s="1" t="s">
        <v>23</v>
      </c>
      <c r="AJ801">
        <v>0.02</v>
      </c>
      <c r="AK801" s="1" t="s">
        <v>8655</v>
      </c>
      <c r="AL801">
        <v>-0.57820000000000005</v>
      </c>
      <c r="AM801">
        <v>0.39579999999999999</v>
      </c>
      <c r="AN801">
        <v>0.25659999999999999</v>
      </c>
      <c r="AO801">
        <v>0.18529999999999999</v>
      </c>
      <c r="AP801" s="1" t="s">
        <v>8656</v>
      </c>
      <c r="AQ801" s="1" t="s">
        <v>8657</v>
      </c>
      <c r="AR801" s="1" t="s">
        <v>8658</v>
      </c>
      <c r="AS801" s="1" t="s">
        <v>8659</v>
      </c>
    </row>
    <row r="802" spans="1:45" hidden="1" x14ac:dyDescent="0.25">
      <c r="A802" s="1" t="s">
        <v>1426</v>
      </c>
      <c r="B802">
        <v>1438</v>
      </c>
      <c r="C802" s="2" t="s">
        <v>1427</v>
      </c>
      <c r="D802" s="1" t="s">
        <v>1428</v>
      </c>
      <c r="E802">
        <v>0</v>
      </c>
      <c r="F802" s="1" t="s">
        <v>22</v>
      </c>
      <c r="G802" s="1" t="s">
        <v>22</v>
      </c>
      <c r="H802" s="1" t="s">
        <v>96</v>
      </c>
      <c r="I802" s="1" t="str">
        <f>_xlfn.CONCAT(Merge1[[#This Row],[Rating técnicoVender]],",",Merge1[[#This Row],[Valoración de medias móvilesStrong Sell]],",",Merge1[[#This Row],[Valoración de los osciladoresNeutro]])</f>
        <v>Sell,Sell,Neutro</v>
      </c>
      <c r="J802">
        <v>47.67</v>
      </c>
      <c r="K802">
        <v>0</v>
      </c>
      <c r="L802" s="1" t="s">
        <v>28</v>
      </c>
      <c r="M802">
        <v>1.34</v>
      </c>
      <c r="N802" s="1" t="s">
        <v>1429</v>
      </c>
      <c r="O802" s="1">
        <f>IFERROR(LEFT(Merge1[[#This Row],[Volumen*Precio4 – 750M]],LEN(Merge1[[#This Row],[Volumen*Precio4 – 750M]])-1)*10^(SEARCH(RIGHT(Merge1[[#This Row],[Volumen*Precio4 – 750M]]),"kmbt")*3),Merge1[[#This Row],[Volumen*Precio4 – 750M]])</f>
        <v>74776</v>
      </c>
      <c r="P802">
        <v>0.14560000000000001</v>
      </c>
      <c r="Q802">
        <v>1.84E-2</v>
      </c>
      <c r="R802">
        <v>-5.4999999999999997E-3</v>
      </c>
      <c r="S802">
        <v>5.8099999999999999E-2</v>
      </c>
      <c r="T802" s="1" t="s">
        <v>1430</v>
      </c>
      <c r="U802" s="1" t="s">
        <v>1431</v>
      </c>
      <c r="V802" s="1" t="s">
        <v>1432</v>
      </c>
      <c r="W802" s="1" t="s">
        <v>1433</v>
      </c>
      <c r="X802" s="1" t="s">
        <v>1426</v>
      </c>
      <c r="Y802">
        <v>1438</v>
      </c>
      <c r="Z802" s="4">
        <v>-2.8799999999999999E-2</v>
      </c>
      <c r="AA802" s="1" t="s">
        <v>1428</v>
      </c>
      <c r="AB802" s="6" t="str">
        <f>IFERROR(LEFT(Merge1[[#This Row],[2022-10-24.Vol.]],LEN(Merge1[[#This Row],[2022-10-24.Vol.]])-1)*10^(LOOKUP(RIGHT(Merge1[[#This Row],[2022-10-24.Vol.]]),"KMBT")*3),Merge1[[#This Row],[2022-10-24.Vol.]])</f>
        <v>52</v>
      </c>
      <c r="AC802">
        <v>0</v>
      </c>
      <c r="AD802" s="1" t="s">
        <v>22</v>
      </c>
      <c r="AE802" s="1" t="s">
        <v>22</v>
      </c>
      <c r="AF802" s="1" t="s">
        <v>96</v>
      </c>
      <c r="AG802">
        <v>47.67</v>
      </c>
      <c r="AH802">
        <v>0</v>
      </c>
      <c r="AI802" s="1" t="s">
        <v>28</v>
      </c>
      <c r="AJ802">
        <v>1.34</v>
      </c>
      <c r="AK802" s="1" t="s">
        <v>1429</v>
      </c>
      <c r="AL802">
        <v>0.14560000000000001</v>
      </c>
      <c r="AM802">
        <v>1.84E-2</v>
      </c>
      <c r="AN802">
        <v>-5.4999999999999997E-3</v>
      </c>
      <c r="AO802">
        <v>5.8099999999999999E-2</v>
      </c>
      <c r="AP802" s="1" t="s">
        <v>1430</v>
      </c>
      <c r="AQ802" s="1" t="s">
        <v>1431</v>
      </c>
      <c r="AR802" s="1" t="s">
        <v>1432</v>
      </c>
      <c r="AS802" s="1" t="s">
        <v>1433</v>
      </c>
    </row>
    <row r="803" spans="1:45" hidden="1" x14ac:dyDescent="0.25">
      <c r="A803" s="1" t="s">
        <v>5853</v>
      </c>
      <c r="B803">
        <v>7.75</v>
      </c>
      <c r="C803" s="2" t="s">
        <v>94</v>
      </c>
      <c r="D803" s="1" t="s">
        <v>5854</v>
      </c>
      <c r="E803">
        <v>0</v>
      </c>
      <c r="F803" s="1" t="s">
        <v>22</v>
      </c>
      <c r="G803" s="1" t="s">
        <v>22</v>
      </c>
      <c r="H803" s="1" t="s">
        <v>96</v>
      </c>
      <c r="I803" s="1" t="str">
        <f>_xlfn.CONCAT(Merge1[[#This Row],[Rating técnicoVender]],",",Merge1[[#This Row],[Valoración de medias móvilesStrong Sell]],",",Merge1[[#This Row],[Valoración de los osciladoresNeutro]])</f>
        <v>Sell,Sell,Neutro</v>
      </c>
      <c r="J803">
        <v>49.07</v>
      </c>
      <c r="K803">
        <v>7.1000000000000004E-3</v>
      </c>
      <c r="L803" s="1" t="s">
        <v>28</v>
      </c>
      <c r="M803">
        <v>0.02</v>
      </c>
      <c r="N803" s="1" t="s">
        <v>5855</v>
      </c>
      <c r="O803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426</v>
      </c>
      <c r="P803">
        <v>-0.41110000000000002</v>
      </c>
      <c r="Q803">
        <v>0.3362</v>
      </c>
      <c r="R803">
        <v>-0.13120000000000001</v>
      </c>
      <c r="S803">
        <v>-1.2699999999999999E-2</v>
      </c>
      <c r="T803" s="1" t="s">
        <v>5856</v>
      </c>
      <c r="U803" s="1" t="s">
        <v>5857</v>
      </c>
      <c r="V803" s="1" t="s">
        <v>5858</v>
      </c>
      <c r="W803" s="1" t="s">
        <v>5859</v>
      </c>
      <c r="X803" s="1" t="s">
        <v>5853</v>
      </c>
      <c r="Y803">
        <v>7.52</v>
      </c>
      <c r="Z803" s="4">
        <v>-2.9700000000000001E-2</v>
      </c>
      <c r="AA803" s="1" t="s">
        <v>7581</v>
      </c>
      <c r="AB803" s="6" t="str">
        <f>IFERROR(LEFT(Merge1[[#This Row],[2022-10-24.Vol.]],LEN(Merge1[[#This Row],[2022-10-24.Vol.]])-1)*10^(LOOKUP(RIGHT(Merge1[[#This Row],[2022-10-24.Vol.]]),"KMBT")*3),Merge1[[#This Row],[2022-10-24.Vol.]])</f>
        <v>569</v>
      </c>
      <c r="AC803">
        <v>0</v>
      </c>
      <c r="AD803" s="1" t="s">
        <v>22</v>
      </c>
      <c r="AE803" s="1" t="s">
        <v>27</v>
      </c>
      <c r="AF803" s="1" t="s">
        <v>96</v>
      </c>
      <c r="AG803">
        <v>40.229999999999997</v>
      </c>
      <c r="AH803">
        <v>0</v>
      </c>
      <c r="AI803" s="1" t="s">
        <v>28</v>
      </c>
      <c r="AJ803">
        <v>0.26</v>
      </c>
      <c r="AK803" s="1" t="s">
        <v>7987</v>
      </c>
      <c r="AL803">
        <v>-0.2404</v>
      </c>
      <c r="AM803">
        <v>0.31469999999999998</v>
      </c>
      <c r="AN803">
        <v>-0.1205</v>
      </c>
      <c r="AO803">
        <v>-4.2000000000000003E-2</v>
      </c>
      <c r="AP803" s="1" t="s">
        <v>7988</v>
      </c>
      <c r="AQ803" s="1" t="s">
        <v>7989</v>
      </c>
      <c r="AR803" s="1" t="s">
        <v>7990</v>
      </c>
      <c r="AS803" s="1" t="s">
        <v>7991</v>
      </c>
    </row>
    <row r="804" spans="1:45" hidden="1" x14ac:dyDescent="0.25">
      <c r="A804" s="1" t="s">
        <v>2973</v>
      </c>
      <c r="B804">
        <v>2303</v>
      </c>
      <c r="C804" s="1" t="s">
        <v>2974</v>
      </c>
      <c r="D804" s="1" t="s">
        <v>2224</v>
      </c>
      <c r="E804">
        <v>0</v>
      </c>
      <c r="F804" s="1" t="s">
        <v>27</v>
      </c>
      <c r="G804" s="1" t="s">
        <v>27</v>
      </c>
      <c r="H804" s="1" t="s">
        <v>22</v>
      </c>
      <c r="I804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04">
        <v>30.24</v>
      </c>
      <c r="K804">
        <v>0</v>
      </c>
      <c r="L804" s="1" t="s">
        <v>28</v>
      </c>
      <c r="M804">
        <v>0.53</v>
      </c>
      <c r="N804" s="1" t="s">
        <v>2975</v>
      </c>
      <c r="O804" s="1">
        <f>IFERROR(LEFT(Merge1[[#This Row],[Volumen*Precio4 – 750M]],LEN(Merge1[[#This Row],[Volumen*Precio4 – 750M]])-1)*10^(SEARCH(RIGHT(Merge1[[#This Row],[Volumen*Precio4 – 750M]]),"kmbt")*3),Merge1[[#This Row],[Volumen*Precio4 – 750M]])</f>
        <v>345450</v>
      </c>
      <c r="P804">
        <v>-0.34870000000000001</v>
      </c>
      <c r="Q804">
        <v>-0.1588</v>
      </c>
      <c r="R804">
        <v>-0.1762</v>
      </c>
      <c r="S804">
        <v>-0.1389</v>
      </c>
      <c r="T804" s="1" t="s">
        <v>2976</v>
      </c>
      <c r="U804" s="1" t="s">
        <v>2977</v>
      </c>
      <c r="V804" s="1" t="s">
        <v>2978</v>
      </c>
      <c r="W804" s="1" t="s">
        <v>2979</v>
      </c>
      <c r="X804" s="1" t="s">
        <v>2973</v>
      </c>
      <c r="Y804">
        <v>2303</v>
      </c>
      <c r="Z804" s="4">
        <v>-2.9899999999999999E-2</v>
      </c>
      <c r="AA804" s="1" t="s">
        <v>2224</v>
      </c>
      <c r="AB804" s="6" t="str">
        <f>IFERROR(LEFT(Merge1[[#This Row],[2022-10-24.Vol.]],LEN(Merge1[[#This Row],[2022-10-24.Vol.]])-1)*10^(LOOKUP(RIGHT(Merge1[[#This Row],[2022-10-24.Vol.]]),"KMBT")*3),Merge1[[#This Row],[2022-10-24.Vol.]])</f>
        <v>150</v>
      </c>
      <c r="AC804">
        <v>0</v>
      </c>
      <c r="AD804" s="1" t="s">
        <v>27</v>
      </c>
      <c r="AE804" s="1" t="s">
        <v>27</v>
      </c>
      <c r="AF804" s="1" t="s">
        <v>22</v>
      </c>
      <c r="AG804">
        <v>30.24</v>
      </c>
      <c r="AH804">
        <v>0</v>
      </c>
      <c r="AI804" s="1" t="s">
        <v>28</v>
      </c>
      <c r="AJ804">
        <v>0.53</v>
      </c>
      <c r="AK804" s="1" t="s">
        <v>2975</v>
      </c>
      <c r="AL804">
        <v>-0.34870000000000001</v>
      </c>
      <c r="AM804">
        <v>-0.1588</v>
      </c>
      <c r="AN804">
        <v>-0.1762</v>
      </c>
      <c r="AO804">
        <v>-0.1389</v>
      </c>
      <c r="AP804" s="1" t="s">
        <v>2976</v>
      </c>
      <c r="AQ804" s="1" t="s">
        <v>2977</v>
      </c>
      <c r="AR804" s="1" t="s">
        <v>2978</v>
      </c>
      <c r="AS804" s="1" t="s">
        <v>2979</v>
      </c>
    </row>
    <row r="805" spans="1:45" hidden="1" x14ac:dyDescent="0.25">
      <c r="A805" s="1" t="s">
        <v>4742</v>
      </c>
      <c r="B805">
        <v>68</v>
      </c>
      <c r="C805" s="2" t="s">
        <v>4743</v>
      </c>
      <c r="D805" s="1" t="s">
        <v>4744</v>
      </c>
      <c r="E805">
        <v>0</v>
      </c>
      <c r="F805" s="1" t="s">
        <v>22</v>
      </c>
      <c r="G805" s="1" t="s">
        <v>27</v>
      </c>
      <c r="H805" s="1" t="s">
        <v>96</v>
      </c>
      <c r="I80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805">
        <v>46.19</v>
      </c>
      <c r="K805">
        <v>4.7000000000000002E-3</v>
      </c>
      <c r="L805" s="1" t="s">
        <v>28</v>
      </c>
      <c r="M805">
        <v>0.13</v>
      </c>
      <c r="N805" s="1" t="s">
        <v>4745</v>
      </c>
      <c r="O805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680</v>
      </c>
      <c r="P805">
        <v>-0.61140000000000005</v>
      </c>
      <c r="Q805">
        <v>-0.20930000000000001</v>
      </c>
      <c r="R805">
        <v>-0.24440000000000001</v>
      </c>
      <c r="S805">
        <v>-4.5900000000000003E-2</v>
      </c>
      <c r="T805" s="1" t="s">
        <v>4746</v>
      </c>
      <c r="U805" s="1" t="s">
        <v>4747</v>
      </c>
      <c r="V805" s="1" t="s">
        <v>4748</v>
      </c>
      <c r="W805" s="1" t="s">
        <v>4749</v>
      </c>
      <c r="X805" s="1" t="s">
        <v>4742</v>
      </c>
      <c r="Y805">
        <v>68</v>
      </c>
      <c r="Z805" s="4">
        <v>-0.03</v>
      </c>
      <c r="AA805" s="1" t="s">
        <v>4744</v>
      </c>
      <c r="AB805" s="6" t="str">
        <f>IFERROR(LEFT(Merge1[[#This Row],[2022-10-24.Vol.]],LEN(Merge1[[#This Row],[2022-10-24.Vol.]])-1)*10^(LOOKUP(RIGHT(Merge1[[#This Row],[2022-10-24.Vol.]]),"KMBT")*3),Merge1[[#This Row],[2022-10-24.Vol.]])</f>
        <v>10</v>
      </c>
      <c r="AC805">
        <v>0</v>
      </c>
      <c r="AD805" s="1" t="s">
        <v>22</v>
      </c>
      <c r="AE805" s="1" t="s">
        <v>27</v>
      </c>
      <c r="AF805" s="1" t="s">
        <v>96</v>
      </c>
      <c r="AG805">
        <v>46.19</v>
      </c>
      <c r="AH805">
        <v>4.7000000000000002E-3</v>
      </c>
      <c r="AI805" s="1" t="s">
        <v>28</v>
      </c>
      <c r="AJ805">
        <v>0.13</v>
      </c>
      <c r="AK805" s="1" t="s">
        <v>4745</v>
      </c>
      <c r="AL805">
        <v>-0.61140000000000005</v>
      </c>
      <c r="AM805">
        <v>-0.20930000000000001</v>
      </c>
      <c r="AN805">
        <v>-0.24440000000000001</v>
      </c>
      <c r="AO805">
        <v>-4.5900000000000003E-2</v>
      </c>
      <c r="AP805" s="1" t="s">
        <v>4746</v>
      </c>
      <c r="AQ805" s="1" t="s">
        <v>4747</v>
      </c>
      <c r="AR805" s="1" t="s">
        <v>4748</v>
      </c>
      <c r="AS805" s="1" t="s">
        <v>4749</v>
      </c>
    </row>
    <row r="806" spans="1:45" hidden="1" x14ac:dyDescent="0.25">
      <c r="A806" s="1" t="s">
        <v>2358</v>
      </c>
      <c r="B806">
        <v>638.5</v>
      </c>
      <c r="C806" s="1" t="s">
        <v>1034</v>
      </c>
      <c r="D806" s="1" t="s">
        <v>1528</v>
      </c>
      <c r="E806">
        <v>0</v>
      </c>
      <c r="F806" s="1" t="s">
        <v>22</v>
      </c>
      <c r="G806" s="1" t="s">
        <v>22</v>
      </c>
      <c r="H806" s="1" t="s">
        <v>96</v>
      </c>
      <c r="I806" s="1" t="str">
        <f>_xlfn.CONCAT(Merge1[[#This Row],[Rating técnicoVender]],",",Merge1[[#This Row],[Valoración de medias móvilesStrong Sell]],",",Merge1[[#This Row],[Valoración de los osciladoresNeutro]])</f>
        <v>Sell,Sell,Neutro</v>
      </c>
      <c r="J806">
        <v>46.37</v>
      </c>
      <c r="K806">
        <v>0</v>
      </c>
      <c r="L806" s="1" t="s">
        <v>28</v>
      </c>
      <c r="M806">
        <v>0.73</v>
      </c>
      <c r="N806" s="1" t="s">
        <v>2359</v>
      </c>
      <c r="O806" s="1">
        <f>IFERROR(LEFT(Merge1[[#This Row],[Volumen*Precio4 – 750M]],LEN(Merge1[[#This Row],[Volumen*Precio4 – 750M]])-1)*10^(SEARCH(RIGHT(Merge1[[#This Row],[Volumen*Precio4 – 750M]]),"kmbt")*3),Merge1[[#This Row],[Volumen*Precio4 – 750M]])</f>
        <v>319250</v>
      </c>
      <c r="P806">
        <v>-0.36149999999999999</v>
      </c>
      <c r="Q806">
        <v>4.8000000000000001E-2</v>
      </c>
      <c r="R806">
        <v>0.252</v>
      </c>
      <c r="S806">
        <v>-0.15540000000000001</v>
      </c>
      <c r="T806" s="1" t="s">
        <v>2360</v>
      </c>
      <c r="U806" s="1" t="s">
        <v>2361</v>
      </c>
      <c r="V806" s="1" t="s">
        <v>2362</v>
      </c>
      <c r="W806" s="1" t="s">
        <v>2363</v>
      </c>
      <c r="X806" s="1" t="s">
        <v>2358</v>
      </c>
      <c r="Y806">
        <v>619</v>
      </c>
      <c r="Z806" s="4">
        <v>-3.0499999999999999E-2</v>
      </c>
      <c r="AA806" s="1" t="s">
        <v>1528</v>
      </c>
      <c r="AB806" s="6" t="str">
        <f>IFERROR(LEFT(Merge1[[#This Row],[2022-10-24.Vol.]],LEN(Merge1[[#This Row],[2022-10-24.Vol.]])-1)*10^(LOOKUP(RIGHT(Merge1[[#This Row],[2022-10-24.Vol.]]),"KMBT")*3),Merge1[[#This Row],[2022-10-24.Vol.]])</f>
        <v>500</v>
      </c>
      <c r="AC806">
        <v>0</v>
      </c>
      <c r="AD806" s="1" t="s">
        <v>22</v>
      </c>
      <c r="AE806" s="1" t="s">
        <v>27</v>
      </c>
      <c r="AF806" s="1" t="s">
        <v>96</v>
      </c>
      <c r="AG806">
        <v>43.95</v>
      </c>
      <c r="AH806">
        <v>0</v>
      </c>
      <c r="AI806" s="1" t="s">
        <v>28</v>
      </c>
      <c r="AJ806">
        <v>0.79</v>
      </c>
      <c r="AK806" s="1" t="s">
        <v>7519</v>
      </c>
      <c r="AL806">
        <v>-0.38100000000000001</v>
      </c>
      <c r="AM806">
        <v>1.6E-2</v>
      </c>
      <c r="AN806">
        <v>0.2137</v>
      </c>
      <c r="AO806">
        <v>-0.1157</v>
      </c>
      <c r="AP806" s="1" t="s">
        <v>7520</v>
      </c>
      <c r="AQ806" s="1" t="s">
        <v>7521</v>
      </c>
      <c r="AR806" s="1" t="s">
        <v>7522</v>
      </c>
      <c r="AS806" s="1" t="s">
        <v>7523</v>
      </c>
    </row>
    <row r="807" spans="1:45" hidden="1" x14ac:dyDescent="0.25">
      <c r="A807" s="1" t="s">
        <v>5192</v>
      </c>
      <c r="B807">
        <v>5828</v>
      </c>
      <c r="C807" s="2" t="s">
        <v>5193</v>
      </c>
      <c r="D807" s="1" t="s">
        <v>5194</v>
      </c>
      <c r="E807">
        <v>-2</v>
      </c>
      <c r="F807" s="1" t="s">
        <v>22</v>
      </c>
      <c r="G807" s="1" t="s">
        <v>27</v>
      </c>
      <c r="H807" s="1" t="s">
        <v>96</v>
      </c>
      <c r="I807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807">
        <v>25.55</v>
      </c>
      <c r="K807">
        <v>1E-4</v>
      </c>
      <c r="L807" s="1" t="s">
        <v>28</v>
      </c>
      <c r="M807">
        <v>7.0000000000000007E-2</v>
      </c>
      <c r="N807" s="1" t="s">
        <v>5195</v>
      </c>
      <c r="O807" s="1">
        <f>IFERROR(LEFT(Merge1[[#This Row],[Volumen*Precio4 – 750M]],LEN(Merge1[[#This Row],[Volumen*Precio4 – 750M]])-1)*10^(SEARCH(RIGHT(Merge1[[#This Row],[Volumen*Precio4 – 750M]]),"kmbt")*3),Merge1[[#This Row],[Volumen*Precio4 – 750M]])</f>
        <v>110732</v>
      </c>
      <c r="P807">
        <v>-0.34520000000000001</v>
      </c>
      <c r="Q807">
        <v>-0.25119999999999998</v>
      </c>
      <c r="R807">
        <v>-0.1888</v>
      </c>
      <c r="S807">
        <v>-0.1454</v>
      </c>
      <c r="T807" s="1" t="s">
        <v>5196</v>
      </c>
      <c r="U807" s="1" t="s">
        <v>5197</v>
      </c>
      <c r="V807" s="1" t="s">
        <v>5198</v>
      </c>
      <c r="W807" s="1" t="s">
        <v>5199</v>
      </c>
      <c r="X807" s="1" t="s">
        <v>5192</v>
      </c>
      <c r="Y807">
        <v>5828</v>
      </c>
      <c r="Z807" s="4">
        <v>-3.1E-2</v>
      </c>
      <c r="AA807" s="1" t="s">
        <v>5194</v>
      </c>
      <c r="AB807" s="6" t="str">
        <f>IFERROR(LEFT(Merge1[[#This Row],[2022-10-24.Vol.]],LEN(Merge1[[#This Row],[2022-10-24.Vol.]])-1)*10^(LOOKUP(RIGHT(Merge1[[#This Row],[2022-10-24.Vol.]]),"KMBT")*3),Merge1[[#This Row],[2022-10-24.Vol.]])</f>
        <v>19</v>
      </c>
      <c r="AC807">
        <v>-2</v>
      </c>
      <c r="AD807" s="1" t="s">
        <v>22</v>
      </c>
      <c r="AE807" s="1" t="s">
        <v>27</v>
      </c>
      <c r="AF807" s="1" t="s">
        <v>96</v>
      </c>
      <c r="AG807">
        <v>25.55</v>
      </c>
      <c r="AH807">
        <v>1E-4</v>
      </c>
      <c r="AI807" s="1" t="s">
        <v>28</v>
      </c>
      <c r="AJ807">
        <v>7.0000000000000007E-2</v>
      </c>
      <c r="AK807" s="1" t="s">
        <v>5195</v>
      </c>
      <c r="AL807">
        <v>-0.34520000000000001</v>
      </c>
      <c r="AM807">
        <v>-0.25119999999999998</v>
      </c>
      <c r="AN807">
        <v>-0.1888</v>
      </c>
      <c r="AO807">
        <v>-0.1454</v>
      </c>
      <c r="AP807" s="1" t="s">
        <v>5196</v>
      </c>
      <c r="AQ807" s="1" t="s">
        <v>5197</v>
      </c>
      <c r="AR807" s="1" t="s">
        <v>5198</v>
      </c>
      <c r="AS807" s="1" t="s">
        <v>5199</v>
      </c>
    </row>
    <row r="808" spans="1:45" hidden="1" x14ac:dyDescent="0.25">
      <c r="A808" s="1" t="s">
        <v>3169</v>
      </c>
      <c r="B808">
        <v>10131.48</v>
      </c>
      <c r="C808" s="2" t="s">
        <v>94</v>
      </c>
      <c r="D808" s="1" t="s">
        <v>3170</v>
      </c>
      <c r="E808">
        <v>0</v>
      </c>
      <c r="F808" s="1" t="s">
        <v>22</v>
      </c>
      <c r="G808" s="1" t="s">
        <v>27</v>
      </c>
      <c r="H808" s="1" t="s">
        <v>96</v>
      </c>
      <c r="I80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808">
        <v>39.04</v>
      </c>
      <c r="K808">
        <v>9.4000000000000004E-3</v>
      </c>
      <c r="L808" s="1" t="s">
        <v>28</v>
      </c>
      <c r="M808">
        <v>0.48</v>
      </c>
      <c r="N808" s="1" t="s">
        <v>3171</v>
      </c>
      <c r="O808" s="1">
        <f>IFERROR(LEFT(Merge1[[#This Row],[Volumen*Precio4 – 750M]],LEN(Merge1[[#This Row],[Volumen*Precio4 – 750M]])-1)*10^(SEARCH(RIGHT(Merge1[[#This Row],[Volumen*Precio4 – 750M]]),"kmbt")*3),Merge1[[#This Row],[Volumen*Precio4 – 750M]])</f>
        <v>1884000</v>
      </c>
      <c r="P808">
        <v>-0.15840000000000001</v>
      </c>
      <c r="Q808">
        <v>-0.11609999999999999</v>
      </c>
      <c r="R808">
        <v>-0.125</v>
      </c>
      <c r="S808">
        <v>-9.2999999999999999E-2</v>
      </c>
      <c r="T808" s="1" t="s">
        <v>3172</v>
      </c>
      <c r="U808" s="1" t="s">
        <v>3173</v>
      </c>
      <c r="V808" s="1" t="s">
        <v>3174</v>
      </c>
      <c r="W808" s="1" t="s">
        <v>3175</v>
      </c>
      <c r="X808" s="1" t="s">
        <v>3169</v>
      </c>
      <c r="Y808">
        <v>9816.02</v>
      </c>
      <c r="Z808" s="4">
        <v>-3.1099999999999999E-2</v>
      </c>
      <c r="AA808" s="1" t="s">
        <v>5634</v>
      </c>
      <c r="AB808" s="6" t="str">
        <f>IFERROR(LEFT(Merge1[[#This Row],[2022-10-24.Vol.]],LEN(Merge1[[#This Row],[2022-10-24.Vol.]])-1)*10^(LOOKUP(RIGHT(Merge1[[#This Row],[2022-10-24.Vol.]]),"KMBT")*3),Merge1[[#This Row],[2022-10-24.Vol.]])</f>
        <v>71</v>
      </c>
      <c r="AC808">
        <v>0</v>
      </c>
      <c r="AD808" s="1" t="s">
        <v>27</v>
      </c>
      <c r="AE808" s="1" t="s">
        <v>27</v>
      </c>
      <c r="AF808" s="1" t="s">
        <v>22</v>
      </c>
      <c r="AG808">
        <v>34.14</v>
      </c>
      <c r="AH808">
        <v>8.9999999999999993E-3</v>
      </c>
      <c r="AI808" s="1" t="s">
        <v>28</v>
      </c>
      <c r="AJ808">
        <v>0.18</v>
      </c>
      <c r="AK808" s="1" t="s">
        <v>8140</v>
      </c>
      <c r="AL808">
        <v>-0.19239999999999999</v>
      </c>
      <c r="AM808">
        <v>-0.14360000000000001</v>
      </c>
      <c r="AN808">
        <v>-0.1522</v>
      </c>
      <c r="AO808">
        <v>-7.8600000000000003E-2</v>
      </c>
      <c r="AP808" s="1" t="s">
        <v>8141</v>
      </c>
      <c r="AQ808" s="1" t="s">
        <v>8142</v>
      </c>
      <c r="AR808" s="1" t="s">
        <v>8143</v>
      </c>
      <c r="AS808" s="1" t="s">
        <v>8144</v>
      </c>
    </row>
    <row r="809" spans="1:45" hidden="1" x14ac:dyDescent="0.25">
      <c r="A809" s="1" t="s">
        <v>215</v>
      </c>
      <c r="B809">
        <v>1705</v>
      </c>
      <c r="C809" s="1" t="s">
        <v>216</v>
      </c>
      <c r="D809" s="1" t="s">
        <v>217</v>
      </c>
      <c r="E809">
        <v>-10</v>
      </c>
      <c r="F809" s="1" t="s">
        <v>27</v>
      </c>
      <c r="G809" s="1" t="s">
        <v>27</v>
      </c>
      <c r="H809" s="1" t="s">
        <v>22</v>
      </c>
      <c r="I809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09">
        <v>35.159999999999997</v>
      </c>
      <c r="K809">
        <v>2.8999999999999998E-3</v>
      </c>
      <c r="L809" s="1" t="s">
        <v>23</v>
      </c>
      <c r="M809">
        <v>10.55</v>
      </c>
      <c r="N809" s="1" t="s">
        <v>218</v>
      </c>
      <c r="O809" s="1">
        <f>IFERROR(LEFT(Merge1[[#This Row],[Volumen*Precio4 – 750M]],LEN(Merge1[[#This Row],[Volumen*Precio4 – 750M]])-1)*10^(SEARCH(RIGHT(Merge1[[#This Row],[Volumen*Precio4 – 750M]]),"kmbt")*3),Merge1[[#This Row],[Volumen*Precio4 – 750M]])</f>
        <v>7429000</v>
      </c>
      <c r="P809">
        <v>-0.2361</v>
      </c>
      <c r="Q809">
        <v>-0.23849999999999999</v>
      </c>
      <c r="R809">
        <v>-5.11E-2</v>
      </c>
      <c r="S809">
        <v>-5.11E-2</v>
      </c>
      <c r="T809" s="1" t="s">
        <v>219</v>
      </c>
      <c r="U809" s="1" t="s">
        <v>220</v>
      </c>
      <c r="V809" s="1" t="s">
        <v>221</v>
      </c>
      <c r="W809" s="1" t="s">
        <v>222</v>
      </c>
      <c r="X809" s="1" t="s">
        <v>215</v>
      </c>
      <c r="Y809">
        <v>1705</v>
      </c>
      <c r="Z809" s="4">
        <v>-3.1699999999999999E-2</v>
      </c>
      <c r="AA809" s="1" t="s">
        <v>217</v>
      </c>
      <c r="AB809" s="6" t="str">
        <f>IFERROR(LEFT(Merge1[[#This Row],[2022-10-24.Vol.]],LEN(Merge1[[#This Row],[2022-10-24.Vol.]])-1)*10^(LOOKUP(RIGHT(Merge1[[#This Row],[2022-10-24.Vol.]]),"KMBT")*3),Merge1[[#This Row],[2022-10-24.Vol.]])</f>
        <v>4.357K</v>
      </c>
      <c r="AC809">
        <v>-10</v>
      </c>
      <c r="AD809" s="1" t="s">
        <v>27</v>
      </c>
      <c r="AE809" s="1" t="s">
        <v>27</v>
      </c>
      <c r="AF809" s="1" t="s">
        <v>22</v>
      </c>
      <c r="AG809">
        <v>35.159999999999997</v>
      </c>
      <c r="AH809">
        <v>2.8999999999999998E-3</v>
      </c>
      <c r="AI809" s="1" t="s">
        <v>23</v>
      </c>
      <c r="AJ809">
        <v>10.55</v>
      </c>
      <c r="AK809" s="1" t="s">
        <v>218</v>
      </c>
      <c r="AL809">
        <v>-0.2361</v>
      </c>
      <c r="AM809">
        <v>-0.23849999999999999</v>
      </c>
      <c r="AN809">
        <v>-5.11E-2</v>
      </c>
      <c r="AO809">
        <v>-5.11E-2</v>
      </c>
      <c r="AP809" s="1" t="s">
        <v>219</v>
      </c>
      <c r="AQ809" s="1" t="s">
        <v>220</v>
      </c>
      <c r="AR809" s="1" t="s">
        <v>221</v>
      </c>
      <c r="AS809" s="1" t="s">
        <v>222</v>
      </c>
    </row>
    <row r="810" spans="1:45" hidden="1" x14ac:dyDescent="0.25">
      <c r="A810" s="1" t="s">
        <v>4253</v>
      </c>
      <c r="B810">
        <v>832.91</v>
      </c>
      <c r="C810" s="2" t="s">
        <v>216</v>
      </c>
      <c r="D810" s="1" t="s">
        <v>1874</v>
      </c>
      <c r="E810">
        <v>0</v>
      </c>
      <c r="F810" s="1" t="s">
        <v>96</v>
      </c>
      <c r="G810" s="1" t="s">
        <v>22</v>
      </c>
      <c r="H810" s="1" t="s">
        <v>38</v>
      </c>
      <c r="I810" s="1" t="str">
        <f>_xlfn.CONCAT(Merge1[[#This Row],[Rating técnicoVender]],",",Merge1[[#This Row],[Valoración de medias móvilesStrong Sell]],",",Merge1[[#This Row],[Valoración de los osciladoresNeutro]])</f>
        <v>Neutro,Sell,Buy</v>
      </c>
      <c r="J810">
        <v>52.36</v>
      </c>
      <c r="K810">
        <v>1.9E-2</v>
      </c>
      <c r="L810" s="1" t="s">
        <v>28</v>
      </c>
      <c r="M810">
        <v>0.22</v>
      </c>
      <c r="N810" s="1" t="s">
        <v>4254</v>
      </c>
      <c r="O810" s="1">
        <f>IFERROR(LEFT(Merge1[[#This Row],[Volumen*Precio4 – 750M]],LEN(Merge1[[#This Row],[Volumen*Precio4 – 750M]])-1)*10^(SEARCH(RIGHT(Merge1[[#This Row],[Volumen*Precio4 – 750M]]),"kmbt")*3),Merge1[[#This Row],[Volumen*Precio4 – 750M]])</f>
        <v>832910</v>
      </c>
      <c r="P810">
        <v>-0.28589999999999999</v>
      </c>
      <c r="Q810">
        <v>-0.16339999999999999</v>
      </c>
      <c r="R810">
        <v>-0.16339999999999999</v>
      </c>
      <c r="S810">
        <v>-0.1414</v>
      </c>
      <c r="T810" s="1" t="s">
        <v>28</v>
      </c>
      <c r="U810" s="1" t="s">
        <v>28</v>
      </c>
      <c r="V810" s="1" t="s">
        <v>28</v>
      </c>
      <c r="W810" s="1" t="s">
        <v>28</v>
      </c>
      <c r="X810" s="1" t="s">
        <v>4253</v>
      </c>
      <c r="Y810">
        <v>832.91</v>
      </c>
      <c r="Z810" s="4">
        <v>-3.1699999999999999E-2</v>
      </c>
      <c r="AA810" s="1" t="s">
        <v>1874</v>
      </c>
      <c r="AB810" s="6" t="str">
        <f>IFERROR(LEFT(Merge1[[#This Row],[2022-10-24.Vol.]],LEN(Merge1[[#This Row],[2022-10-24.Vol.]])-1)*10^(LOOKUP(RIGHT(Merge1[[#This Row],[2022-10-24.Vol.]]),"KMBT")*3),Merge1[[#This Row],[2022-10-24.Vol.]])</f>
        <v>1K</v>
      </c>
      <c r="AC810">
        <v>0</v>
      </c>
      <c r="AD810" s="1" t="s">
        <v>96</v>
      </c>
      <c r="AE810" s="1" t="s">
        <v>22</v>
      </c>
      <c r="AF810" s="1" t="s">
        <v>38</v>
      </c>
      <c r="AG810">
        <v>52.36</v>
      </c>
      <c r="AH810">
        <v>1.9E-2</v>
      </c>
      <c r="AI810" s="1" t="s">
        <v>28</v>
      </c>
      <c r="AJ810">
        <v>0.22</v>
      </c>
      <c r="AK810" s="1" t="s">
        <v>4254</v>
      </c>
      <c r="AL810">
        <v>-0.28589999999999999</v>
      </c>
      <c r="AM810">
        <v>-0.16339999999999999</v>
      </c>
      <c r="AN810">
        <v>-0.16339999999999999</v>
      </c>
      <c r="AO810">
        <v>-0.1414</v>
      </c>
      <c r="AP810" s="1" t="s">
        <v>28</v>
      </c>
      <c r="AQ810" s="1" t="s">
        <v>28</v>
      </c>
      <c r="AR810" s="1" t="s">
        <v>28</v>
      </c>
      <c r="AS810" s="1" t="s">
        <v>28</v>
      </c>
    </row>
    <row r="811" spans="1:45" hidden="1" x14ac:dyDescent="0.25">
      <c r="A811" s="1" t="s">
        <v>6487</v>
      </c>
      <c r="B811">
        <v>282.99</v>
      </c>
      <c r="C811" s="2" t="s">
        <v>5048</v>
      </c>
      <c r="D811" s="1" t="s">
        <v>6488</v>
      </c>
      <c r="E811">
        <v>3.99</v>
      </c>
      <c r="F811" s="1" t="s">
        <v>38</v>
      </c>
      <c r="G811" s="1" t="s">
        <v>38</v>
      </c>
      <c r="H811" s="1" t="s">
        <v>38</v>
      </c>
      <c r="I811" s="1" t="str">
        <f>_xlfn.CONCAT(Merge1[[#This Row],[Rating técnicoVender]],",",Merge1[[#This Row],[Valoración de medias móvilesStrong Sell]],",",Merge1[[#This Row],[Valoración de los osciladoresNeutro]])</f>
        <v>Buy,Buy,Buy</v>
      </c>
      <c r="J811">
        <v>57.42</v>
      </c>
      <c r="K811">
        <v>4.3E-3</v>
      </c>
      <c r="L811" s="1" t="s">
        <v>23</v>
      </c>
      <c r="M811">
        <v>0</v>
      </c>
      <c r="N811" s="1" t="s">
        <v>6489</v>
      </c>
      <c r="O811" s="1">
        <f>IFERROR(LEFT(Merge1[[#This Row],[Volumen*Precio4 – 750M]],LEN(Merge1[[#This Row],[Volumen*Precio4 – 750M]])-1)*10^(SEARCH(RIGHT(Merge1[[#This Row],[Volumen*Precio4 – 750M]]),"kmbt")*3),Merge1[[#This Row],[Volumen*Precio4 – 750M]])</f>
        <v>13301</v>
      </c>
      <c r="P811">
        <v>5.5899999999999998E-2</v>
      </c>
      <c r="Q811">
        <v>-0.18609999999999999</v>
      </c>
      <c r="R811">
        <v>7.7399999999999997E-2</v>
      </c>
      <c r="S811">
        <v>6.7900000000000002E-2</v>
      </c>
      <c r="T811" s="1" t="s">
        <v>6490</v>
      </c>
      <c r="U811" s="1" t="s">
        <v>6491</v>
      </c>
      <c r="V811" s="1" t="s">
        <v>6492</v>
      </c>
      <c r="W811" s="1" t="s">
        <v>6493</v>
      </c>
      <c r="X811" s="1" t="s">
        <v>6487</v>
      </c>
      <c r="Y811">
        <v>274</v>
      </c>
      <c r="Z811" s="4">
        <v>-3.1800000000000002E-2</v>
      </c>
      <c r="AA811" s="1" t="s">
        <v>8157</v>
      </c>
      <c r="AB811" s="6" t="str">
        <f>IFERROR(LEFT(Merge1[[#This Row],[2022-10-24.Vol.]],LEN(Merge1[[#This Row],[2022-10-24.Vol.]])-1)*10^(LOOKUP(RIGHT(Merge1[[#This Row],[2022-10-24.Vol.]]),"KMBT")*3),Merge1[[#This Row],[2022-10-24.Vol.]])</f>
        <v>1.886K</v>
      </c>
      <c r="AC811">
        <v>1</v>
      </c>
      <c r="AD811" s="1" t="s">
        <v>96</v>
      </c>
      <c r="AE811" s="1" t="s">
        <v>96</v>
      </c>
      <c r="AF811" s="1" t="s">
        <v>96</v>
      </c>
      <c r="AG811">
        <v>51.8</v>
      </c>
      <c r="AH811">
        <v>5.1000000000000004E-3</v>
      </c>
      <c r="AI811" s="1" t="s">
        <v>28</v>
      </c>
      <c r="AJ811">
        <v>0.15</v>
      </c>
      <c r="AK811" s="1" t="s">
        <v>8158</v>
      </c>
      <c r="AL811">
        <v>2.4299999999999999E-2</v>
      </c>
      <c r="AM811">
        <v>-0.15690000000000001</v>
      </c>
      <c r="AN811">
        <v>2.4899999999999999E-2</v>
      </c>
      <c r="AO811">
        <v>4.58E-2</v>
      </c>
      <c r="AP811" s="1" t="s">
        <v>8159</v>
      </c>
      <c r="AQ811" s="1" t="s">
        <v>8160</v>
      </c>
      <c r="AR811" s="1" t="s">
        <v>8161</v>
      </c>
      <c r="AS811" s="1" t="s">
        <v>8162</v>
      </c>
    </row>
    <row r="812" spans="1:45" hidden="1" x14ac:dyDescent="0.25">
      <c r="A812" s="1" t="s">
        <v>630</v>
      </c>
      <c r="B812">
        <v>235.77</v>
      </c>
      <c r="C812" s="1" t="s">
        <v>631</v>
      </c>
      <c r="D812" s="1" t="s">
        <v>632</v>
      </c>
      <c r="E812">
        <v>-9.23</v>
      </c>
      <c r="F812" s="1" t="s">
        <v>22</v>
      </c>
      <c r="G812" s="1" t="s">
        <v>27</v>
      </c>
      <c r="H812" s="1" t="s">
        <v>22</v>
      </c>
      <c r="I812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812">
        <v>14.6</v>
      </c>
      <c r="K812">
        <v>1.9599999999999999E-2</v>
      </c>
      <c r="L812" s="1" t="s">
        <v>23</v>
      </c>
      <c r="M812">
        <v>3.34</v>
      </c>
      <c r="N812" s="1" t="s">
        <v>633</v>
      </c>
      <c r="O812" s="1">
        <f>IFERROR(LEFT(Merge1[[#This Row],[Volumen*Precio4 – 750M]],LEN(Merge1[[#This Row],[Volumen*Precio4 – 750M]])-1)*10^(SEARCH(RIGHT(Merge1[[#This Row],[Volumen*Precio4 – 750M]]),"kmbt")*3),Merge1[[#This Row],[Volumen*Precio4 – 750M]])</f>
        <v>236949</v>
      </c>
      <c r="P812">
        <v>-0.27150000000000002</v>
      </c>
      <c r="Q812">
        <v>-0.317</v>
      </c>
      <c r="R812">
        <v>-0.26040000000000002</v>
      </c>
      <c r="S812">
        <v>-5.3900000000000003E-2</v>
      </c>
      <c r="T812" s="1" t="s">
        <v>634</v>
      </c>
      <c r="U812" s="1" t="s">
        <v>635</v>
      </c>
      <c r="V812" s="1" t="s">
        <v>636</v>
      </c>
      <c r="W812" s="1" t="s">
        <v>637</v>
      </c>
      <c r="X812" s="1" t="s">
        <v>630</v>
      </c>
      <c r="Y812">
        <v>235.77</v>
      </c>
      <c r="Z812" s="4">
        <v>-3.2099999999999997E-2</v>
      </c>
      <c r="AA812" s="1" t="s">
        <v>632</v>
      </c>
      <c r="AB812" s="6" t="str">
        <f>IFERROR(LEFT(Merge1[[#This Row],[2022-10-24.Vol.]],LEN(Merge1[[#This Row],[2022-10-24.Vol.]])-1)*10^(LOOKUP(RIGHT(Merge1[[#This Row],[2022-10-24.Vol.]]),"KMBT")*3),Merge1[[#This Row],[2022-10-24.Vol.]])</f>
        <v>1.005K</v>
      </c>
      <c r="AC812">
        <v>-9.23</v>
      </c>
      <c r="AD812" s="1" t="s">
        <v>22</v>
      </c>
      <c r="AE812" s="1" t="s">
        <v>27</v>
      </c>
      <c r="AF812" s="1" t="s">
        <v>22</v>
      </c>
      <c r="AG812">
        <v>14.6</v>
      </c>
      <c r="AH812">
        <v>1.9599999999999999E-2</v>
      </c>
      <c r="AI812" s="1" t="s">
        <v>23</v>
      </c>
      <c r="AJ812">
        <v>3.34</v>
      </c>
      <c r="AK812" s="1" t="s">
        <v>633</v>
      </c>
      <c r="AL812">
        <v>-0.27150000000000002</v>
      </c>
      <c r="AM812">
        <v>-0.30659999999999998</v>
      </c>
      <c r="AN812">
        <v>-0.26040000000000002</v>
      </c>
      <c r="AO812">
        <v>-5.3900000000000003E-2</v>
      </c>
      <c r="AP812" s="1" t="s">
        <v>634</v>
      </c>
      <c r="AQ812" s="1" t="s">
        <v>635</v>
      </c>
      <c r="AR812" s="1" t="s">
        <v>636</v>
      </c>
      <c r="AS812" s="1" t="s">
        <v>637</v>
      </c>
    </row>
    <row r="813" spans="1:45" hidden="1" x14ac:dyDescent="0.25">
      <c r="A813" s="1" t="s">
        <v>5611</v>
      </c>
      <c r="B813">
        <v>66.75</v>
      </c>
      <c r="C813" s="2" t="s">
        <v>5492</v>
      </c>
      <c r="D813" s="1" t="s">
        <v>1896</v>
      </c>
      <c r="E813">
        <v>0</v>
      </c>
      <c r="F813" s="1" t="s">
        <v>27</v>
      </c>
      <c r="G813" s="1" t="s">
        <v>27</v>
      </c>
      <c r="H813" s="1" t="s">
        <v>22</v>
      </c>
      <c r="I813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13">
        <v>27.1</v>
      </c>
      <c r="K813">
        <v>0</v>
      </c>
      <c r="L813" s="1" t="s">
        <v>28</v>
      </c>
      <c r="M813">
        <v>0.03</v>
      </c>
      <c r="N813" s="1" t="s">
        <v>5612</v>
      </c>
      <c r="O813" s="1">
        <f>IFERROR(LEFT(Merge1[[#This Row],[Volumen*Precio4 – 750M]],LEN(Merge1[[#This Row],[Volumen*Precio4 – 750M]])-1)*10^(SEARCH(RIGHT(Merge1[[#This Row],[Volumen*Precio4 – 750M]]),"kmbt")*3),Merge1[[#This Row],[Volumen*Precio4 – 750M]])</f>
        <v>9612</v>
      </c>
      <c r="P813">
        <v>-0.42459999999999998</v>
      </c>
      <c r="Q813">
        <v>0.126</v>
      </c>
      <c r="R813">
        <v>-2.92E-2</v>
      </c>
      <c r="S813">
        <v>-3.2500000000000001E-2</v>
      </c>
      <c r="T813" s="1" t="s">
        <v>5613</v>
      </c>
      <c r="U813" s="1" t="s">
        <v>5614</v>
      </c>
      <c r="V813" s="1" t="s">
        <v>5615</v>
      </c>
      <c r="W813" s="1" t="s">
        <v>5616</v>
      </c>
      <c r="X813" s="1" t="s">
        <v>5611</v>
      </c>
      <c r="Y813">
        <v>66.75</v>
      </c>
      <c r="Z813" s="4">
        <v>-3.2500000000000001E-2</v>
      </c>
      <c r="AA813" s="1" t="s">
        <v>7220</v>
      </c>
      <c r="AB813" s="6" t="str">
        <f>IFERROR(LEFT(Merge1[[#This Row],[2022-10-24.Vol.]],LEN(Merge1[[#This Row],[2022-10-24.Vol.]])-1)*10^(LOOKUP(RIGHT(Merge1[[#This Row],[2022-10-24.Vol.]]),"KMBT")*3),Merge1[[#This Row],[2022-10-24.Vol.]])</f>
        <v>8.215K</v>
      </c>
      <c r="AC813">
        <v>0</v>
      </c>
      <c r="AD813" s="1" t="s">
        <v>27</v>
      </c>
      <c r="AE813" s="1" t="s">
        <v>27</v>
      </c>
      <c r="AF813" s="1" t="s">
        <v>22</v>
      </c>
      <c r="AG813">
        <v>27.1</v>
      </c>
      <c r="AH813">
        <v>0</v>
      </c>
      <c r="AI813" s="1" t="s">
        <v>28</v>
      </c>
      <c r="AJ813">
        <v>1.96</v>
      </c>
      <c r="AK813" s="1" t="s">
        <v>7221</v>
      </c>
      <c r="AL813">
        <v>-0.42459999999999998</v>
      </c>
      <c r="AM813">
        <v>0.126</v>
      </c>
      <c r="AN813">
        <v>-2.92E-2</v>
      </c>
      <c r="AO813">
        <v>-3.2500000000000001E-2</v>
      </c>
      <c r="AP813" s="1" t="s">
        <v>5613</v>
      </c>
      <c r="AQ813" s="1" t="s">
        <v>5614</v>
      </c>
      <c r="AR813" s="1" t="s">
        <v>5615</v>
      </c>
      <c r="AS813" s="1" t="s">
        <v>5616</v>
      </c>
    </row>
    <row r="814" spans="1:45" hidden="1" x14ac:dyDescent="0.25">
      <c r="A814" s="1" t="s">
        <v>6110</v>
      </c>
      <c r="B814">
        <v>159</v>
      </c>
      <c r="C814" s="2" t="s">
        <v>94</v>
      </c>
      <c r="D814" s="1" t="s">
        <v>4744</v>
      </c>
      <c r="E814">
        <v>0</v>
      </c>
      <c r="F814" s="1" t="s">
        <v>22</v>
      </c>
      <c r="G814" s="1" t="s">
        <v>27</v>
      </c>
      <c r="H814" s="1" t="s">
        <v>38</v>
      </c>
      <c r="I814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814">
        <v>36.82</v>
      </c>
      <c r="K814">
        <v>1.09E-2</v>
      </c>
      <c r="L814" s="1" t="s">
        <v>28</v>
      </c>
      <c r="M814">
        <v>0.01</v>
      </c>
      <c r="N814" s="1" t="s">
        <v>6111</v>
      </c>
      <c r="O814" s="1">
        <f>IFERROR(LEFT(Merge1[[#This Row],[Volumen*Precio4 – 750M]],LEN(Merge1[[#This Row],[Volumen*Precio4 – 750M]])-1)*10^(SEARCH(RIGHT(Merge1[[#This Row],[Volumen*Precio4 – 750M]]),"kmbt")*3),Merge1[[#This Row],[Volumen*Precio4 – 750M]])</f>
        <v>1590</v>
      </c>
      <c r="P814">
        <v>-0.68840000000000001</v>
      </c>
      <c r="Q814">
        <v>-0.50309999999999999</v>
      </c>
      <c r="R814">
        <v>-0.35799999999999998</v>
      </c>
      <c r="S814">
        <v>-0.24640000000000001</v>
      </c>
      <c r="T814" s="1" t="s">
        <v>6112</v>
      </c>
      <c r="U814" s="1" t="s">
        <v>6113</v>
      </c>
      <c r="V814" s="1" t="s">
        <v>6114</v>
      </c>
      <c r="W814" s="1" t="s">
        <v>6115</v>
      </c>
      <c r="X814" s="1" t="s">
        <v>6110</v>
      </c>
      <c r="Y814">
        <v>153.80000000000001</v>
      </c>
      <c r="Z814" s="4">
        <v>-3.27E-2</v>
      </c>
      <c r="AA814" s="1" t="s">
        <v>3646</v>
      </c>
      <c r="AB814" s="6" t="str">
        <f>IFERROR(LEFT(Merge1[[#This Row],[2022-10-24.Vol.]],LEN(Merge1[[#This Row],[2022-10-24.Vol.]])-1)*10^(LOOKUP(RIGHT(Merge1[[#This Row],[2022-10-24.Vol.]]),"KMBT")*3),Merge1[[#This Row],[2022-10-24.Vol.]])</f>
        <v>127</v>
      </c>
      <c r="AC814">
        <v>-5.2</v>
      </c>
      <c r="AD814" s="1" t="s">
        <v>22</v>
      </c>
      <c r="AE814" s="1" t="s">
        <v>27</v>
      </c>
      <c r="AF814" s="1" t="s">
        <v>38</v>
      </c>
      <c r="AG814">
        <v>34.21</v>
      </c>
      <c r="AH814">
        <v>1.77E-2</v>
      </c>
      <c r="AI814" s="1" t="s">
        <v>23</v>
      </c>
      <c r="AJ814">
        <v>0.19</v>
      </c>
      <c r="AK814" s="1" t="s">
        <v>8114</v>
      </c>
      <c r="AL814">
        <v>-0.68259999999999998</v>
      </c>
      <c r="AM814">
        <v>-0.48899999999999999</v>
      </c>
      <c r="AN814">
        <v>-0.27789999999999998</v>
      </c>
      <c r="AO814">
        <v>-0.13109999999999999</v>
      </c>
      <c r="AP814" s="1" t="s">
        <v>8115</v>
      </c>
      <c r="AQ814" s="1" t="s">
        <v>8116</v>
      </c>
      <c r="AR814" s="1" t="s">
        <v>8117</v>
      </c>
      <c r="AS814" s="1" t="s">
        <v>8118</v>
      </c>
    </row>
    <row r="815" spans="1:45" hidden="1" x14ac:dyDescent="0.25">
      <c r="A815" s="1" t="s">
        <v>2757</v>
      </c>
      <c r="B815">
        <v>2156.0700000000002</v>
      </c>
      <c r="C815" s="2" t="s">
        <v>2758</v>
      </c>
      <c r="D815" s="1" t="s">
        <v>2759</v>
      </c>
      <c r="E815">
        <v>0</v>
      </c>
      <c r="F815" s="1" t="s">
        <v>22</v>
      </c>
      <c r="G815" s="1" t="s">
        <v>27</v>
      </c>
      <c r="H815" s="1" t="s">
        <v>96</v>
      </c>
      <c r="I81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815">
        <v>41.19</v>
      </c>
      <c r="K815">
        <v>0</v>
      </c>
      <c r="L815" s="1" t="s">
        <v>28</v>
      </c>
      <c r="M815">
        <v>0.59</v>
      </c>
      <c r="N815" s="1" t="s">
        <v>2760</v>
      </c>
      <c r="O815" s="1">
        <f>IFERROR(LEFT(Merge1[[#This Row],[Volumen*Precio4 – 750M]],LEN(Merge1[[#This Row],[Volumen*Precio4 – 750M]])-1)*10^(SEARCH(RIGHT(Merge1[[#This Row],[Volumen*Precio4 – 750M]]),"kmbt")*3),Merge1[[#This Row],[Volumen*Precio4 – 750M]])</f>
        <v>122896</v>
      </c>
      <c r="P815">
        <v>-0.27239999999999998</v>
      </c>
      <c r="Q815">
        <v>-0.16420000000000001</v>
      </c>
      <c r="R815">
        <v>-1.8100000000000002E-2</v>
      </c>
      <c r="S815">
        <v>-1.9199999999999998E-2</v>
      </c>
      <c r="T815" s="1" t="s">
        <v>2761</v>
      </c>
      <c r="U815" s="1" t="s">
        <v>2762</v>
      </c>
      <c r="V815" s="1" t="s">
        <v>2763</v>
      </c>
      <c r="W815" s="1" t="s">
        <v>2764</v>
      </c>
      <c r="X815" s="1" t="s">
        <v>2757</v>
      </c>
      <c r="Y815">
        <v>2156.0700000000002</v>
      </c>
      <c r="Z815" s="4">
        <v>-3.4099999999999998E-2</v>
      </c>
      <c r="AA815" s="1" t="s">
        <v>2759</v>
      </c>
      <c r="AB815" s="6" t="str">
        <f>IFERROR(LEFT(Merge1[[#This Row],[2022-10-24.Vol.]],LEN(Merge1[[#This Row],[2022-10-24.Vol.]])-1)*10^(LOOKUP(RIGHT(Merge1[[#This Row],[2022-10-24.Vol.]]),"KMBT")*3),Merge1[[#This Row],[2022-10-24.Vol.]])</f>
        <v>57</v>
      </c>
      <c r="AC815">
        <v>0</v>
      </c>
      <c r="AD815" s="1" t="s">
        <v>22</v>
      </c>
      <c r="AE815" s="1" t="s">
        <v>27</v>
      </c>
      <c r="AF815" s="1" t="s">
        <v>96</v>
      </c>
      <c r="AG815">
        <v>41.19</v>
      </c>
      <c r="AH815">
        <v>0</v>
      </c>
      <c r="AI815" s="1" t="s">
        <v>28</v>
      </c>
      <c r="AJ815">
        <v>0.59</v>
      </c>
      <c r="AK815" s="1" t="s">
        <v>2760</v>
      </c>
      <c r="AL815">
        <v>-0.27239999999999998</v>
      </c>
      <c r="AM815">
        <v>-0.16420000000000001</v>
      </c>
      <c r="AN815">
        <v>-1.8100000000000002E-2</v>
      </c>
      <c r="AO815">
        <v>-1.9199999999999998E-2</v>
      </c>
      <c r="AP815" s="1" t="s">
        <v>2761</v>
      </c>
      <c r="AQ815" s="1" t="s">
        <v>2762</v>
      </c>
      <c r="AR815" s="1" t="s">
        <v>2763</v>
      </c>
      <c r="AS815" s="1" t="s">
        <v>2764</v>
      </c>
    </row>
    <row r="816" spans="1:45" hidden="1" x14ac:dyDescent="0.25">
      <c r="A816" s="1" t="s">
        <v>4574</v>
      </c>
      <c r="B816">
        <v>620</v>
      </c>
      <c r="C816" s="1" t="s">
        <v>4575</v>
      </c>
      <c r="D816" s="1" t="s">
        <v>2081</v>
      </c>
      <c r="E816">
        <v>-7.3</v>
      </c>
      <c r="F816" s="1" t="s">
        <v>22</v>
      </c>
      <c r="G816" s="1" t="s">
        <v>27</v>
      </c>
      <c r="H816" s="1" t="s">
        <v>96</v>
      </c>
      <c r="I81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816">
        <v>42.39</v>
      </c>
      <c r="K816">
        <v>1.2999999999999999E-2</v>
      </c>
      <c r="L816" s="1" t="s">
        <v>28</v>
      </c>
      <c r="M816">
        <v>0.16</v>
      </c>
      <c r="N816" s="1" t="s">
        <v>4576</v>
      </c>
      <c r="O816" s="1">
        <f>IFERROR(LEFT(Merge1[[#This Row],[Volumen*Precio4 – 750M]],LEN(Merge1[[#This Row],[Volumen*Precio4 – 750M]])-1)*10^(SEARCH(RIGHT(Merge1[[#This Row],[Volumen*Precio4 – 750M]]),"kmbt")*3),Merge1[[#This Row],[Volumen*Precio4 – 750M]])</f>
        <v>21700</v>
      </c>
      <c r="P816">
        <v>-0.40039999999999998</v>
      </c>
      <c r="Q816">
        <v>-8.8200000000000001E-2</v>
      </c>
      <c r="R816">
        <v>-0.1168</v>
      </c>
      <c r="S816">
        <v>-0.1143</v>
      </c>
      <c r="T816" s="1" t="s">
        <v>4577</v>
      </c>
      <c r="U816" s="1" t="s">
        <v>4578</v>
      </c>
      <c r="V816" s="1" t="s">
        <v>4579</v>
      </c>
      <c r="W816" s="1" t="s">
        <v>4580</v>
      </c>
      <c r="X816" s="1" t="s">
        <v>4574</v>
      </c>
      <c r="Y816">
        <v>600.07000000000005</v>
      </c>
      <c r="Z816" s="4">
        <v>-3.4200000000000001E-2</v>
      </c>
      <c r="AA816" s="1" t="s">
        <v>3427</v>
      </c>
      <c r="AB816" s="6" t="str">
        <f>IFERROR(LEFT(Merge1[[#This Row],[2022-10-24.Vol.]],LEN(Merge1[[#This Row],[2022-10-24.Vol.]])-1)*10^(LOOKUP(RIGHT(Merge1[[#This Row],[2022-10-24.Vol.]]),"KMBT")*3),Merge1[[#This Row],[2022-10-24.Vol.]])</f>
        <v>64</v>
      </c>
      <c r="AC816">
        <v>-22.93</v>
      </c>
      <c r="AD816" s="1" t="s">
        <v>22</v>
      </c>
      <c r="AE816" s="1" t="s">
        <v>27</v>
      </c>
      <c r="AF816" s="1" t="s">
        <v>96</v>
      </c>
      <c r="AG816">
        <v>39.340000000000003</v>
      </c>
      <c r="AH816">
        <v>2.06E-2</v>
      </c>
      <c r="AI816" s="1" t="s">
        <v>23</v>
      </c>
      <c r="AJ816">
        <v>0.31</v>
      </c>
      <c r="AK816" s="1" t="s">
        <v>7901</v>
      </c>
      <c r="AL816">
        <v>-0.41970000000000002</v>
      </c>
      <c r="AM816">
        <v>-4.5999999999999999E-2</v>
      </c>
      <c r="AN816">
        <v>-5.8000000000000003E-2</v>
      </c>
      <c r="AO816">
        <v>-9.8000000000000004E-2</v>
      </c>
      <c r="AP816" s="1" t="s">
        <v>7902</v>
      </c>
      <c r="AQ816" s="1" t="s">
        <v>7903</v>
      </c>
      <c r="AR816" s="1" t="s">
        <v>7904</v>
      </c>
      <c r="AS816" s="1" t="s">
        <v>7905</v>
      </c>
    </row>
    <row r="817" spans="1:45" hidden="1" x14ac:dyDescent="0.25">
      <c r="A817" s="1" t="s">
        <v>4962</v>
      </c>
      <c r="B817">
        <v>802</v>
      </c>
      <c r="C817" s="2" t="s">
        <v>4963</v>
      </c>
      <c r="D817" s="1" t="s">
        <v>4964</v>
      </c>
      <c r="E817">
        <v>-18</v>
      </c>
      <c r="F817" s="1" t="s">
        <v>22</v>
      </c>
      <c r="G817" s="1" t="s">
        <v>27</v>
      </c>
      <c r="H817" s="1" t="s">
        <v>22</v>
      </c>
      <c r="I817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817">
        <v>21.01</v>
      </c>
      <c r="K817">
        <v>1.12E-2</v>
      </c>
      <c r="L817" s="1" t="s">
        <v>23</v>
      </c>
      <c r="M817">
        <v>0.09</v>
      </c>
      <c r="N817" s="1" t="s">
        <v>4965</v>
      </c>
      <c r="O817" s="1">
        <f>IFERROR(LEFT(Merge1[[#This Row],[Volumen*Precio4 – 750M]],LEN(Merge1[[#This Row],[Volumen*Precio4 – 750M]])-1)*10^(SEARCH(RIGHT(Merge1[[#This Row],[Volumen*Precio4 – 750M]]),"kmbt")*3),Merge1[[#This Row],[Volumen*Precio4 – 750M]])</f>
        <v>196490</v>
      </c>
      <c r="P817">
        <v>-0.34899999999999998</v>
      </c>
      <c r="Q817">
        <v>-0.25990000000000002</v>
      </c>
      <c r="R817">
        <v>-0.17319999999999999</v>
      </c>
      <c r="S817">
        <v>-0.1167</v>
      </c>
      <c r="T817" s="1" t="s">
        <v>4966</v>
      </c>
      <c r="U817" s="1" t="s">
        <v>4967</v>
      </c>
      <c r="V817" s="1" t="s">
        <v>4968</v>
      </c>
      <c r="W817" s="1" t="s">
        <v>4969</v>
      </c>
      <c r="X817" s="1" t="s">
        <v>4962</v>
      </c>
      <c r="Y817">
        <v>802</v>
      </c>
      <c r="Z817" s="4">
        <v>-3.4200000000000001E-2</v>
      </c>
      <c r="AA817" s="1" t="s">
        <v>4964</v>
      </c>
      <c r="AB817" s="6" t="str">
        <f>IFERROR(LEFT(Merge1[[#This Row],[2022-10-24.Vol.]],LEN(Merge1[[#This Row],[2022-10-24.Vol.]])-1)*10^(LOOKUP(RIGHT(Merge1[[#This Row],[2022-10-24.Vol.]]),"KMBT")*3),Merge1[[#This Row],[2022-10-24.Vol.]])</f>
        <v>245</v>
      </c>
      <c r="AC817">
        <v>-18</v>
      </c>
      <c r="AD817" s="1" t="s">
        <v>22</v>
      </c>
      <c r="AE817" s="1" t="s">
        <v>27</v>
      </c>
      <c r="AF817" s="1" t="s">
        <v>22</v>
      </c>
      <c r="AG817">
        <v>21.01</v>
      </c>
      <c r="AH817">
        <v>1.12E-2</v>
      </c>
      <c r="AI817" s="1" t="s">
        <v>23</v>
      </c>
      <c r="AJ817">
        <v>0.09</v>
      </c>
      <c r="AK817" s="1" t="s">
        <v>4965</v>
      </c>
      <c r="AL817">
        <v>-0.34899999999999998</v>
      </c>
      <c r="AM817">
        <v>-0.25990000000000002</v>
      </c>
      <c r="AN817">
        <v>-0.17319999999999999</v>
      </c>
      <c r="AO817">
        <v>-0.1167</v>
      </c>
      <c r="AP817" s="1" t="s">
        <v>4966</v>
      </c>
      <c r="AQ817" s="1" t="s">
        <v>4967</v>
      </c>
      <c r="AR817" s="1" t="s">
        <v>4968</v>
      </c>
      <c r="AS817" s="1" t="s">
        <v>4969</v>
      </c>
    </row>
    <row r="818" spans="1:45" hidden="1" x14ac:dyDescent="0.25">
      <c r="A818" s="1" t="s">
        <v>3352</v>
      </c>
      <c r="B818">
        <v>4227.5200000000004</v>
      </c>
      <c r="C818" s="2" t="s">
        <v>3353</v>
      </c>
      <c r="D818" s="1" t="s">
        <v>2696</v>
      </c>
      <c r="E818">
        <v>77.53</v>
      </c>
      <c r="F818" s="1" t="s">
        <v>22</v>
      </c>
      <c r="G818" s="1" t="s">
        <v>27</v>
      </c>
      <c r="H818" s="1" t="s">
        <v>96</v>
      </c>
      <c r="I818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818">
        <v>32.35</v>
      </c>
      <c r="K818">
        <v>5.11E-2</v>
      </c>
      <c r="L818" s="1" t="s">
        <v>28</v>
      </c>
      <c r="M818">
        <v>0.42</v>
      </c>
      <c r="N818" s="1" t="s">
        <v>3354</v>
      </c>
      <c r="O818" s="1">
        <f>IFERROR(LEFT(Merge1[[#This Row],[Volumen*Precio4 – 750M]],LEN(Merge1[[#This Row],[Volumen*Precio4 – 750M]])-1)*10^(SEARCH(RIGHT(Merge1[[#This Row],[Volumen*Precio4 – 750M]]),"kmbt")*3),Merge1[[#This Row],[Volumen*Precio4 – 750M]])</f>
        <v>8125000</v>
      </c>
      <c r="P818">
        <v>-0.26910000000000001</v>
      </c>
      <c r="Q818">
        <v>-0.37740000000000001</v>
      </c>
      <c r="R818">
        <v>-0.254</v>
      </c>
      <c r="S818">
        <v>-0.31480000000000002</v>
      </c>
      <c r="T818" s="1" t="s">
        <v>3355</v>
      </c>
      <c r="U818" s="1" t="s">
        <v>3356</v>
      </c>
      <c r="V818" s="1" t="s">
        <v>3357</v>
      </c>
      <c r="W818" s="1" t="s">
        <v>3358</v>
      </c>
      <c r="X818" s="1" t="s">
        <v>3352</v>
      </c>
      <c r="Y818">
        <v>4120</v>
      </c>
      <c r="Z818" s="4">
        <v>-3.44E-2</v>
      </c>
      <c r="AA818" s="1" t="s">
        <v>7153</v>
      </c>
      <c r="AB818" s="6" t="str">
        <f>IFERROR(LEFT(Merge1[[#This Row],[2022-10-24.Vol.]],LEN(Merge1[[#This Row],[2022-10-24.Vol.]])-1)*10^(LOOKUP(RIGHT(Merge1[[#This Row],[2022-10-24.Vol.]]),"KMBT")*3),Merge1[[#This Row],[2022-10-24.Vol.]])</f>
        <v>10.897K</v>
      </c>
      <c r="AC818">
        <v>-129.77000000000001</v>
      </c>
      <c r="AD818" s="1" t="s">
        <v>27</v>
      </c>
      <c r="AE818" s="1" t="s">
        <v>27</v>
      </c>
      <c r="AF818" s="1" t="s">
        <v>22</v>
      </c>
      <c r="AG818">
        <v>31.2</v>
      </c>
      <c r="AH818">
        <v>5.1900000000000002E-2</v>
      </c>
      <c r="AI818" s="1" t="s">
        <v>28</v>
      </c>
      <c r="AJ818">
        <v>2.4500000000000002</v>
      </c>
      <c r="AK818" s="1" t="s">
        <v>7154</v>
      </c>
      <c r="AL818">
        <v>-0.3201</v>
      </c>
      <c r="AM818">
        <v>-0.33510000000000001</v>
      </c>
      <c r="AN818">
        <v>-0.2477</v>
      </c>
      <c r="AO818">
        <v>-0.27079999999999999</v>
      </c>
      <c r="AP818" s="1" t="s">
        <v>7155</v>
      </c>
      <c r="AQ818" s="1" t="s">
        <v>7156</v>
      </c>
      <c r="AR818" s="1" t="s">
        <v>7157</v>
      </c>
      <c r="AS818" s="1" t="s">
        <v>7158</v>
      </c>
    </row>
    <row r="819" spans="1:45" hidden="1" x14ac:dyDescent="0.25">
      <c r="A819" s="1" t="s">
        <v>1519</v>
      </c>
      <c r="B819">
        <v>2777.39</v>
      </c>
      <c r="C819" s="2" t="s">
        <v>1520</v>
      </c>
      <c r="D819" s="1" t="s">
        <v>1251</v>
      </c>
      <c r="E819">
        <v>0</v>
      </c>
      <c r="F819" s="1" t="s">
        <v>27</v>
      </c>
      <c r="G819" s="1" t="s">
        <v>27</v>
      </c>
      <c r="H819" s="1" t="s">
        <v>96</v>
      </c>
      <c r="I819" s="1" t="str">
        <f>_xlfn.CONCAT(Merge1[[#This Row],[Rating técnicoVender]],",",Merge1[[#This Row],[Valoración de medias móvilesStrong Sell]],",",Merge1[[#This Row],[Valoración de los osciladoresNeutro]])</f>
        <v>Strong Sell,Strong Sell,Neutro</v>
      </c>
      <c r="J819">
        <v>30.43</v>
      </c>
      <c r="K819">
        <v>0</v>
      </c>
      <c r="L819" s="1" t="s">
        <v>28</v>
      </c>
      <c r="M819">
        <v>1.25</v>
      </c>
      <c r="N819" s="1" t="s">
        <v>1521</v>
      </c>
      <c r="O819" s="1">
        <f>IFERROR(LEFT(Merge1[[#This Row],[Volumen*Precio4 – 750M]],LEN(Merge1[[#This Row],[Volumen*Precio4 – 750M]])-1)*10^(SEARCH(RIGHT(Merge1[[#This Row],[Volumen*Precio4 – 750M]]),"kmbt")*3),Merge1[[#This Row],[Volumen*Precio4 – 750M]])</f>
        <v>555478</v>
      </c>
      <c r="P819">
        <v>-0.34420000000000001</v>
      </c>
      <c r="Q819">
        <v>-0.21099999999999999</v>
      </c>
      <c r="R819">
        <v>-0.16339999999999999</v>
      </c>
      <c r="S819">
        <v>-0.13070000000000001</v>
      </c>
      <c r="T819" s="1" t="s">
        <v>1522</v>
      </c>
      <c r="U819" s="1" t="s">
        <v>1523</v>
      </c>
      <c r="V819" s="1" t="s">
        <v>1524</v>
      </c>
      <c r="W819" s="1" t="s">
        <v>1525</v>
      </c>
      <c r="X819" s="1" t="s">
        <v>1519</v>
      </c>
      <c r="Y819">
        <v>2777.39</v>
      </c>
      <c r="Z819" s="4">
        <v>-3.4599999999999999E-2</v>
      </c>
      <c r="AA819" s="1" t="s">
        <v>1251</v>
      </c>
      <c r="AB819" s="6" t="str">
        <f>IFERROR(LEFT(Merge1[[#This Row],[2022-10-24.Vol.]],LEN(Merge1[[#This Row],[2022-10-24.Vol.]])-1)*10^(LOOKUP(RIGHT(Merge1[[#This Row],[2022-10-24.Vol.]]),"KMBT")*3),Merge1[[#This Row],[2022-10-24.Vol.]])</f>
        <v>200</v>
      </c>
      <c r="AC819">
        <v>0</v>
      </c>
      <c r="AD819" s="1" t="s">
        <v>27</v>
      </c>
      <c r="AE819" s="1" t="s">
        <v>27</v>
      </c>
      <c r="AF819" s="1" t="s">
        <v>96</v>
      </c>
      <c r="AG819">
        <v>30.43</v>
      </c>
      <c r="AH819">
        <v>0</v>
      </c>
      <c r="AI819" s="1" t="s">
        <v>28</v>
      </c>
      <c r="AJ819">
        <v>1.25</v>
      </c>
      <c r="AK819" s="1" t="s">
        <v>1521</v>
      </c>
      <c r="AL819">
        <v>-0.34420000000000001</v>
      </c>
      <c r="AM819">
        <v>-0.21099999999999999</v>
      </c>
      <c r="AN819">
        <v>-0.16339999999999999</v>
      </c>
      <c r="AO819">
        <v>-4.9099999999999998E-2</v>
      </c>
      <c r="AP819" s="1" t="s">
        <v>1522</v>
      </c>
      <c r="AQ819" s="1" t="s">
        <v>1523</v>
      </c>
      <c r="AR819" s="1" t="s">
        <v>1524</v>
      </c>
      <c r="AS819" s="1" t="s">
        <v>1525</v>
      </c>
    </row>
    <row r="820" spans="1:45" hidden="1" x14ac:dyDescent="0.25">
      <c r="A820" s="1" t="s">
        <v>4259</v>
      </c>
      <c r="B820">
        <v>1567</v>
      </c>
      <c r="C820" s="2" t="s">
        <v>4260</v>
      </c>
      <c r="D820" s="1" t="s">
        <v>4261</v>
      </c>
      <c r="E820">
        <v>0</v>
      </c>
      <c r="F820" s="1" t="s">
        <v>27</v>
      </c>
      <c r="G820" s="1" t="s">
        <v>27</v>
      </c>
      <c r="H820" s="1" t="s">
        <v>22</v>
      </c>
      <c r="I820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20">
        <v>32.18</v>
      </c>
      <c r="K820">
        <v>2.4500000000000001E-2</v>
      </c>
      <c r="L820" s="1" t="s">
        <v>28</v>
      </c>
      <c r="M820">
        <v>0.21</v>
      </c>
      <c r="N820" s="1" t="s">
        <v>4262</v>
      </c>
      <c r="O820" s="1">
        <f>IFERROR(LEFT(Merge1[[#This Row],[Volumen*Precio4 – 750M]],LEN(Merge1[[#This Row],[Volumen*Precio4 – 750M]])-1)*10^(SEARCH(RIGHT(Merge1[[#This Row],[Volumen*Precio4 – 750M]]),"kmbt")*3),Merge1[[#This Row],[Volumen*Precio4 – 750M]])</f>
        <v>335338</v>
      </c>
      <c r="P820">
        <v>-0.189</v>
      </c>
      <c r="Q820">
        <v>-0.2319</v>
      </c>
      <c r="R820">
        <v>-0.13619999999999999</v>
      </c>
      <c r="S820">
        <v>-3.27E-2</v>
      </c>
      <c r="T820" s="1" t="s">
        <v>4263</v>
      </c>
      <c r="U820" s="1" t="s">
        <v>4264</v>
      </c>
      <c r="V820" s="1" t="s">
        <v>4265</v>
      </c>
      <c r="W820" s="1" t="s">
        <v>4266</v>
      </c>
      <c r="X820" s="1" t="s">
        <v>4259</v>
      </c>
      <c r="Y820">
        <v>1567</v>
      </c>
      <c r="Z820" s="4">
        <v>-3.6200000000000003E-2</v>
      </c>
      <c r="AA820" s="1" t="s">
        <v>4261</v>
      </c>
      <c r="AB820" s="6" t="str">
        <f>IFERROR(LEFT(Merge1[[#This Row],[2022-10-24.Vol.]],LEN(Merge1[[#This Row],[2022-10-24.Vol.]])-1)*10^(LOOKUP(RIGHT(Merge1[[#This Row],[2022-10-24.Vol.]]),"KMBT")*3),Merge1[[#This Row],[2022-10-24.Vol.]])</f>
        <v>214</v>
      </c>
      <c r="AC820">
        <v>0</v>
      </c>
      <c r="AD820" s="1" t="s">
        <v>27</v>
      </c>
      <c r="AE820" s="1" t="s">
        <v>27</v>
      </c>
      <c r="AF820" s="1" t="s">
        <v>22</v>
      </c>
      <c r="AG820">
        <v>32.18</v>
      </c>
      <c r="AH820">
        <v>2.4500000000000001E-2</v>
      </c>
      <c r="AI820" s="1" t="s">
        <v>28</v>
      </c>
      <c r="AJ820">
        <v>0.21</v>
      </c>
      <c r="AK820" s="1" t="s">
        <v>4262</v>
      </c>
      <c r="AL820">
        <v>-0.22539999999999999</v>
      </c>
      <c r="AM820">
        <v>-0.2319</v>
      </c>
      <c r="AN820">
        <v>-0.13619999999999999</v>
      </c>
      <c r="AO820">
        <v>-3.27E-2</v>
      </c>
      <c r="AP820" s="1" t="s">
        <v>4263</v>
      </c>
      <c r="AQ820" s="1" t="s">
        <v>4264</v>
      </c>
      <c r="AR820" s="1" t="s">
        <v>4265</v>
      </c>
      <c r="AS820" s="1" t="s">
        <v>4266</v>
      </c>
    </row>
    <row r="821" spans="1:45" hidden="1" x14ac:dyDescent="0.25">
      <c r="A821" s="1" t="s">
        <v>905</v>
      </c>
      <c r="B821">
        <v>267.8</v>
      </c>
      <c r="C821" s="2" t="s">
        <v>906</v>
      </c>
      <c r="D821" s="1" t="s">
        <v>907</v>
      </c>
      <c r="E821">
        <v>0</v>
      </c>
      <c r="F821" s="1" t="s">
        <v>27</v>
      </c>
      <c r="G821" s="1" t="s">
        <v>27</v>
      </c>
      <c r="H821" s="1" t="s">
        <v>96</v>
      </c>
      <c r="I821" s="1" t="str">
        <f>_xlfn.CONCAT(Merge1[[#This Row],[Rating técnicoVender]],",",Merge1[[#This Row],[Valoración de medias móvilesStrong Sell]],",",Merge1[[#This Row],[Valoración de los osciladoresNeutro]])</f>
        <v>Strong Sell,Strong Sell,Neutro</v>
      </c>
      <c r="J821">
        <v>22.31</v>
      </c>
      <c r="K821">
        <v>0</v>
      </c>
      <c r="L821" s="1" t="s">
        <v>28</v>
      </c>
      <c r="M821">
        <v>2.23</v>
      </c>
      <c r="N821" s="1" t="s">
        <v>908</v>
      </c>
      <c r="O821" s="1">
        <f>IFERROR(LEFT(Merge1[[#This Row],[Volumen*Precio4 – 750M]],LEN(Merge1[[#This Row],[Volumen*Precio4 – 750M]])-1)*10^(SEARCH(RIGHT(Merge1[[#This Row],[Volumen*Precio4 – 750M]]),"kmbt")*3),Merge1[[#This Row],[Volumen*Precio4 – 750M]])</f>
        <v>187460</v>
      </c>
      <c r="P821">
        <v>-0.33550000000000002</v>
      </c>
      <c r="Q821">
        <v>-0.32800000000000001</v>
      </c>
      <c r="R821">
        <v>-0.17460000000000001</v>
      </c>
      <c r="S821">
        <v>-5.04E-2</v>
      </c>
      <c r="T821" s="1" t="s">
        <v>909</v>
      </c>
      <c r="U821" s="1" t="s">
        <v>910</v>
      </c>
      <c r="V821" s="1" t="s">
        <v>911</v>
      </c>
      <c r="W821" s="1" t="s">
        <v>912</v>
      </c>
      <c r="X821" s="1" t="s">
        <v>905</v>
      </c>
      <c r="Y821">
        <v>267.8</v>
      </c>
      <c r="Z821" s="4">
        <v>-3.6799999999999999E-2</v>
      </c>
      <c r="AA821" s="1" t="s">
        <v>907</v>
      </c>
      <c r="AB821" s="6" t="str">
        <f>IFERROR(LEFT(Merge1[[#This Row],[2022-10-24.Vol.]],LEN(Merge1[[#This Row],[2022-10-24.Vol.]])-1)*10^(LOOKUP(RIGHT(Merge1[[#This Row],[2022-10-24.Vol.]]),"KMBT")*3),Merge1[[#This Row],[2022-10-24.Vol.]])</f>
        <v>700</v>
      </c>
      <c r="AC821">
        <v>0</v>
      </c>
      <c r="AD821" s="1" t="s">
        <v>27</v>
      </c>
      <c r="AE821" s="1" t="s">
        <v>27</v>
      </c>
      <c r="AF821" s="1" t="s">
        <v>96</v>
      </c>
      <c r="AG821">
        <v>22.31</v>
      </c>
      <c r="AH821">
        <v>0</v>
      </c>
      <c r="AI821" s="1" t="s">
        <v>28</v>
      </c>
      <c r="AJ821">
        <v>2.23</v>
      </c>
      <c r="AK821" s="1" t="s">
        <v>908</v>
      </c>
      <c r="AL821">
        <v>-0.33550000000000002</v>
      </c>
      <c r="AM821">
        <v>-0.32800000000000001</v>
      </c>
      <c r="AN821">
        <v>-0.17460000000000001</v>
      </c>
      <c r="AO821">
        <v>-5.04E-2</v>
      </c>
      <c r="AP821" s="1" t="s">
        <v>909</v>
      </c>
      <c r="AQ821" s="1" t="s">
        <v>910</v>
      </c>
      <c r="AR821" s="1" t="s">
        <v>911</v>
      </c>
      <c r="AS821" s="1" t="s">
        <v>912</v>
      </c>
    </row>
    <row r="822" spans="1:45" hidden="1" x14ac:dyDescent="0.25">
      <c r="A822" s="1" t="s">
        <v>2942</v>
      </c>
      <c r="B822">
        <v>431</v>
      </c>
      <c r="C822" s="2" t="s">
        <v>2943</v>
      </c>
      <c r="D822" s="1" t="s">
        <v>2944</v>
      </c>
      <c r="E822">
        <v>-25.5</v>
      </c>
      <c r="F822" s="1" t="s">
        <v>27</v>
      </c>
      <c r="G822" s="1" t="s">
        <v>27</v>
      </c>
      <c r="H822" s="1" t="s">
        <v>96</v>
      </c>
      <c r="I822" s="1" t="str">
        <f>_xlfn.CONCAT(Merge1[[#This Row],[Rating técnicoVender]],",",Merge1[[#This Row],[Valoración de medias móvilesStrong Sell]],",",Merge1[[#This Row],[Valoración de los osciladoresNeutro]])</f>
        <v>Strong Sell,Strong Sell,Neutro</v>
      </c>
      <c r="J822">
        <v>43.48</v>
      </c>
      <c r="K822">
        <v>5.4399999999999997E-2</v>
      </c>
      <c r="L822" s="1" t="s">
        <v>28</v>
      </c>
      <c r="M822">
        <v>0.54</v>
      </c>
      <c r="N822" s="1" t="s">
        <v>2945</v>
      </c>
      <c r="O822" s="1">
        <f>IFERROR(LEFT(Merge1[[#This Row],[Volumen*Precio4 – 750M]],LEN(Merge1[[#This Row],[Volumen*Precio4 – 750M]])-1)*10^(SEARCH(RIGHT(Merge1[[#This Row],[Volumen*Precio4 – 750M]]),"kmbt")*3),Merge1[[#This Row],[Volumen*Precio4 – 750M]])</f>
        <v>265927</v>
      </c>
      <c r="P822">
        <v>-0.90359999999999996</v>
      </c>
      <c r="Q822">
        <v>-0.71209999999999996</v>
      </c>
      <c r="R822">
        <v>-0.25690000000000002</v>
      </c>
      <c r="S822">
        <v>-8.3000000000000004E-2</v>
      </c>
      <c r="T822" s="1" t="s">
        <v>2946</v>
      </c>
      <c r="U822" s="1" t="s">
        <v>2947</v>
      </c>
      <c r="V822" s="1" t="s">
        <v>2948</v>
      </c>
      <c r="W822" s="1" t="s">
        <v>2949</v>
      </c>
      <c r="X822" s="1" t="s">
        <v>2942</v>
      </c>
      <c r="Y822">
        <v>418</v>
      </c>
      <c r="Z822" s="4">
        <v>-3.6900000000000002E-2</v>
      </c>
      <c r="AA822" s="1" t="s">
        <v>8085</v>
      </c>
      <c r="AB822" s="6" t="str">
        <f>IFERROR(LEFT(Merge1[[#This Row],[2022-10-24.Vol.]],LEN(Merge1[[#This Row],[2022-10-24.Vol.]])-1)*10^(LOOKUP(RIGHT(Merge1[[#This Row],[2022-10-24.Vol.]]),"KMBT")*3),Merge1[[#This Row],[2022-10-24.Vol.]])</f>
        <v>243</v>
      </c>
      <c r="AC822">
        <v>-2</v>
      </c>
      <c r="AD822" s="1" t="s">
        <v>22</v>
      </c>
      <c r="AE822" s="1" t="s">
        <v>27</v>
      </c>
      <c r="AF822" s="1" t="s">
        <v>96</v>
      </c>
      <c r="AG822">
        <v>41.63</v>
      </c>
      <c r="AH822">
        <v>5.0200000000000002E-2</v>
      </c>
      <c r="AI822" s="1" t="s">
        <v>28</v>
      </c>
      <c r="AJ822">
        <v>0.2</v>
      </c>
      <c r="AK822" s="1" t="s">
        <v>8086</v>
      </c>
      <c r="AL822">
        <v>-0.90659999999999996</v>
      </c>
      <c r="AM822">
        <v>-0.71440000000000003</v>
      </c>
      <c r="AN822">
        <v>-0.12920000000000001</v>
      </c>
      <c r="AO822">
        <v>-1.6500000000000001E-2</v>
      </c>
      <c r="AP822" s="1" t="s">
        <v>8087</v>
      </c>
      <c r="AQ822" s="1" t="s">
        <v>8088</v>
      </c>
      <c r="AR822" s="1" t="s">
        <v>8089</v>
      </c>
      <c r="AS822" s="1" t="s">
        <v>8090</v>
      </c>
    </row>
    <row r="823" spans="1:45" hidden="1" x14ac:dyDescent="0.25">
      <c r="A823" s="1" t="s">
        <v>3896</v>
      </c>
      <c r="B823">
        <v>1015</v>
      </c>
      <c r="C823" s="2" t="s">
        <v>3897</v>
      </c>
      <c r="D823" s="1" t="s">
        <v>3898</v>
      </c>
      <c r="E823">
        <v>0</v>
      </c>
      <c r="F823" s="1" t="s">
        <v>27</v>
      </c>
      <c r="G823" s="1" t="s">
        <v>27</v>
      </c>
      <c r="H823" s="1" t="s">
        <v>96</v>
      </c>
      <c r="I823" s="1" t="str">
        <f>_xlfn.CONCAT(Merge1[[#This Row],[Rating técnicoVender]],",",Merge1[[#This Row],[Valoración de medias móvilesStrong Sell]],",",Merge1[[#This Row],[Valoración de los osciladoresNeutro]])</f>
        <v>Strong Sell,Strong Sell,Neutro</v>
      </c>
      <c r="J823">
        <v>27.26</v>
      </c>
      <c r="K823">
        <v>0</v>
      </c>
      <c r="L823" s="1" t="s">
        <v>28</v>
      </c>
      <c r="M823">
        <v>0.28999999999999998</v>
      </c>
      <c r="N823" s="1" t="s">
        <v>3899</v>
      </c>
      <c r="O823" s="1">
        <f>IFERROR(LEFT(Merge1[[#This Row],[Volumen*Precio4 – 750M]],LEN(Merge1[[#This Row],[Volumen*Precio4 – 750M]])-1)*10^(SEARCH(RIGHT(Merge1[[#This Row],[Volumen*Precio4 – 750M]]),"kmbt")*3),Merge1[[#This Row],[Volumen*Precio4 – 750M]])</f>
        <v>89320</v>
      </c>
      <c r="P823">
        <v>-7.7299999999999994E-2</v>
      </c>
      <c r="Q823">
        <v>-2.4E-2</v>
      </c>
      <c r="R823">
        <v>-0.188</v>
      </c>
      <c r="S823">
        <v>-0.15279999999999999</v>
      </c>
      <c r="T823" s="1" t="s">
        <v>3900</v>
      </c>
      <c r="U823" s="1" t="s">
        <v>3901</v>
      </c>
      <c r="V823" s="1" t="s">
        <v>3902</v>
      </c>
      <c r="W823" s="1" t="s">
        <v>3903</v>
      </c>
      <c r="X823" s="1" t="s">
        <v>3896</v>
      </c>
      <c r="Y823">
        <v>1015</v>
      </c>
      <c r="Z823" s="4">
        <v>-3.6999999999999998E-2</v>
      </c>
      <c r="AA823" s="1" t="s">
        <v>3898</v>
      </c>
      <c r="AB823" s="6" t="str">
        <f>IFERROR(LEFT(Merge1[[#This Row],[2022-10-24.Vol.]],LEN(Merge1[[#This Row],[2022-10-24.Vol.]])-1)*10^(LOOKUP(RIGHT(Merge1[[#This Row],[2022-10-24.Vol.]]),"KMBT")*3),Merge1[[#This Row],[2022-10-24.Vol.]])</f>
        <v>88</v>
      </c>
      <c r="AC823">
        <v>0</v>
      </c>
      <c r="AD823" s="1" t="s">
        <v>27</v>
      </c>
      <c r="AE823" s="1" t="s">
        <v>27</v>
      </c>
      <c r="AF823" s="1" t="s">
        <v>96</v>
      </c>
      <c r="AG823">
        <v>27.26</v>
      </c>
      <c r="AH823">
        <v>0</v>
      </c>
      <c r="AI823" s="1" t="s">
        <v>28</v>
      </c>
      <c r="AJ823">
        <v>0.28999999999999998</v>
      </c>
      <c r="AK823" s="1" t="s">
        <v>3899</v>
      </c>
      <c r="AL823">
        <v>-2.1700000000000001E-2</v>
      </c>
      <c r="AM823">
        <v>-9.2100000000000001E-2</v>
      </c>
      <c r="AN823">
        <v>-0.23860000000000001</v>
      </c>
      <c r="AO823">
        <v>-0.14349999999999999</v>
      </c>
      <c r="AP823" s="1" t="s">
        <v>3900</v>
      </c>
      <c r="AQ823" s="1" t="s">
        <v>3901</v>
      </c>
      <c r="AR823" s="1" t="s">
        <v>3902</v>
      </c>
      <c r="AS823" s="1" t="s">
        <v>3903</v>
      </c>
    </row>
    <row r="824" spans="1:45" hidden="1" x14ac:dyDescent="0.25">
      <c r="A824" s="1" t="s">
        <v>5752</v>
      </c>
      <c r="B824">
        <v>6340.12</v>
      </c>
      <c r="C824" s="1" t="s">
        <v>5753</v>
      </c>
      <c r="D824" s="1" t="s">
        <v>3526</v>
      </c>
      <c r="E824">
        <v>0</v>
      </c>
      <c r="F824" s="1" t="s">
        <v>27</v>
      </c>
      <c r="G824" s="1" t="s">
        <v>27</v>
      </c>
      <c r="H824" s="1" t="s">
        <v>22</v>
      </c>
      <c r="I824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24">
        <v>22.94</v>
      </c>
      <c r="K824">
        <v>0</v>
      </c>
      <c r="L824" s="1" t="s">
        <v>28</v>
      </c>
      <c r="M824">
        <v>0.03</v>
      </c>
      <c r="N824" s="1" t="s">
        <v>5754</v>
      </c>
      <c r="O824" s="1">
        <f>IFERROR(LEFT(Merge1[[#This Row],[Volumen*Precio4 – 750M]],LEN(Merge1[[#This Row],[Volumen*Precio4 – 750M]])-1)*10^(SEARCH(RIGHT(Merge1[[#This Row],[Volumen*Precio4 – 750M]]),"kmbt")*3),Merge1[[#This Row],[Volumen*Precio4 – 750M]])</f>
        <v>31701</v>
      </c>
      <c r="P824">
        <v>-0.55349999999999999</v>
      </c>
      <c r="Q824">
        <v>-0.41699999999999998</v>
      </c>
      <c r="R824">
        <v>-0.3478</v>
      </c>
      <c r="S824">
        <v>-0.16189999999999999</v>
      </c>
      <c r="T824" s="1" t="s">
        <v>5755</v>
      </c>
      <c r="U824" s="1" t="s">
        <v>5756</v>
      </c>
      <c r="V824" s="1" t="s">
        <v>5757</v>
      </c>
      <c r="W824" s="1" t="s">
        <v>5758</v>
      </c>
      <c r="X824" s="1" t="s">
        <v>5752</v>
      </c>
      <c r="Y824">
        <v>6340.12</v>
      </c>
      <c r="Z824" s="4">
        <v>-3.7199999999999997E-2</v>
      </c>
      <c r="AA824" s="1" t="s">
        <v>3526</v>
      </c>
      <c r="AB824" s="6" t="str">
        <f>IFERROR(LEFT(Merge1[[#This Row],[2022-10-24.Vol.]],LEN(Merge1[[#This Row],[2022-10-24.Vol.]])-1)*10^(LOOKUP(RIGHT(Merge1[[#This Row],[2022-10-24.Vol.]]),"KMBT")*3),Merge1[[#This Row],[2022-10-24.Vol.]])</f>
        <v>5</v>
      </c>
      <c r="AC824">
        <v>0</v>
      </c>
      <c r="AD824" s="1" t="s">
        <v>27</v>
      </c>
      <c r="AE824" s="1" t="s">
        <v>27</v>
      </c>
      <c r="AF824" s="1" t="s">
        <v>22</v>
      </c>
      <c r="AG824">
        <v>22.94</v>
      </c>
      <c r="AH824">
        <v>0</v>
      </c>
      <c r="AI824" s="1" t="s">
        <v>28</v>
      </c>
      <c r="AJ824">
        <v>0.03</v>
      </c>
      <c r="AK824" s="1" t="s">
        <v>5754</v>
      </c>
      <c r="AL824">
        <v>-0.55349999999999999</v>
      </c>
      <c r="AM824">
        <v>-0.41699999999999998</v>
      </c>
      <c r="AN824">
        <v>-0.3478</v>
      </c>
      <c r="AO824">
        <v>-0.16189999999999999</v>
      </c>
      <c r="AP824" s="1" t="s">
        <v>5755</v>
      </c>
      <c r="AQ824" s="1" t="s">
        <v>5756</v>
      </c>
      <c r="AR824" s="1" t="s">
        <v>5757</v>
      </c>
      <c r="AS824" s="1" t="s">
        <v>5758</v>
      </c>
    </row>
    <row r="825" spans="1:45" hidden="1" x14ac:dyDescent="0.25">
      <c r="A825" s="1" t="s">
        <v>6396</v>
      </c>
      <c r="B825">
        <v>826</v>
      </c>
      <c r="C825" s="1" t="s">
        <v>6397</v>
      </c>
      <c r="D825" s="1" t="s">
        <v>5684</v>
      </c>
      <c r="E825">
        <v>-25.06</v>
      </c>
      <c r="F825" s="1" t="s">
        <v>22</v>
      </c>
      <c r="G825" s="1" t="s">
        <v>27</v>
      </c>
      <c r="H825" s="1" t="s">
        <v>22</v>
      </c>
      <c r="I825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825">
        <v>24.83</v>
      </c>
      <c r="K825">
        <v>3.0300000000000001E-2</v>
      </c>
      <c r="L825" s="1" t="s">
        <v>23</v>
      </c>
      <c r="M825">
        <v>0</v>
      </c>
      <c r="N825" s="1" t="s">
        <v>6398</v>
      </c>
      <c r="O825" s="1">
        <f>IFERROR(LEFT(Merge1[[#This Row],[Volumen*Precio4 – 750M]],LEN(Merge1[[#This Row],[Volumen*Precio4 – 750M]])-1)*10^(SEARCH(RIGHT(Merge1[[#This Row],[Volumen*Precio4 – 750M]]),"kmbt")*3),Merge1[[#This Row],[Volumen*Precio4 – 750M]])</f>
        <v>23954</v>
      </c>
      <c r="P825">
        <v>-0.44600000000000001</v>
      </c>
      <c r="Q825">
        <v>-0.33850000000000002</v>
      </c>
      <c r="R825">
        <v>-0.19409999999999999</v>
      </c>
      <c r="S825">
        <v>-0.19409999999999999</v>
      </c>
      <c r="T825" s="1" t="s">
        <v>6399</v>
      </c>
      <c r="U825" s="1" t="s">
        <v>6400</v>
      </c>
      <c r="V825" s="1" t="s">
        <v>6401</v>
      </c>
      <c r="W825" s="1" t="s">
        <v>6402</v>
      </c>
      <c r="X825" s="1" t="s">
        <v>6396</v>
      </c>
      <c r="Y825">
        <v>826</v>
      </c>
      <c r="Z825" s="4">
        <v>-3.7400000000000003E-2</v>
      </c>
      <c r="AA825" s="1" t="s">
        <v>5684</v>
      </c>
      <c r="AB825" s="6" t="str">
        <f>IFERROR(LEFT(Merge1[[#This Row],[2022-10-24.Vol.]],LEN(Merge1[[#This Row],[2022-10-24.Vol.]])-1)*10^(LOOKUP(RIGHT(Merge1[[#This Row],[2022-10-24.Vol.]]),"KMBT")*3),Merge1[[#This Row],[2022-10-24.Vol.]])</f>
        <v>29</v>
      </c>
      <c r="AC825">
        <v>-25.06</v>
      </c>
      <c r="AD825" s="1" t="s">
        <v>22</v>
      </c>
      <c r="AE825" s="1" t="s">
        <v>27</v>
      </c>
      <c r="AF825" s="1" t="s">
        <v>22</v>
      </c>
      <c r="AG825">
        <v>24.83</v>
      </c>
      <c r="AH825">
        <v>3.0300000000000001E-2</v>
      </c>
      <c r="AI825" s="1" t="s">
        <v>23</v>
      </c>
      <c r="AJ825">
        <v>0</v>
      </c>
      <c r="AK825" s="1" t="s">
        <v>6398</v>
      </c>
      <c r="AL825">
        <v>-0.44600000000000001</v>
      </c>
      <c r="AM825">
        <v>-0.33850000000000002</v>
      </c>
      <c r="AN825">
        <v>-0.19409999999999999</v>
      </c>
      <c r="AO825">
        <v>-3.7400000000000003E-2</v>
      </c>
      <c r="AP825" s="1" t="s">
        <v>6399</v>
      </c>
      <c r="AQ825" s="1" t="s">
        <v>6400</v>
      </c>
      <c r="AR825" s="1" t="s">
        <v>6401</v>
      </c>
      <c r="AS825" s="1" t="s">
        <v>6402</v>
      </c>
    </row>
    <row r="826" spans="1:45" hidden="1" x14ac:dyDescent="0.25">
      <c r="A826" s="1" t="s">
        <v>3991</v>
      </c>
      <c r="B826">
        <v>4196.4799999999996</v>
      </c>
      <c r="C826" s="2" t="s">
        <v>505</v>
      </c>
      <c r="D826" s="1" t="s">
        <v>1679</v>
      </c>
      <c r="E826">
        <v>0</v>
      </c>
      <c r="F826" s="1" t="s">
        <v>38</v>
      </c>
      <c r="G826" s="1" t="s">
        <v>38</v>
      </c>
      <c r="H826" s="1" t="s">
        <v>96</v>
      </c>
      <c r="I826" s="1" t="str">
        <f>_xlfn.CONCAT(Merge1[[#This Row],[Rating técnicoVender]],",",Merge1[[#This Row],[Valoración de medias móvilesStrong Sell]],",",Merge1[[#This Row],[Valoración de los osciladoresNeutro]])</f>
        <v>Buy,Buy,Neutro</v>
      </c>
      <c r="J826">
        <v>48.13</v>
      </c>
      <c r="K826">
        <v>0</v>
      </c>
      <c r="L826" s="1" t="s">
        <v>28</v>
      </c>
      <c r="M826">
        <v>0.26</v>
      </c>
      <c r="N826" s="1" t="s">
        <v>3992</v>
      </c>
      <c r="O826" s="1">
        <f>IFERROR(LEFT(Merge1[[#This Row],[Volumen*Precio4 – 750M]],LEN(Merge1[[#This Row],[Volumen*Precio4 – 750M]])-1)*10^(SEARCH(RIGHT(Merge1[[#This Row],[Volumen*Precio4 – 750M]]),"kmbt")*3),Merge1[[#This Row],[Volumen*Precio4 – 750M]])</f>
        <v>843492</v>
      </c>
      <c r="P826">
        <v>-0.15659999999999999</v>
      </c>
      <c r="Q826">
        <v>-3.8800000000000001E-2</v>
      </c>
      <c r="R826">
        <v>7.1900000000000006E-2</v>
      </c>
      <c r="S826">
        <v>-8.5000000000000006E-3</v>
      </c>
      <c r="T826" s="1" t="s">
        <v>3993</v>
      </c>
      <c r="U826" s="1" t="s">
        <v>3994</v>
      </c>
      <c r="V826" s="1" t="s">
        <v>3995</v>
      </c>
      <c r="W826" s="1" t="s">
        <v>3996</v>
      </c>
      <c r="X826" s="1" t="s">
        <v>3991</v>
      </c>
      <c r="Y826">
        <v>4034.21</v>
      </c>
      <c r="Z826" s="4">
        <v>-3.8699999999999998E-2</v>
      </c>
      <c r="AA826" s="1" t="s">
        <v>5815</v>
      </c>
      <c r="AB826" s="6" t="str">
        <f>IFERROR(LEFT(Merge1[[#This Row],[2022-10-24.Vol.]],LEN(Merge1[[#This Row],[2022-10-24.Vol.]])-1)*10^(LOOKUP(RIGHT(Merge1[[#This Row],[2022-10-24.Vol.]]),"KMBT")*3),Merge1[[#This Row],[2022-10-24.Vol.]])</f>
        <v>132</v>
      </c>
      <c r="AC826">
        <v>0</v>
      </c>
      <c r="AD826" s="1" t="s">
        <v>22</v>
      </c>
      <c r="AE826" s="1" t="s">
        <v>22</v>
      </c>
      <c r="AF826" s="1" t="s">
        <v>96</v>
      </c>
      <c r="AG826">
        <v>43.27</v>
      </c>
      <c r="AH826">
        <v>0</v>
      </c>
      <c r="AI826" s="1" t="s">
        <v>28</v>
      </c>
      <c r="AJ826">
        <v>0.22</v>
      </c>
      <c r="AK826" s="1" t="s">
        <v>8057</v>
      </c>
      <c r="AL826">
        <v>-0.18920000000000001</v>
      </c>
      <c r="AM826">
        <v>-7.7700000000000005E-2</v>
      </c>
      <c r="AN826">
        <v>-2.5700000000000001E-2</v>
      </c>
      <c r="AO826">
        <v>-4.6800000000000001E-2</v>
      </c>
      <c r="AP826" s="1" t="s">
        <v>8058</v>
      </c>
      <c r="AQ826" s="1" t="s">
        <v>8059</v>
      </c>
      <c r="AR826" s="1" t="s">
        <v>8060</v>
      </c>
      <c r="AS826" s="1" t="s">
        <v>8061</v>
      </c>
    </row>
    <row r="827" spans="1:45" hidden="1" x14ac:dyDescent="0.25">
      <c r="A827" s="1" t="s">
        <v>5801</v>
      </c>
      <c r="B827">
        <v>89</v>
      </c>
      <c r="C827" s="2" t="s">
        <v>3085</v>
      </c>
      <c r="D827" s="1" t="s">
        <v>5802</v>
      </c>
      <c r="E827">
        <v>1.5</v>
      </c>
      <c r="F827" s="1" t="s">
        <v>22</v>
      </c>
      <c r="G827" s="1" t="s">
        <v>22</v>
      </c>
      <c r="H827" s="1" t="s">
        <v>96</v>
      </c>
      <c r="I827" s="1" t="str">
        <f>_xlfn.CONCAT(Merge1[[#This Row],[Rating técnicoVender]],",",Merge1[[#This Row],[Valoración de medias móvilesStrong Sell]],",",Merge1[[#This Row],[Valoración de los osciladoresNeutro]])</f>
        <v>Sell,Sell,Neutro</v>
      </c>
      <c r="J827">
        <v>46.77</v>
      </c>
      <c r="K827">
        <v>4.2500000000000003E-2</v>
      </c>
      <c r="L827" s="1" t="s">
        <v>28</v>
      </c>
      <c r="M827">
        <v>0.02</v>
      </c>
      <c r="N827" s="1" t="s">
        <v>5803</v>
      </c>
      <c r="O827" s="1">
        <f>IFERROR(LEFT(Merge1[[#This Row],[Volumen*Precio4 – 750M]],LEN(Merge1[[#This Row],[Volumen*Precio4 – 750M]])-1)*10^(SEARCH(RIGHT(Merge1[[#This Row],[Volumen*Precio4 – 750M]]),"kmbt")*3),Merge1[[#This Row],[Volumen*Precio4 – 750M]])</f>
        <v>21449</v>
      </c>
      <c r="P827">
        <v>-0.42209999999999998</v>
      </c>
      <c r="Q827">
        <v>-0.38190000000000002</v>
      </c>
      <c r="R827">
        <v>-4.2999999999999997E-2</v>
      </c>
      <c r="S827">
        <v>-0.1426</v>
      </c>
      <c r="T827" s="1" t="s">
        <v>5804</v>
      </c>
      <c r="U827" s="1" t="s">
        <v>5805</v>
      </c>
      <c r="V827" s="1" t="s">
        <v>5806</v>
      </c>
      <c r="W827" s="1" t="s">
        <v>5807</v>
      </c>
      <c r="X827" s="1" t="s">
        <v>5801</v>
      </c>
      <c r="Y827">
        <v>86.5</v>
      </c>
      <c r="Z827" s="4">
        <v>-3.8899999999999997E-2</v>
      </c>
      <c r="AA827" s="1" t="s">
        <v>8186</v>
      </c>
      <c r="AB827" s="6" t="str">
        <f>IFERROR(LEFT(Merge1[[#This Row],[2022-10-24.Vol.]],LEN(Merge1[[#This Row],[2022-10-24.Vol.]])-1)*10^(LOOKUP(RIGHT(Merge1[[#This Row],[2022-10-24.Vol.]]),"KMBT")*3),Merge1[[#This Row],[2022-10-24.Vol.]])</f>
        <v>1.282K</v>
      </c>
      <c r="AC827">
        <v>-3.02</v>
      </c>
      <c r="AD827" s="1" t="s">
        <v>22</v>
      </c>
      <c r="AE827" s="1" t="s">
        <v>27</v>
      </c>
      <c r="AF827" s="1" t="s">
        <v>96</v>
      </c>
      <c r="AG827">
        <v>43.95</v>
      </c>
      <c r="AH827">
        <v>4.7E-2</v>
      </c>
      <c r="AI827" s="1" t="s">
        <v>28</v>
      </c>
      <c r="AJ827">
        <v>0.15</v>
      </c>
      <c r="AK827" s="1" t="s">
        <v>8187</v>
      </c>
      <c r="AL827">
        <v>-0.43830000000000002</v>
      </c>
      <c r="AM827">
        <v>-0.35470000000000002</v>
      </c>
      <c r="AN827">
        <v>1.7600000000000001E-2</v>
      </c>
      <c r="AO827">
        <v>-0.13500000000000001</v>
      </c>
      <c r="AP827" s="1" t="s">
        <v>8188</v>
      </c>
      <c r="AQ827" s="1" t="s">
        <v>8189</v>
      </c>
      <c r="AR827" s="1" t="s">
        <v>8190</v>
      </c>
      <c r="AS827" s="1" t="s">
        <v>8191</v>
      </c>
    </row>
    <row r="828" spans="1:45" hidden="1" x14ac:dyDescent="0.25">
      <c r="A828" s="1" t="s">
        <v>4879</v>
      </c>
      <c r="B828">
        <v>128</v>
      </c>
      <c r="C828" s="2" t="s">
        <v>4880</v>
      </c>
      <c r="D828" s="1" t="s">
        <v>4881</v>
      </c>
      <c r="E828">
        <v>0</v>
      </c>
      <c r="F828" s="1" t="s">
        <v>22</v>
      </c>
      <c r="G828" s="1" t="s">
        <v>27</v>
      </c>
      <c r="H828" s="1" t="s">
        <v>38</v>
      </c>
      <c r="I828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828">
        <v>39.96</v>
      </c>
      <c r="K828">
        <v>5.2200000000000003E-2</v>
      </c>
      <c r="L828" s="1" t="s">
        <v>23</v>
      </c>
      <c r="M828">
        <v>0.11</v>
      </c>
      <c r="N828" s="1" t="s">
        <v>4882</v>
      </c>
      <c r="O828" s="1">
        <f>IFERROR(LEFT(Merge1[[#This Row],[Volumen*Precio4 – 750M]],LEN(Merge1[[#This Row],[Volumen*Precio4 – 750M]])-1)*10^(SEARCH(RIGHT(Merge1[[#This Row],[Volumen*Precio4 – 750M]]),"kmbt")*3),Merge1[[#This Row],[Volumen*Precio4 – 750M]])</f>
        <v>341504</v>
      </c>
      <c r="P828">
        <v>-0.75590000000000002</v>
      </c>
      <c r="Q828">
        <v>-0.41949999999999998</v>
      </c>
      <c r="R828">
        <v>-0.4294</v>
      </c>
      <c r="S828">
        <v>-0.26440000000000002</v>
      </c>
      <c r="T828" s="1" t="s">
        <v>4883</v>
      </c>
      <c r="U828" s="1" t="s">
        <v>4884</v>
      </c>
      <c r="V828" s="1" t="s">
        <v>4885</v>
      </c>
      <c r="W828" s="1" t="s">
        <v>4886</v>
      </c>
      <c r="X828" s="1" t="s">
        <v>4879</v>
      </c>
      <c r="Y828">
        <v>125.02</v>
      </c>
      <c r="Z828" s="4">
        <v>-3.95E-2</v>
      </c>
      <c r="AA828" s="1" t="s">
        <v>8578</v>
      </c>
      <c r="AB828" s="6" t="str">
        <f>IFERROR(LEFT(Merge1[[#This Row],[2022-10-24.Vol.]],LEN(Merge1[[#This Row],[2022-10-24.Vol.]])-1)*10^(LOOKUP(RIGHT(Merge1[[#This Row],[2022-10-24.Vol.]]),"KMBT")*3),Merge1[[#This Row],[2022-10-24.Vol.]])</f>
        <v>706</v>
      </c>
      <c r="AC828">
        <v>-6.98</v>
      </c>
      <c r="AD828" s="1" t="s">
        <v>22</v>
      </c>
      <c r="AE828" s="1" t="s">
        <v>27</v>
      </c>
      <c r="AF828" s="1" t="s">
        <v>96</v>
      </c>
      <c r="AG828">
        <v>39</v>
      </c>
      <c r="AH828">
        <v>5.6500000000000002E-2</v>
      </c>
      <c r="AI828" s="1" t="s">
        <v>23</v>
      </c>
      <c r="AJ828">
        <v>0.03</v>
      </c>
      <c r="AK828" s="1" t="s">
        <v>8579</v>
      </c>
      <c r="AL828">
        <v>-0.751</v>
      </c>
      <c r="AM828">
        <v>-0.3755</v>
      </c>
      <c r="AN828">
        <v>-0.35520000000000002</v>
      </c>
      <c r="AO828">
        <v>-0.20150000000000001</v>
      </c>
      <c r="AP828" s="1" t="s">
        <v>8580</v>
      </c>
      <c r="AQ828" s="1" t="s">
        <v>8581</v>
      </c>
      <c r="AR828" s="1" t="s">
        <v>8582</v>
      </c>
      <c r="AS828" s="1" t="s">
        <v>8583</v>
      </c>
    </row>
    <row r="829" spans="1:45" hidden="1" x14ac:dyDescent="0.25">
      <c r="A829" s="1" t="s">
        <v>4013</v>
      </c>
      <c r="B829">
        <v>631.87</v>
      </c>
      <c r="C829" s="2" t="s">
        <v>4014</v>
      </c>
      <c r="D829" s="1" t="s">
        <v>4015</v>
      </c>
      <c r="E829">
        <v>0</v>
      </c>
      <c r="F829" s="1" t="s">
        <v>27</v>
      </c>
      <c r="G829" s="1" t="s">
        <v>27</v>
      </c>
      <c r="H829" s="1" t="s">
        <v>22</v>
      </c>
      <c r="I829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29">
        <v>34.33</v>
      </c>
      <c r="K829">
        <v>0</v>
      </c>
      <c r="L829" s="1" t="s">
        <v>28</v>
      </c>
      <c r="M829">
        <v>0.26</v>
      </c>
      <c r="N829" s="1" t="s">
        <v>4016</v>
      </c>
      <c r="O829" s="1">
        <f>IFERROR(LEFT(Merge1[[#This Row],[Volumen*Precio4 – 750M]],LEN(Merge1[[#This Row],[Volumen*Precio4 – 750M]])-1)*10^(SEARCH(RIGHT(Merge1[[#This Row],[Volumen*Precio4 – 750M]]),"kmbt")*3),Merge1[[#This Row],[Volumen*Precio4 – 750M]])</f>
        <v>104890</v>
      </c>
      <c r="P829">
        <v>-0.38529999999999998</v>
      </c>
      <c r="Q829">
        <v>-0.32669999999999999</v>
      </c>
      <c r="R829">
        <v>-0.18779999999999999</v>
      </c>
      <c r="S829">
        <v>-0.18779999999999999</v>
      </c>
      <c r="T829" s="1" t="s">
        <v>28</v>
      </c>
      <c r="U829" s="1" t="s">
        <v>28</v>
      </c>
      <c r="V829" s="1" t="s">
        <v>28</v>
      </c>
      <c r="W829" s="1" t="s">
        <v>28</v>
      </c>
      <c r="X829" s="1" t="s">
        <v>4013</v>
      </c>
      <c r="Y829">
        <v>631.87</v>
      </c>
      <c r="Z829" s="4">
        <v>-0.04</v>
      </c>
      <c r="AA829" s="1" t="s">
        <v>4015</v>
      </c>
      <c r="AB829" s="6" t="str">
        <f>IFERROR(LEFT(Merge1[[#This Row],[2022-10-24.Vol.]],LEN(Merge1[[#This Row],[2022-10-24.Vol.]])-1)*10^(LOOKUP(RIGHT(Merge1[[#This Row],[2022-10-24.Vol.]]),"KMBT")*3),Merge1[[#This Row],[2022-10-24.Vol.]])</f>
        <v>166</v>
      </c>
      <c r="AC829">
        <v>0</v>
      </c>
      <c r="AD829" s="1" t="s">
        <v>27</v>
      </c>
      <c r="AE829" s="1" t="s">
        <v>27</v>
      </c>
      <c r="AF829" s="1" t="s">
        <v>22</v>
      </c>
      <c r="AG829">
        <v>34.33</v>
      </c>
      <c r="AH829">
        <v>0</v>
      </c>
      <c r="AI829" s="1" t="s">
        <v>28</v>
      </c>
      <c r="AJ829">
        <v>0.26</v>
      </c>
      <c r="AK829" s="1" t="s">
        <v>4016</v>
      </c>
      <c r="AL829">
        <v>-0.38529999999999998</v>
      </c>
      <c r="AM829">
        <v>-0.32669999999999999</v>
      </c>
      <c r="AN829">
        <v>-0.18779999999999999</v>
      </c>
      <c r="AO829">
        <v>-0.18779999999999999</v>
      </c>
      <c r="AP829" s="1" t="s">
        <v>28</v>
      </c>
      <c r="AQ829" s="1" t="s">
        <v>28</v>
      </c>
      <c r="AR829" s="1" t="s">
        <v>28</v>
      </c>
      <c r="AS829" s="1" t="s">
        <v>28</v>
      </c>
    </row>
    <row r="830" spans="1:45" hidden="1" x14ac:dyDescent="0.25">
      <c r="A830" s="1" t="s">
        <v>2350</v>
      </c>
      <c r="B830">
        <v>122.52</v>
      </c>
      <c r="C830" s="2" t="s">
        <v>2351</v>
      </c>
      <c r="D830" s="1" t="s">
        <v>2352</v>
      </c>
      <c r="E830">
        <v>0</v>
      </c>
      <c r="F830" s="1" t="s">
        <v>22</v>
      </c>
      <c r="G830" s="1" t="s">
        <v>27</v>
      </c>
      <c r="H830" s="1" t="s">
        <v>96</v>
      </c>
      <c r="I830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830">
        <v>19.440000000000001</v>
      </c>
      <c r="K830">
        <v>0</v>
      </c>
      <c r="L830" s="1" t="s">
        <v>28</v>
      </c>
      <c r="M830">
        <v>0.73</v>
      </c>
      <c r="N830" s="1" t="s">
        <v>2353</v>
      </c>
      <c r="O830" s="1">
        <f>IFERROR(LEFT(Merge1[[#This Row],[Volumen*Precio4 – 750M]],LEN(Merge1[[#This Row],[Volumen*Precio4 – 750M]])-1)*10^(SEARCH(RIGHT(Merge1[[#This Row],[Volumen*Precio4 – 750M]]),"kmbt")*3),Merge1[[#This Row],[Volumen*Precio4 – 750M]])</f>
        <v>934215</v>
      </c>
      <c r="P830">
        <v>-0.57279999999999998</v>
      </c>
      <c r="Q830">
        <v>-0.43659999999999999</v>
      </c>
      <c r="R830">
        <v>-0.43590000000000001</v>
      </c>
      <c r="S830">
        <v>-0.26050000000000001</v>
      </c>
      <c r="T830" s="1" t="s">
        <v>2354</v>
      </c>
      <c r="U830" s="1" t="s">
        <v>2355</v>
      </c>
      <c r="V830" s="1" t="s">
        <v>2356</v>
      </c>
      <c r="W830" s="1" t="s">
        <v>2357</v>
      </c>
      <c r="X830" s="1" t="s">
        <v>2350</v>
      </c>
      <c r="Y830">
        <v>122.52</v>
      </c>
      <c r="Z830" s="4">
        <v>-4.0300000000000002E-2</v>
      </c>
      <c r="AA830" s="1" t="s">
        <v>2352</v>
      </c>
      <c r="AB830" s="6" t="str">
        <f>IFERROR(LEFT(Merge1[[#This Row],[2022-10-24.Vol.]],LEN(Merge1[[#This Row],[2022-10-24.Vol.]])-1)*10^(LOOKUP(RIGHT(Merge1[[#This Row],[2022-10-24.Vol.]]),"KMBT")*3),Merge1[[#This Row],[2022-10-24.Vol.]])</f>
        <v>7.625K</v>
      </c>
      <c r="AC830">
        <v>0</v>
      </c>
      <c r="AD830" s="1" t="s">
        <v>22</v>
      </c>
      <c r="AE830" s="1" t="s">
        <v>27</v>
      </c>
      <c r="AF830" s="1" t="s">
        <v>96</v>
      </c>
      <c r="AG830">
        <v>19.440000000000001</v>
      </c>
      <c r="AH830">
        <v>0</v>
      </c>
      <c r="AI830" s="1" t="s">
        <v>28</v>
      </c>
      <c r="AJ830">
        <v>0.73</v>
      </c>
      <c r="AK830" s="1" t="s">
        <v>2353</v>
      </c>
      <c r="AL830">
        <v>-0.57279999999999998</v>
      </c>
      <c r="AM830">
        <v>-0.43659999999999999</v>
      </c>
      <c r="AN830">
        <v>-0.43590000000000001</v>
      </c>
      <c r="AO830">
        <v>-0.26050000000000001</v>
      </c>
      <c r="AP830" s="1" t="s">
        <v>2354</v>
      </c>
      <c r="AQ830" s="1" t="s">
        <v>2355</v>
      </c>
      <c r="AR830" s="1" t="s">
        <v>2356</v>
      </c>
      <c r="AS830" s="1" t="s">
        <v>2357</v>
      </c>
    </row>
    <row r="831" spans="1:45" hidden="1" x14ac:dyDescent="0.25">
      <c r="A831" s="1" t="s">
        <v>1338</v>
      </c>
      <c r="B831">
        <v>71</v>
      </c>
      <c r="C831" s="1" t="s">
        <v>1339</v>
      </c>
      <c r="D831" s="1" t="s">
        <v>1340</v>
      </c>
      <c r="E831">
        <v>0.7</v>
      </c>
      <c r="F831" s="1" t="s">
        <v>27</v>
      </c>
      <c r="G831" s="1" t="s">
        <v>27</v>
      </c>
      <c r="H831" s="1" t="s">
        <v>22</v>
      </c>
      <c r="I831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31">
        <v>40.72</v>
      </c>
      <c r="K831">
        <v>4.7600000000000003E-2</v>
      </c>
      <c r="L831" s="1" t="s">
        <v>28</v>
      </c>
      <c r="M831">
        <v>1.44</v>
      </c>
      <c r="N831" s="1" t="s">
        <v>1341</v>
      </c>
      <c r="O831" s="1">
        <f>IFERROR(LEFT(Merge1[[#This Row],[Volumen*Precio4 – 750M]],LEN(Merge1[[#This Row],[Volumen*Precio4 – 750M]])-1)*10^(SEARCH(RIGHT(Merge1[[#This Row],[Volumen*Precio4 – 750M]]),"kmbt")*3),Merge1[[#This Row],[Volumen*Precio4 – 750M]])</f>
        <v>96063</v>
      </c>
      <c r="P831">
        <v>-0.88229999999999997</v>
      </c>
      <c r="Q831">
        <v>-0.2366</v>
      </c>
      <c r="R831">
        <v>0.2326</v>
      </c>
      <c r="S831">
        <v>-0.2155</v>
      </c>
      <c r="T831" s="1" t="s">
        <v>1342</v>
      </c>
      <c r="U831" s="1" t="s">
        <v>1343</v>
      </c>
      <c r="V831" s="1" t="s">
        <v>1344</v>
      </c>
      <c r="W831" s="1" t="s">
        <v>1345</v>
      </c>
      <c r="X831" s="1" t="s">
        <v>1338</v>
      </c>
      <c r="Y831">
        <v>68.25</v>
      </c>
      <c r="Z831" s="4">
        <v>-4.1399999999999999E-2</v>
      </c>
      <c r="AA831" s="1" t="s">
        <v>8028</v>
      </c>
      <c r="AB831" s="6" t="str">
        <f>IFERROR(LEFT(Merge1[[#This Row],[2022-10-24.Vol.]],LEN(Merge1[[#This Row],[2022-10-24.Vol.]])-1)*10^(LOOKUP(RIGHT(Merge1[[#This Row],[2022-10-24.Vol.]]),"KMBT")*3),Merge1[[#This Row],[2022-10-24.Vol.]])</f>
        <v>252</v>
      </c>
      <c r="AC831">
        <v>0.25</v>
      </c>
      <c r="AD831" s="1" t="s">
        <v>27</v>
      </c>
      <c r="AE831" s="1" t="s">
        <v>27</v>
      </c>
      <c r="AF831" s="1" t="s">
        <v>96</v>
      </c>
      <c r="AG831">
        <v>38.29</v>
      </c>
      <c r="AH831">
        <v>4.8899999999999999E-2</v>
      </c>
      <c r="AI831" s="1" t="s">
        <v>28</v>
      </c>
      <c r="AJ831">
        <v>0.23</v>
      </c>
      <c r="AK831" s="1" t="s">
        <v>8029</v>
      </c>
      <c r="AL831">
        <v>-0.88270000000000004</v>
      </c>
      <c r="AM831">
        <v>-0.18690000000000001</v>
      </c>
      <c r="AN831">
        <v>0.39290000000000003</v>
      </c>
      <c r="AO831">
        <v>-0.16769999999999999</v>
      </c>
      <c r="AP831" s="1" t="s">
        <v>8030</v>
      </c>
      <c r="AQ831" s="1" t="s">
        <v>8031</v>
      </c>
      <c r="AR831" s="1" t="s">
        <v>8032</v>
      </c>
      <c r="AS831" s="1" t="s">
        <v>8033</v>
      </c>
    </row>
    <row r="832" spans="1:45" hidden="1" x14ac:dyDescent="0.25">
      <c r="A832" s="1" t="s">
        <v>5860</v>
      </c>
      <c r="B832">
        <v>249.4</v>
      </c>
      <c r="C832" s="2" t="s">
        <v>5861</v>
      </c>
      <c r="D832" s="1" t="s">
        <v>4936</v>
      </c>
      <c r="E832">
        <v>-0.6</v>
      </c>
      <c r="F832" s="1" t="s">
        <v>22</v>
      </c>
      <c r="G832" s="1" t="s">
        <v>27</v>
      </c>
      <c r="H832" s="1" t="s">
        <v>96</v>
      </c>
      <c r="I83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832">
        <v>27.78</v>
      </c>
      <c r="K832">
        <v>1.6400000000000001E-2</v>
      </c>
      <c r="L832" s="1" t="s">
        <v>28</v>
      </c>
      <c r="M832">
        <v>0.02</v>
      </c>
      <c r="N832" s="1" t="s">
        <v>5862</v>
      </c>
      <c r="O832" s="1">
        <f>IFERROR(LEFT(Merge1[[#This Row],[Volumen*Precio4 – 750M]],LEN(Merge1[[#This Row],[Volumen*Precio4 – 750M]])-1)*10^(SEARCH(RIGHT(Merge1[[#This Row],[Volumen*Precio4 – 750M]]),"kmbt")*3),Merge1[[#This Row],[Volumen*Precio4 – 750M]])</f>
        <v>6983</v>
      </c>
      <c r="P832">
        <v>-0.88649999999999995</v>
      </c>
      <c r="Q832">
        <v>-0.67400000000000004</v>
      </c>
      <c r="R832">
        <v>-0.69020000000000004</v>
      </c>
      <c r="S832">
        <v>-0.2447</v>
      </c>
      <c r="T832" s="1" t="s">
        <v>5863</v>
      </c>
      <c r="U832" s="1" t="s">
        <v>5864</v>
      </c>
      <c r="V832" s="1" t="s">
        <v>5865</v>
      </c>
      <c r="W832" s="1" t="s">
        <v>5866</v>
      </c>
      <c r="X832" s="1" t="s">
        <v>5860</v>
      </c>
      <c r="Y832">
        <v>255</v>
      </c>
      <c r="Z832" s="4">
        <v>-4.2500000000000003E-2</v>
      </c>
      <c r="AA832" s="1" t="s">
        <v>1596</v>
      </c>
      <c r="AB832" s="6" t="str">
        <f>IFERROR(LEFT(Merge1[[#This Row],[2022-10-24.Vol.]],LEN(Merge1[[#This Row],[2022-10-24.Vol.]])-1)*10^(LOOKUP(RIGHT(Merge1[[#This Row],[2022-10-24.Vol.]]),"KMBT")*3),Merge1[[#This Row],[2022-10-24.Vol.]])</f>
        <v>37</v>
      </c>
      <c r="AC832">
        <v>5</v>
      </c>
      <c r="AD832" s="1" t="s">
        <v>22</v>
      </c>
      <c r="AE832" s="1" t="s">
        <v>27</v>
      </c>
      <c r="AF832" s="1" t="s">
        <v>38</v>
      </c>
      <c r="AG832">
        <v>28.72</v>
      </c>
      <c r="AH832">
        <v>2.0400000000000001E-2</v>
      </c>
      <c r="AI832" s="1" t="s">
        <v>28</v>
      </c>
      <c r="AJ832">
        <v>0.03</v>
      </c>
      <c r="AK832" s="1" t="s">
        <v>8568</v>
      </c>
      <c r="AL832">
        <v>-0.88400000000000001</v>
      </c>
      <c r="AM832">
        <v>-0.66669999999999996</v>
      </c>
      <c r="AN832">
        <v>-0.68320000000000003</v>
      </c>
      <c r="AO832">
        <v>-0.2278</v>
      </c>
      <c r="AP832" s="1" t="s">
        <v>8569</v>
      </c>
      <c r="AQ832" s="1" t="s">
        <v>8570</v>
      </c>
      <c r="AR832" s="1" t="s">
        <v>8571</v>
      </c>
      <c r="AS832" s="1" t="s">
        <v>8572</v>
      </c>
    </row>
    <row r="833" spans="1:45" hidden="1" x14ac:dyDescent="0.25">
      <c r="A833" s="1" t="s">
        <v>1434</v>
      </c>
      <c r="B833">
        <v>329</v>
      </c>
      <c r="C833" s="2" t="s">
        <v>21</v>
      </c>
      <c r="D833" s="1" t="s">
        <v>1435</v>
      </c>
      <c r="E833">
        <v>12</v>
      </c>
      <c r="F833" s="1" t="s">
        <v>22</v>
      </c>
      <c r="G833" s="1" t="s">
        <v>27</v>
      </c>
      <c r="H833" s="1" t="s">
        <v>38</v>
      </c>
      <c r="I833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833">
        <v>29.09</v>
      </c>
      <c r="K833">
        <v>5.1200000000000002E-2</v>
      </c>
      <c r="L833" s="1" t="s">
        <v>28</v>
      </c>
      <c r="M833">
        <v>1.33</v>
      </c>
      <c r="N833" s="1" t="s">
        <v>1436</v>
      </c>
      <c r="O833" s="1">
        <f>IFERROR(LEFT(Merge1[[#This Row],[Volumen*Precio4 – 750M]],LEN(Merge1[[#This Row],[Volumen*Precio4 – 750M]])-1)*10^(SEARCH(RIGHT(Merge1[[#This Row],[Volumen*Precio4 – 750M]]),"kmbt")*3),Merge1[[#This Row],[Volumen*Precio4 – 750M]])</f>
        <v>662277</v>
      </c>
      <c r="P833">
        <v>-0.52459999999999996</v>
      </c>
      <c r="Q833">
        <v>-0.30740000000000001</v>
      </c>
      <c r="R833">
        <v>-0.13650000000000001</v>
      </c>
      <c r="S833">
        <v>-0.37330000000000002</v>
      </c>
      <c r="T833" s="1" t="s">
        <v>1437</v>
      </c>
      <c r="U833" s="1" t="s">
        <v>1438</v>
      </c>
      <c r="V833" s="1" t="s">
        <v>1439</v>
      </c>
      <c r="W833" s="1" t="s">
        <v>1440</v>
      </c>
      <c r="X833" s="1" t="s">
        <v>1434</v>
      </c>
      <c r="Y833">
        <v>315</v>
      </c>
      <c r="Z833" s="4">
        <v>-4.2599999999999999E-2</v>
      </c>
      <c r="AA833" s="1" t="s">
        <v>5746</v>
      </c>
      <c r="AB833" s="6" t="str">
        <f>IFERROR(LEFT(Merge1[[#This Row],[2022-10-24.Vol.]],LEN(Merge1[[#This Row],[2022-10-24.Vol.]])-1)*10^(LOOKUP(RIGHT(Merge1[[#This Row],[2022-10-24.Vol.]]),"KMBT")*3),Merge1[[#This Row],[2022-10-24.Vol.]])</f>
        <v>65</v>
      </c>
      <c r="AC833">
        <v>3</v>
      </c>
      <c r="AD833" s="1" t="s">
        <v>27</v>
      </c>
      <c r="AE833" s="1" t="s">
        <v>27</v>
      </c>
      <c r="AF833" s="1" t="s">
        <v>22</v>
      </c>
      <c r="AG833">
        <v>27.29</v>
      </c>
      <c r="AH833">
        <v>4.8300000000000003E-2</v>
      </c>
      <c r="AI833" s="1" t="s">
        <v>28</v>
      </c>
      <c r="AJ833">
        <v>0.04</v>
      </c>
      <c r="AK833" s="1" t="s">
        <v>8510</v>
      </c>
      <c r="AL833">
        <v>-0.51870000000000005</v>
      </c>
      <c r="AM833">
        <v>-0.3226</v>
      </c>
      <c r="AN833">
        <v>-9.2200000000000004E-2</v>
      </c>
      <c r="AO833">
        <v>-0.3211</v>
      </c>
      <c r="AP833" s="1" t="s">
        <v>8511</v>
      </c>
      <c r="AQ833" s="1" t="s">
        <v>8512</v>
      </c>
      <c r="AR833" s="1" t="s">
        <v>8513</v>
      </c>
      <c r="AS833" s="1" t="s">
        <v>8514</v>
      </c>
    </row>
    <row r="834" spans="1:45" hidden="1" x14ac:dyDescent="0.25">
      <c r="A834" s="1" t="s">
        <v>5095</v>
      </c>
      <c r="B834">
        <v>100.9</v>
      </c>
      <c r="C834" s="2" t="s">
        <v>5096</v>
      </c>
      <c r="D834" s="1" t="s">
        <v>2516</v>
      </c>
      <c r="E834">
        <v>0</v>
      </c>
      <c r="F834" s="1" t="s">
        <v>22</v>
      </c>
      <c r="G834" s="1" t="s">
        <v>27</v>
      </c>
      <c r="H834" s="1" t="s">
        <v>96</v>
      </c>
      <c r="I83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834">
        <v>34.479999999999997</v>
      </c>
      <c r="K834">
        <v>0</v>
      </c>
      <c r="L834" s="1" t="s">
        <v>28</v>
      </c>
      <c r="M834">
        <v>0.08</v>
      </c>
      <c r="N834" s="1" t="s">
        <v>2751</v>
      </c>
      <c r="O834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807</v>
      </c>
      <c r="P834">
        <v>-0.75329999999999997</v>
      </c>
      <c r="Q834">
        <v>-0.36980000000000002</v>
      </c>
      <c r="R834">
        <v>-0.19789999999999999</v>
      </c>
      <c r="S834">
        <v>-0.26879999999999998</v>
      </c>
      <c r="T834" s="1" t="s">
        <v>5097</v>
      </c>
      <c r="U834" s="1" t="s">
        <v>5098</v>
      </c>
      <c r="V834" s="1" t="s">
        <v>5099</v>
      </c>
      <c r="W834" s="1" t="s">
        <v>5100</v>
      </c>
      <c r="X834" s="1" t="s">
        <v>5095</v>
      </c>
      <c r="Y834">
        <v>100.9</v>
      </c>
      <c r="Z834" s="4">
        <v>-4.2799999999999998E-2</v>
      </c>
      <c r="AA834" s="1" t="s">
        <v>2516</v>
      </c>
      <c r="AB834" s="6" t="str">
        <f>IFERROR(LEFT(Merge1[[#This Row],[2022-10-24.Vol.]],LEN(Merge1[[#This Row],[2022-10-24.Vol.]])-1)*10^(LOOKUP(RIGHT(Merge1[[#This Row],[2022-10-24.Vol.]]),"KMBT")*3),Merge1[[#This Row],[2022-10-24.Vol.]])</f>
        <v>8</v>
      </c>
      <c r="AC834">
        <v>0</v>
      </c>
      <c r="AD834" s="1" t="s">
        <v>22</v>
      </c>
      <c r="AE834" s="1" t="s">
        <v>27</v>
      </c>
      <c r="AF834" s="1" t="s">
        <v>96</v>
      </c>
      <c r="AG834">
        <v>34.479999999999997</v>
      </c>
      <c r="AH834">
        <v>0</v>
      </c>
      <c r="AI834" s="1" t="s">
        <v>28</v>
      </c>
      <c r="AJ834">
        <v>0.08</v>
      </c>
      <c r="AK834" s="1" t="s">
        <v>2751</v>
      </c>
      <c r="AL834">
        <v>-0.75329999999999997</v>
      </c>
      <c r="AM834">
        <v>-0.36980000000000002</v>
      </c>
      <c r="AN834">
        <v>-0.19789999999999999</v>
      </c>
      <c r="AO834">
        <v>-0.26879999999999998</v>
      </c>
      <c r="AP834" s="1" t="s">
        <v>5097</v>
      </c>
      <c r="AQ834" s="1" t="s">
        <v>5098</v>
      </c>
      <c r="AR834" s="1" t="s">
        <v>5099</v>
      </c>
      <c r="AS834" s="1" t="s">
        <v>5100</v>
      </c>
    </row>
    <row r="835" spans="1:45" hidden="1" x14ac:dyDescent="0.25">
      <c r="A835" s="1" t="s">
        <v>1803</v>
      </c>
      <c r="B835">
        <v>8633</v>
      </c>
      <c r="C835" s="2" t="s">
        <v>1804</v>
      </c>
      <c r="D835" s="1" t="s">
        <v>1805</v>
      </c>
      <c r="E835">
        <v>0</v>
      </c>
      <c r="F835" s="1" t="s">
        <v>22</v>
      </c>
      <c r="G835" s="1" t="s">
        <v>27</v>
      </c>
      <c r="H835" s="1" t="s">
        <v>96</v>
      </c>
      <c r="I83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835">
        <v>41.74</v>
      </c>
      <c r="K835">
        <v>0</v>
      </c>
      <c r="L835" s="1" t="s">
        <v>28</v>
      </c>
      <c r="M835">
        <v>1.06</v>
      </c>
      <c r="N835" s="1" t="s">
        <v>1806</v>
      </c>
      <c r="O835" s="1">
        <f>IFERROR(LEFT(Merge1[[#This Row],[Volumen*Precio4 – 750M]],LEN(Merge1[[#This Row],[Volumen*Precio4 – 750M]])-1)*10^(SEARCH(RIGHT(Merge1[[#This Row],[Volumen*Precio4 – 750M]]),"kmbt")*3),Merge1[[#This Row],[Volumen*Precio4 – 750M]])</f>
        <v>3919000</v>
      </c>
      <c r="P835">
        <v>-0.30399999999999999</v>
      </c>
      <c r="Q835">
        <v>-0.11509999999999999</v>
      </c>
      <c r="R835">
        <v>-2.0799999999999999E-2</v>
      </c>
      <c r="S835">
        <v>-4.2900000000000001E-2</v>
      </c>
      <c r="T835" s="1" t="s">
        <v>1807</v>
      </c>
      <c r="U835" s="1" t="s">
        <v>1808</v>
      </c>
      <c r="V835" s="1" t="s">
        <v>1809</v>
      </c>
      <c r="W835" s="1" t="s">
        <v>1810</v>
      </c>
      <c r="X835" s="1" t="s">
        <v>1803</v>
      </c>
      <c r="Y835">
        <v>8633</v>
      </c>
      <c r="Z835" s="4">
        <v>-4.2900000000000001E-2</v>
      </c>
      <c r="AA835" s="1" t="s">
        <v>1805</v>
      </c>
      <c r="AB835" s="6" t="str">
        <f>IFERROR(LEFT(Merge1[[#This Row],[2022-10-24.Vol.]],LEN(Merge1[[#This Row],[2022-10-24.Vol.]])-1)*10^(LOOKUP(RIGHT(Merge1[[#This Row],[2022-10-24.Vol.]]),"KMBT")*3),Merge1[[#This Row],[2022-10-24.Vol.]])</f>
        <v>454</v>
      </c>
      <c r="AC835">
        <v>0</v>
      </c>
      <c r="AD835" s="1" t="s">
        <v>22</v>
      </c>
      <c r="AE835" s="1" t="s">
        <v>27</v>
      </c>
      <c r="AF835" s="1" t="s">
        <v>96</v>
      </c>
      <c r="AG835">
        <v>41.74</v>
      </c>
      <c r="AH835">
        <v>0</v>
      </c>
      <c r="AI835" s="1" t="s">
        <v>28</v>
      </c>
      <c r="AJ835">
        <v>1.06</v>
      </c>
      <c r="AK835" s="1" t="s">
        <v>1806</v>
      </c>
      <c r="AL835">
        <v>-0.32129999999999997</v>
      </c>
      <c r="AM835">
        <v>-0.11509999999999999</v>
      </c>
      <c r="AN835">
        <v>-2.0799999999999999E-2</v>
      </c>
      <c r="AO835">
        <v>-4.2900000000000001E-2</v>
      </c>
      <c r="AP835" s="1" t="s">
        <v>1807</v>
      </c>
      <c r="AQ835" s="1" t="s">
        <v>1808</v>
      </c>
      <c r="AR835" s="1" t="s">
        <v>1809</v>
      </c>
      <c r="AS835" s="1" t="s">
        <v>1810</v>
      </c>
    </row>
    <row r="836" spans="1:45" hidden="1" x14ac:dyDescent="0.25">
      <c r="A836" s="1" t="s">
        <v>3433</v>
      </c>
      <c r="B836">
        <v>585</v>
      </c>
      <c r="C836" s="2" t="s">
        <v>3434</v>
      </c>
      <c r="D836" s="1" t="s">
        <v>3435</v>
      </c>
      <c r="E836">
        <v>11.5</v>
      </c>
      <c r="F836" s="1" t="s">
        <v>22</v>
      </c>
      <c r="G836" s="1" t="s">
        <v>22</v>
      </c>
      <c r="H836" s="1" t="s">
        <v>96</v>
      </c>
      <c r="I836" s="1" t="str">
        <f>_xlfn.CONCAT(Merge1[[#This Row],[Rating técnicoVender]],",",Merge1[[#This Row],[Valoración de medias móvilesStrong Sell]],",",Merge1[[#This Row],[Valoración de los osciladoresNeutro]])</f>
        <v>Sell,Sell,Neutro</v>
      </c>
      <c r="J836">
        <v>49.97</v>
      </c>
      <c r="K836">
        <v>2.01E-2</v>
      </c>
      <c r="L836" s="1" t="s">
        <v>28</v>
      </c>
      <c r="M836">
        <v>0.41</v>
      </c>
      <c r="N836" s="1" t="s">
        <v>3436</v>
      </c>
      <c r="O836" s="1">
        <f>IFERROR(LEFT(Merge1[[#This Row],[Volumen*Precio4 – 750M]],LEN(Merge1[[#This Row],[Volumen*Precio4 – 750M]])-1)*10^(SEARCH(RIGHT(Merge1[[#This Row],[Volumen*Precio4 – 750M]]),"kmbt")*3),Merge1[[#This Row],[Volumen*Precio4 – 750M]])</f>
        <v>1008999.9999999999</v>
      </c>
      <c r="P836">
        <v>-0.80700000000000005</v>
      </c>
      <c r="Q836">
        <v>-0.38869999999999999</v>
      </c>
      <c r="R836">
        <v>-0.29089999999999999</v>
      </c>
      <c r="S836">
        <v>-5.4899999999999997E-2</v>
      </c>
      <c r="T836" s="1" t="s">
        <v>3437</v>
      </c>
      <c r="U836" s="1" t="s">
        <v>3438</v>
      </c>
      <c r="V836" s="1" t="s">
        <v>3439</v>
      </c>
      <c r="W836" s="1" t="s">
        <v>3440</v>
      </c>
      <c r="X836" s="1" t="s">
        <v>3433</v>
      </c>
      <c r="Y836">
        <v>571.21</v>
      </c>
      <c r="Z836" s="4">
        <v>-4.3299999999999998E-2</v>
      </c>
      <c r="AA836" s="1" t="s">
        <v>4288</v>
      </c>
      <c r="AB836" s="6" t="str">
        <f>IFERROR(LEFT(Merge1[[#This Row],[2022-10-24.Vol.]],LEN(Merge1[[#This Row],[2022-10-24.Vol.]])-1)*10^(LOOKUP(RIGHT(Merge1[[#This Row],[2022-10-24.Vol.]]),"KMBT")*3),Merge1[[#This Row],[2022-10-24.Vol.]])</f>
        <v>51</v>
      </c>
      <c r="AC836">
        <v>1.21</v>
      </c>
      <c r="AD836" s="1" t="s">
        <v>22</v>
      </c>
      <c r="AE836" s="1" t="s">
        <v>22</v>
      </c>
      <c r="AF836" s="1" t="s">
        <v>96</v>
      </c>
      <c r="AG836">
        <v>47.43</v>
      </c>
      <c r="AH836">
        <v>2.1000000000000001E-2</v>
      </c>
      <c r="AI836" s="1" t="s">
        <v>23</v>
      </c>
      <c r="AJ836">
        <v>0.01</v>
      </c>
      <c r="AK836" s="1" t="s">
        <v>8764</v>
      </c>
      <c r="AL836">
        <v>-0.80249999999999999</v>
      </c>
      <c r="AM836">
        <v>-0.3468</v>
      </c>
      <c r="AN836">
        <v>-0.1716</v>
      </c>
      <c r="AO836">
        <v>2.0999999999999999E-3</v>
      </c>
      <c r="AP836" s="1" t="s">
        <v>8765</v>
      </c>
      <c r="AQ836" s="1" t="s">
        <v>8766</v>
      </c>
      <c r="AR836" s="1" t="s">
        <v>8767</v>
      </c>
      <c r="AS836" s="1" t="s">
        <v>8768</v>
      </c>
    </row>
    <row r="837" spans="1:45" hidden="1" x14ac:dyDescent="0.25">
      <c r="A837" s="1" t="s">
        <v>2600</v>
      </c>
      <c r="B837">
        <v>1730.02</v>
      </c>
      <c r="C837" s="1" t="s">
        <v>2601</v>
      </c>
      <c r="D837" s="1" t="s">
        <v>2602</v>
      </c>
      <c r="E837">
        <v>-11.98</v>
      </c>
      <c r="F837" s="1" t="s">
        <v>22</v>
      </c>
      <c r="G837" s="1" t="s">
        <v>27</v>
      </c>
      <c r="H837" s="1" t="s">
        <v>22</v>
      </c>
      <c r="I837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837">
        <v>46.37</v>
      </c>
      <c r="K837">
        <v>6.8999999999999999E-3</v>
      </c>
      <c r="L837" s="1" t="s">
        <v>28</v>
      </c>
      <c r="M837">
        <v>0.64</v>
      </c>
      <c r="N837" s="1" t="s">
        <v>2603</v>
      </c>
      <c r="O837" s="1">
        <f>IFERROR(LEFT(Merge1[[#This Row],[Volumen*Precio4 – 750M]],LEN(Merge1[[#This Row],[Volumen*Precio4 – 750M]])-1)*10^(SEARCH(RIGHT(Merge1[[#This Row],[Volumen*Precio4 – 750M]]),"kmbt")*3),Merge1[[#This Row],[Volumen*Precio4 – 750M]])</f>
        <v>183382</v>
      </c>
      <c r="P837">
        <v>-0.25269999999999998</v>
      </c>
      <c r="Q837">
        <v>8.9099999999999999E-2</v>
      </c>
      <c r="R837">
        <v>1.1999999999999999E-3</v>
      </c>
      <c r="S837">
        <v>-3.8899999999999997E-2</v>
      </c>
      <c r="T837" s="1" t="s">
        <v>2604</v>
      </c>
      <c r="U837" s="1" t="s">
        <v>2605</v>
      </c>
      <c r="V837" s="1" t="s">
        <v>2606</v>
      </c>
      <c r="W837" s="1" t="s">
        <v>2607</v>
      </c>
      <c r="X837" s="1" t="s">
        <v>2600</v>
      </c>
      <c r="Y837">
        <v>1655</v>
      </c>
      <c r="Z837" s="4">
        <v>-4.3400000000000001E-2</v>
      </c>
      <c r="AA837" s="1" t="s">
        <v>6911</v>
      </c>
      <c r="AB837" s="6" t="str">
        <f>IFERROR(LEFT(Merge1[[#This Row],[2022-10-24.Vol.]],LEN(Merge1[[#This Row],[2022-10-24.Vol.]])-1)*10^(LOOKUP(RIGHT(Merge1[[#This Row],[2022-10-24.Vol.]]),"KMBT")*3),Merge1[[#This Row],[2022-10-24.Vol.]])</f>
        <v>2.081K</v>
      </c>
      <c r="AC837">
        <v>-63</v>
      </c>
      <c r="AD837" s="1" t="s">
        <v>27</v>
      </c>
      <c r="AE837" s="1" t="s">
        <v>27</v>
      </c>
      <c r="AF837" s="1" t="s">
        <v>22</v>
      </c>
      <c r="AG837">
        <v>37.97</v>
      </c>
      <c r="AH837">
        <v>1.35E-2</v>
      </c>
      <c r="AI837" s="1" t="s">
        <v>23</v>
      </c>
      <c r="AJ837">
        <v>12.07</v>
      </c>
      <c r="AK837" s="1" t="s">
        <v>6912</v>
      </c>
      <c r="AL837">
        <v>-0.28770000000000001</v>
      </c>
      <c r="AM837">
        <v>7.0999999999999994E-2</v>
      </c>
      <c r="AN837">
        <v>3.5999999999999999E-3</v>
      </c>
      <c r="AO837">
        <v>-2.01E-2</v>
      </c>
      <c r="AP837" s="1" t="s">
        <v>6913</v>
      </c>
      <c r="AQ837" s="1" t="s">
        <v>6914</v>
      </c>
      <c r="AR837" s="1" t="s">
        <v>6915</v>
      </c>
      <c r="AS837" s="1" t="s">
        <v>6916</v>
      </c>
    </row>
    <row r="838" spans="1:45" hidden="1" x14ac:dyDescent="0.25">
      <c r="A838" s="1" t="s">
        <v>2916</v>
      </c>
      <c r="B838">
        <v>6937.8</v>
      </c>
      <c r="C838" s="2" t="s">
        <v>2917</v>
      </c>
      <c r="D838" s="1" t="s">
        <v>981</v>
      </c>
      <c r="E838">
        <v>0</v>
      </c>
      <c r="F838" s="1" t="s">
        <v>27</v>
      </c>
      <c r="G838" s="1" t="s">
        <v>27</v>
      </c>
      <c r="H838" s="1" t="s">
        <v>22</v>
      </c>
      <c r="I838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38">
        <v>30.16</v>
      </c>
      <c r="K838">
        <v>0</v>
      </c>
      <c r="L838" s="1" t="s">
        <v>28</v>
      </c>
      <c r="M838">
        <v>0.54</v>
      </c>
      <c r="N838" s="1" t="s">
        <v>2918</v>
      </c>
      <c r="O838" s="1">
        <f>IFERROR(LEFT(Merge1[[#This Row],[Volumen*Precio4 – 750M]],LEN(Merge1[[#This Row],[Volumen*Precio4 – 750M]])-1)*10^(SEARCH(RIGHT(Merge1[[#This Row],[Volumen*Precio4 – 750M]]),"kmbt")*3),Merge1[[#This Row],[Volumen*Precio4 – 750M]])</f>
        <v>346890</v>
      </c>
      <c r="P838">
        <v>-0.49049999999999999</v>
      </c>
      <c r="Q838">
        <v>-0.34</v>
      </c>
      <c r="R838">
        <v>-0.23080000000000001</v>
      </c>
      <c r="S838">
        <v>-0.18509999999999999</v>
      </c>
      <c r="T838" s="1" t="s">
        <v>2919</v>
      </c>
      <c r="U838" s="1" t="s">
        <v>2920</v>
      </c>
      <c r="V838" s="1" t="s">
        <v>2921</v>
      </c>
      <c r="W838" s="1" t="s">
        <v>2922</v>
      </c>
      <c r="X838" s="1" t="s">
        <v>2916</v>
      </c>
      <c r="Y838">
        <v>6937.8</v>
      </c>
      <c r="Z838" s="4">
        <v>-4.3499999999999997E-2</v>
      </c>
      <c r="AA838" s="1" t="s">
        <v>981</v>
      </c>
      <c r="AB838" s="6" t="str">
        <f>IFERROR(LEFT(Merge1[[#This Row],[2022-10-24.Vol.]],LEN(Merge1[[#This Row],[2022-10-24.Vol.]])-1)*10^(LOOKUP(RIGHT(Merge1[[#This Row],[2022-10-24.Vol.]]),"KMBT")*3),Merge1[[#This Row],[2022-10-24.Vol.]])</f>
        <v>50</v>
      </c>
      <c r="AC838">
        <v>0</v>
      </c>
      <c r="AD838" s="1" t="s">
        <v>27</v>
      </c>
      <c r="AE838" s="1" t="s">
        <v>27</v>
      </c>
      <c r="AF838" s="1" t="s">
        <v>22</v>
      </c>
      <c r="AG838">
        <v>30.16</v>
      </c>
      <c r="AH838">
        <v>0</v>
      </c>
      <c r="AI838" s="1" t="s">
        <v>28</v>
      </c>
      <c r="AJ838">
        <v>0.54</v>
      </c>
      <c r="AK838" s="1" t="s">
        <v>2918</v>
      </c>
      <c r="AL838">
        <v>-0.48609999999999998</v>
      </c>
      <c r="AM838">
        <v>-0.3322</v>
      </c>
      <c r="AN838">
        <v>-0.2205</v>
      </c>
      <c r="AO838">
        <v>-0.18509999999999999</v>
      </c>
      <c r="AP838" s="1" t="s">
        <v>2919</v>
      </c>
      <c r="AQ838" s="1" t="s">
        <v>2920</v>
      </c>
      <c r="AR838" s="1" t="s">
        <v>2921</v>
      </c>
      <c r="AS838" s="1" t="s">
        <v>2922</v>
      </c>
    </row>
    <row r="839" spans="1:45" hidden="1" x14ac:dyDescent="0.25">
      <c r="A839" s="1" t="s">
        <v>5262</v>
      </c>
      <c r="B839">
        <v>3586</v>
      </c>
      <c r="C839" s="2" t="s">
        <v>5263</v>
      </c>
      <c r="D839" s="1" t="s">
        <v>2708</v>
      </c>
      <c r="E839">
        <v>25</v>
      </c>
      <c r="F839" s="1" t="s">
        <v>38</v>
      </c>
      <c r="G839" s="1" t="s">
        <v>37</v>
      </c>
      <c r="H839" s="1" t="s">
        <v>96</v>
      </c>
      <c r="I839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839">
        <v>56.35</v>
      </c>
      <c r="K839">
        <v>6.1000000000000004E-3</v>
      </c>
      <c r="L839" s="1" t="s">
        <v>28</v>
      </c>
      <c r="M839">
        <v>0.06</v>
      </c>
      <c r="N839" s="1" t="s">
        <v>5264</v>
      </c>
      <c r="O839" s="1">
        <f>IFERROR(LEFT(Merge1[[#This Row],[Volumen*Precio4 – 750M]],LEN(Merge1[[#This Row],[Volumen*Precio4 – 750M]])-1)*10^(SEARCH(RIGHT(Merge1[[#This Row],[Volumen*Precio4 – 750M]]),"kmbt")*3),Merge1[[#This Row],[Volumen*Precio4 – 750M]])</f>
        <v>64548</v>
      </c>
      <c r="P839">
        <v>-0.46910000000000002</v>
      </c>
      <c r="Q839">
        <v>-1.77E-2</v>
      </c>
      <c r="R839">
        <v>0.1399</v>
      </c>
      <c r="S839">
        <v>-4.6899999999999997E-2</v>
      </c>
      <c r="T839" s="1" t="s">
        <v>5265</v>
      </c>
      <c r="U839" s="1" t="s">
        <v>5266</v>
      </c>
      <c r="V839" s="1" t="s">
        <v>5267</v>
      </c>
      <c r="W839" s="1" t="s">
        <v>5268</v>
      </c>
      <c r="X839" s="1" t="s">
        <v>5262</v>
      </c>
      <c r="Y839">
        <v>3430</v>
      </c>
      <c r="Z839" s="4">
        <v>-4.3499999999999997E-2</v>
      </c>
      <c r="AA839" s="1" t="s">
        <v>3526</v>
      </c>
      <c r="AB839" s="6" t="str">
        <f>IFERROR(LEFT(Merge1[[#This Row],[2022-10-24.Vol.]],LEN(Merge1[[#This Row],[2022-10-24.Vol.]])-1)*10^(LOOKUP(RIGHT(Merge1[[#This Row],[2022-10-24.Vol.]]),"KMBT")*3),Merge1[[#This Row],[2022-10-24.Vol.]])</f>
        <v>5</v>
      </c>
      <c r="AC839">
        <v>0</v>
      </c>
      <c r="AD839" s="1" t="s">
        <v>38</v>
      </c>
      <c r="AE839" s="1" t="s">
        <v>38</v>
      </c>
      <c r="AF839" s="1" t="s">
        <v>38</v>
      </c>
      <c r="AG839">
        <v>50.94</v>
      </c>
      <c r="AH839">
        <v>6.1000000000000004E-3</v>
      </c>
      <c r="AI839" s="1" t="s">
        <v>28</v>
      </c>
      <c r="AJ839">
        <v>0.02</v>
      </c>
      <c r="AK839" s="1" t="s">
        <v>8669</v>
      </c>
      <c r="AL839">
        <v>-0.49590000000000001</v>
      </c>
      <c r="AM839">
        <v>-6.0499999999999998E-2</v>
      </c>
      <c r="AN839">
        <v>9.0300000000000005E-2</v>
      </c>
      <c r="AO839">
        <v>-7.0499999999999993E-2</v>
      </c>
      <c r="AP839" s="1" t="s">
        <v>8670</v>
      </c>
      <c r="AQ839" s="1" t="s">
        <v>8671</v>
      </c>
      <c r="AR839" s="1" t="s">
        <v>8672</v>
      </c>
      <c r="AS839" s="1" t="s">
        <v>8673</v>
      </c>
    </row>
    <row r="840" spans="1:45" hidden="1" x14ac:dyDescent="0.25">
      <c r="A840" s="1" t="s">
        <v>6233</v>
      </c>
      <c r="B840">
        <v>606.53</v>
      </c>
      <c r="C840" s="2" t="s">
        <v>6234</v>
      </c>
      <c r="D840" s="1" t="s">
        <v>4018</v>
      </c>
      <c r="E840">
        <v>0</v>
      </c>
      <c r="F840" s="1" t="s">
        <v>27</v>
      </c>
      <c r="G840" s="1" t="s">
        <v>27</v>
      </c>
      <c r="H840" s="1" t="s">
        <v>22</v>
      </c>
      <c r="I840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40">
        <v>36.25</v>
      </c>
      <c r="K840">
        <v>0</v>
      </c>
      <c r="L840" s="1" t="s">
        <v>28</v>
      </c>
      <c r="M840">
        <v>0.01</v>
      </c>
      <c r="N840" s="1" t="s">
        <v>6235</v>
      </c>
      <c r="O840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607</v>
      </c>
      <c r="P840">
        <v>-0.18260000000000001</v>
      </c>
      <c r="Q840">
        <v>-6.7599999999999993E-2</v>
      </c>
      <c r="R840">
        <v>-7.3000000000000001E-3</v>
      </c>
      <c r="S840">
        <v>-0.2797</v>
      </c>
      <c r="T840" s="1" t="s">
        <v>6236</v>
      </c>
      <c r="U840" s="1" t="s">
        <v>6237</v>
      </c>
      <c r="V840" s="1" t="s">
        <v>6238</v>
      </c>
      <c r="W840" s="1" t="s">
        <v>6239</v>
      </c>
      <c r="X840" s="1" t="s">
        <v>6233</v>
      </c>
      <c r="Y840">
        <v>606.53</v>
      </c>
      <c r="Z840" s="4">
        <v>-4.3799999999999999E-2</v>
      </c>
      <c r="AA840" s="1" t="s">
        <v>4018</v>
      </c>
      <c r="AB840" s="6" t="str">
        <f>IFERROR(LEFT(Merge1[[#This Row],[2022-10-24.Vol.]],LEN(Merge1[[#This Row],[2022-10-24.Vol.]])-1)*10^(LOOKUP(RIGHT(Merge1[[#This Row],[2022-10-24.Vol.]]),"KMBT")*3),Merge1[[#This Row],[2022-10-24.Vol.]])</f>
        <v>1</v>
      </c>
      <c r="AC840">
        <v>0</v>
      </c>
      <c r="AD840" s="1" t="s">
        <v>27</v>
      </c>
      <c r="AE840" s="1" t="s">
        <v>27</v>
      </c>
      <c r="AF840" s="1" t="s">
        <v>22</v>
      </c>
      <c r="AG840">
        <v>36.25</v>
      </c>
      <c r="AH840">
        <v>0</v>
      </c>
      <c r="AI840" s="1" t="s">
        <v>28</v>
      </c>
      <c r="AJ840">
        <v>0.01</v>
      </c>
      <c r="AK840" s="1" t="s">
        <v>6235</v>
      </c>
      <c r="AL840">
        <v>-0.18260000000000001</v>
      </c>
      <c r="AM840">
        <v>-6.7599999999999993E-2</v>
      </c>
      <c r="AN840">
        <v>-7.3000000000000001E-3</v>
      </c>
      <c r="AO840">
        <v>-0.2797</v>
      </c>
      <c r="AP840" s="1" t="s">
        <v>6236</v>
      </c>
      <c r="AQ840" s="1" t="s">
        <v>6237</v>
      </c>
      <c r="AR840" s="1" t="s">
        <v>6238</v>
      </c>
      <c r="AS840" s="1" t="s">
        <v>6239</v>
      </c>
    </row>
    <row r="841" spans="1:45" hidden="1" x14ac:dyDescent="0.25">
      <c r="A841" s="1" t="s">
        <v>3205</v>
      </c>
      <c r="B841">
        <v>2160.81</v>
      </c>
      <c r="C841" s="2" t="s">
        <v>3206</v>
      </c>
      <c r="D841" s="1" t="s">
        <v>3207</v>
      </c>
      <c r="E841">
        <v>0</v>
      </c>
      <c r="F841" s="1" t="s">
        <v>22</v>
      </c>
      <c r="G841" s="1" t="s">
        <v>27</v>
      </c>
      <c r="H841" s="1" t="s">
        <v>38</v>
      </c>
      <c r="I841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841">
        <v>35.17</v>
      </c>
      <c r="K841">
        <v>0</v>
      </c>
      <c r="L841" s="1" t="s">
        <v>28</v>
      </c>
      <c r="M841">
        <v>0.47</v>
      </c>
      <c r="N841" s="1" t="s">
        <v>3208</v>
      </c>
      <c r="O841" s="1">
        <f>IFERROR(LEFT(Merge1[[#This Row],[Volumen*Precio4 – 750M]],LEN(Merge1[[#This Row],[Volumen*Precio4 – 750M]])-1)*10^(SEARCH(RIGHT(Merge1[[#This Row],[Volumen*Precio4 – 750M]]),"kmbt")*3),Merge1[[#This Row],[Volumen*Precio4 – 750M]])</f>
        <v>492665</v>
      </c>
      <c r="P841">
        <v>-0.41739999999999999</v>
      </c>
      <c r="Q841">
        <v>-0.40610000000000002</v>
      </c>
      <c r="R841">
        <v>-0.1852</v>
      </c>
      <c r="S841">
        <v>-0.2354</v>
      </c>
      <c r="T841" s="1" t="s">
        <v>3209</v>
      </c>
      <c r="U841" s="1" t="s">
        <v>3210</v>
      </c>
      <c r="V841" s="1" t="s">
        <v>3211</v>
      </c>
      <c r="W841" s="1" t="s">
        <v>28</v>
      </c>
      <c r="X841" s="1" t="s">
        <v>3205</v>
      </c>
      <c r="Y841">
        <v>2160.81</v>
      </c>
      <c r="Z841" s="4">
        <v>-4.4200000000000003E-2</v>
      </c>
      <c r="AA841" s="1" t="s">
        <v>3207</v>
      </c>
      <c r="AB841" s="6" t="str">
        <f>IFERROR(LEFT(Merge1[[#This Row],[2022-10-24.Vol.]],LEN(Merge1[[#This Row],[2022-10-24.Vol.]])-1)*10^(LOOKUP(RIGHT(Merge1[[#This Row],[2022-10-24.Vol.]]),"KMBT")*3),Merge1[[#This Row],[2022-10-24.Vol.]])</f>
        <v>228</v>
      </c>
      <c r="AC841">
        <v>0</v>
      </c>
      <c r="AD841" s="1" t="s">
        <v>22</v>
      </c>
      <c r="AE841" s="1" t="s">
        <v>27</v>
      </c>
      <c r="AF841" s="1" t="s">
        <v>38</v>
      </c>
      <c r="AG841">
        <v>35.17</v>
      </c>
      <c r="AH841">
        <v>0</v>
      </c>
      <c r="AI841" s="1" t="s">
        <v>28</v>
      </c>
      <c r="AJ841">
        <v>0.47</v>
      </c>
      <c r="AK841" s="1" t="s">
        <v>3208</v>
      </c>
      <c r="AL841">
        <v>-0.41739999999999999</v>
      </c>
      <c r="AM841">
        <v>-0.40610000000000002</v>
      </c>
      <c r="AN841">
        <v>-0.1852</v>
      </c>
      <c r="AO841">
        <v>-0.2354</v>
      </c>
      <c r="AP841" s="1" t="s">
        <v>3209</v>
      </c>
      <c r="AQ841" s="1" t="s">
        <v>3210</v>
      </c>
      <c r="AR841" s="1" t="s">
        <v>3211</v>
      </c>
      <c r="AS841" s="1" t="s">
        <v>28</v>
      </c>
    </row>
    <row r="842" spans="1:45" hidden="1" x14ac:dyDescent="0.25">
      <c r="A842" s="1" t="s">
        <v>1835</v>
      </c>
      <c r="B842">
        <v>1242.3</v>
      </c>
      <c r="C842" s="2" t="s">
        <v>1836</v>
      </c>
      <c r="D842" s="1" t="s">
        <v>1251</v>
      </c>
      <c r="E842">
        <v>0</v>
      </c>
      <c r="F842" s="1" t="s">
        <v>27</v>
      </c>
      <c r="G842" s="1" t="s">
        <v>27</v>
      </c>
      <c r="H842" s="1" t="s">
        <v>22</v>
      </c>
      <c r="I842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42">
        <v>24.61</v>
      </c>
      <c r="K842">
        <v>0</v>
      </c>
      <c r="L842" s="1" t="s">
        <v>28</v>
      </c>
      <c r="M842">
        <v>1.03</v>
      </c>
      <c r="N842" s="1" t="s">
        <v>1837</v>
      </c>
      <c r="O842" s="1">
        <f>IFERROR(LEFT(Merge1[[#This Row],[Volumen*Precio4 – 750M]],LEN(Merge1[[#This Row],[Volumen*Precio4 – 750M]])-1)*10^(SEARCH(RIGHT(Merge1[[#This Row],[Volumen*Precio4 – 750M]]),"kmbt")*3),Merge1[[#This Row],[Volumen*Precio4 – 750M]])</f>
        <v>248460</v>
      </c>
      <c r="P842">
        <v>-0.45540000000000003</v>
      </c>
      <c r="Q842">
        <v>-0.3468</v>
      </c>
      <c r="R842">
        <v>-0.16170000000000001</v>
      </c>
      <c r="S842">
        <v>-0.12820000000000001</v>
      </c>
      <c r="T842" s="1" t="s">
        <v>1838</v>
      </c>
      <c r="U842" s="1" t="s">
        <v>1839</v>
      </c>
      <c r="V842" s="1" t="s">
        <v>1840</v>
      </c>
      <c r="W842" s="1" t="s">
        <v>1841</v>
      </c>
      <c r="X842" s="1" t="s">
        <v>1835</v>
      </c>
      <c r="Y842">
        <v>1242.3</v>
      </c>
      <c r="Z842" s="4">
        <v>-4.48E-2</v>
      </c>
      <c r="AA842" s="1" t="s">
        <v>1251</v>
      </c>
      <c r="AB842" s="6" t="str">
        <f>IFERROR(LEFT(Merge1[[#This Row],[2022-10-24.Vol.]],LEN(Merge1[[#This Row],[2022-10-24.Vol.]])-1)*10^(LOOKUP(RIGHT(Merge1[[#This Row],[2022-10-24.Vol.]]),"KMBT")*3),Merge1[[#This Row],[2022-10-24.Vol.]])</f>
        <v>200</v>
      </c>
      <c r="AC842">
        <v>0</v>
      </c>
      <c r="AD842" s="1" t="s">
        <v>27</v>
      </c>
      <c r="AE842" s="1" t="s">
        <v>27</v>
      </c>
      <c r="AF842" s="1" t="s">
        <v>22</v>
      </c>
      <c r="AG842">
        <v>24.61</v>
      </c>
      <c r="AH842">
        <v>0</v>
      </c>
      <c r="AI842" s="1" t="s">
        <v>28</v>
      </c>
      <c r="AJ842">
        <v>1.03</v>
      </c>
      <c r="AK842" s="1" t="s">
        <v>1837</v>
      </c>
      <c r="AL842">
        <v>-0.46100000000000002</v>
      </c>
      <c r="AM842">
        <v>-0.34620000000000001</v>
      </c>
      <c r="AN842">
        <v>-0.16170000000000001</v>
      </c>
      <c r="AO842">
        <v>-0.1313</v>
      </c>
      <c r="AP842" s="1" t="s">
        <v>1838</v>
      </c>
      <c r="AQ842" s="1" t="s">
        <v>1839</v>
      </c>
      <c r="AR842" s="1" t="s">
        <v>1840</v>
      </c>
      <c r="AS842" s="1" t="s">
        <v>1841</v>
      </c>
    </row>
    <row r="843" spans="1:45" hidden="1" x14ac:dyDescent="0.25">
      <c r="A843" s="1" t="s">
        <v>5919</v>
      </c>
      <c r="B843">
        <v>261.45</v>
      </c>
      <c r="C843" s="2" t="s">
        <v>5920</v>
      </c>
      <c r="D843" s="1" t="s">
        <v>1889</v>
      </c>
      <c r="E843">
        <v>0</v>
      </c>
      <c r="F843" s="1" t="s">
        <v>27</v>
      </c>
      <c r="G843" s="1" t="s">
        <v>27</v>
      </c>
      <c r="H843" s="1" t="s">
        <v>22</v>
      </c>
      <c r="I843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43">
        <v>54.56</v>
      </c>
      <c r="K843">
        <v>0</v>
      </c>
      <c r="L843" s="1" t="s">
        <v>28</v>
      </c>
      <c r="M843">
        <v>0.02</v>
      </c>
      <c r="N843" s="1" t="s">
        <v>5921</v>
      </c>
      <c r="O843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784</v>
      </c>
      <c r="P843">
        <v>0.26300000000000001</v>
      </c>
      <c r="Q843">
        <v>0.26300000000000001</v>
      </c>
      <c r="R843">
        <v>-0.11409999999999999</v>
      </c>
      <c r="S843">
        <v>-0.14130000000000001</v>
      </c>
      <c r="T843" s="1" t="s">
        <v>5922</v>
      </c>
      <c r="U843" s="1" t="s">
        <v>5923</v>
      </c>
      <c r="V843" s="1" t="s">
        <v>28</v>
      </c>
      <c r="W843" s="1" t="s">
        <v>28</v>
      </c>
      <c r="X843" s="1" t="s">
        <v>5919</v>
      </c>
      <c r="Y843">
        <v>261.45</v>
      </c>
      <c r="Z843" s="4">
        <v>-4.5400000000000003E-2</v>
      </c>
      <c r="AA843" s="1" t="s">
        <v>1889</v>
      </c>
      <c r="AB843" s="6" t="str">
        <f>IFERROR(LEFT(Merge1[[#This Row],[2022-10-24.Vol.]],LEN(Merge1[[#This Row],[2022-10-24.Vol.]])-1)*10^(LOOKUP(RIGHT(Merge1[[#This Row],[2022-10-24.Vol.]]),"KMBT")*3),Merge1[[#This Row],[2022-10-24.Vol.]])</f>
        <v>3</v>
      </c>
      <c r="AC843">
        <v>0</v>
      </c>
      <c r="AD843" s="1" t="s">
        <v>27</v>
      </c>
      <c r="AE843" s="1" t="s">
        <v>27</v>
      </c>
      <c r="AF843" s="1" t="s">
        <v>22</v>
      </c>
      <c r="AG843">
        <v>54.56</v>
      </c>
      <c r="AH843">
        <v>0</v>
      </c>
      <c r="AI843" s="1" t="s">
        <v>28</v>
      </c>
      <c r="AJ843">
        <v>0.02</v>
      </c>
      <c r="AK843" s="1" t="s">
        <v>5921</v>
      </c>
      <c r="AL843">
        <v>0.26300000000000001</v>
      </c>
      <c r="AM843">
        <v>0.26300000000000001</v>
      </c>
      <c r="AN843">
        <v>-0.11409999999999999</v>
      </c>
      <c r="AO843">
        <v>-0.14130000000000001</v>
      </c>
      <c r="AP843" s="1" t="s">
        <v>5922</v>
      </c>
      <c r="AQ843" s="1" t="s">
        <v>5923</v>
      </c>
      <c r="AR843" s="1" t="s">
        <v>28</v>
      </c>
      <c r="AS843" s="1" t="s">
        <v>28</v>
      </c>
    </row>
    <row r="844" spans="1:45" hidden="1" x14ac:dyDescent="0.25">
      <c r="A844" s="1" t="s">
        <v>3480</v>
      </c>
      <c r="B844">
        <v>259.5</v>
      </c>
      <c r="C844" s="2" t="s">
        <v>3481</v>
      </c>
      <c r="D844" s="1" t="s">
        <v>3482</v>
      </c>
      <c r="E844">
        <v>-0.5</v>
      </c>
      <c r="F844" s="1" t="s">
        <v>22</v>
      </c>
      <c r="G844" s="1" t="s">
        <v>27</v>
      </c>
      <c r="H844" s="1" t="s">
        <v>96</v>
      </c>
      <c r="I84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844">
        <v>36.04</v>
      </c>
      <c r="K844">
        <v>2.18E-2</v>
      </c>
      <c r="L844" s="1" t="s">
        <v>28</v>
      </c>
      <c r="M844">
        <v>0.39</v>
      </c>
      <c r="N844" s="1" t="s">
        <v>3483</v>
      </c>
      <c r="O844" s="1">
        <f>IFERROR(LEFT(Merge1[[#This Row],[Volumen*Precio4 – 750M]],LEN(Merge1[[#This Row],[Volumen*Precio4 – 750M]])-1)*10^(SEARCH(RIGHT(Merge1[[#This Row],[Volumen*Precio4 – 750M]]),"kmbt")*3),Merge1[[#This Row],[Volumen*Precio4 – 750M]])</f>
        <v>212271</v>
      </c>
      <c r="P844">
        <v>-8.9499999999999996E-2</v>
      </c>
      <c r="Q844">
        <v>-8.9499999999999996E-2</v>
      </c>
      <c r="R844">
        <v>-7.9799999999999996E-2</v>
      </c>
      <c r="S844">
        <v>-0.25219999999999998</v>
      </c>
      <c r="T844" s="1" t="s">
        <v>3484</v>
      </c>
      <c r="U844" s="1" t="s">
        <v>3485</v>
      </c>
      <c r="V844" s="1" t="s">
        <v>3486</v>
      </c>
      <c r="W844" s="1" t="s">
        <v>3487</v>
      </c>
      <c r="X844" s="1" t="s">
        <v>3480</v>
      </c>
      <c r="Y844">
        <v>251</v>
      </c>
      <c r="Z844" s="4">
        <v>-4.5600000000000002E-2</v>
      </c>
      <c r="AA844" s="1" t="s">
        <v>4614</v>
      </c>
      <c r="AB844" s="6" t="str">
        <f>IFERROR(LEFT(Merge1[[#This Row],[2022-10-24.Vol.]],LEN(Merge1[[#This Row],[2022-10-24.Vol.]])-1)*10^(LOOKUP(RIGHT(Merge1[[#This Row],[2022-10-24.Vol.]]),"KMBT")*3),Merge1[[#This Row],[2022-10-24.Vol.]])</f>
        <v>20</v>
      </c>
      <c r="AC844">
        <v>-1</v>
      </c>
      <c r="AD844" s="1" t="s">
        <v>27</v>
      </c>
      <c r="AE844" s="1" t="s">
        <v>27</v>
      </c>
      <c r="AF844" s="1" t="s">
        <v>22</v>
      </c>
      <c r="AG844">
        <v>33.92</v>
      </c>
      <c r="AH844">
        <v>2.1100000000000001E-2</v>
      </c>
      <c r="AI844" s="1" t="s">
        <v>28</v>
      </c>
      <c r="AJ844">
        <v>0.01</v>
      </c>
      <c r="AK844" s="1" t="s">
        <v>8801</v>
      </c>
      <c r="AL844">
        <v>-0.1193</v>
      </c>
      <c r="AM844">
        <v>-0.1193</v>
      </c>
      <c r="AN844">
        <v>-6.6900000000000001E-2</v>
      </c>
      <c r="AO844">
        <v>-0.18779999999999999</v>
      </c>
      <c r="AP844" s="1" t="s">
        <v>8802</v>
      </c>
      <c r="AQ844" s="1" t="s">
        <v>8803</v>
      </c>
      <c r="AR844" s="1" t="s">
        <v>8804</v>
      </c>
      <c r="AS844" s="1" t="s">
        <v>8805</v>
      </c>
    </row>
    <row r="845" spans="1:45" hidden="1" x14ac:dyDescent="0.25">
      <c r="A845" s="1" t="s">
        <v>5335</v>
      </c>
      <c r="B845">
        <v>1203</v>
      </c>
      <c r="C845" s="2" t="s">
        <v>5336</v>
      </c>
      <c r="D845" s="1" t="s">
        <v>937</v>
      </c>
      <c r="E845">
        <v>0</v>
      </c>
      <c r="F845" s="1" t="s">
        <v>27</v>
      </c>
      <c r="G845" s="1" t="s">
        <v>27</v>
      </c>
      <c r="H845" s="1" t="s">
        <v>22</v>
      </c>
      <c r="I845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45">
        <v>40.25</v>
      </c>
      <c r="K845">
        <v>0</v>
      </c>
      <c r="L845" s="1" t="s">
        <v>28</v>
      </c>
      <c r="M845">
        <v>0.05</v>
      </c>
      <c r="N845" s="1" t="s">
        <v>5337</v>
      </c>
      <c r="O845" s="1">
        <f>IFERROR(LEFT(Merge1[[#This Row],[Volumen*Precio4 – 750M]],LEN(Merge1[[#This Row],[Volumen*Precio4 – 750M]])-1)*10^(SEARCH(RIGHT(Merge1[[#This Row],[Volumen*Precio4 – 750M]]),"kmbt")*3),Merge1[[#This Row],[Volumen*Precio4 – 750M]])</f>
        <v>25263</v>
      </c>
      <c r="P845">
        <v>-0.51649999999999996</v>
      </c>
      <c r="Q845">
        <v>-0.19700000000000001</v>
      </c>
      <c r="R845">
        <v>0.24399999999999999</v>
      </c>
      <c r="S845">
        <v>-3.0300000000000001E-2</v>
      </c>
      <c r="T845" s="1" t="s">
        <v>5338</v>
      </c>
      <c r="U845" s="1" t="s">
        <v>5339</v>
      </c>
      <c r="V845" s="1" t="s">
        <v>5340</v>
      </c>
      <c r="W845" s="1" t="s">
        <v>5341</v>
      </c>
      <c r="X845" s="1" t="s">
        <v>5335</v>
      </c>
      <c r="Y845">
        <v>1203</v>
      </c>
      <c r="Z845" s="4">
        <v>-4.5600000000000002E-2</v>
      </c>
      <c r="AA845" s="1" t="s">
        <v>937</v>
      </c>
      <c r="AB845" s="6" t="str">
        <f>IFERROR(LEFT(Merge1[[#This Row],[2022-10-24.Vol.]],LEN(Merge1[[#This Row],[2022-10-24.Vol.]])-1)*10^(LOOKUP(RIGHT(Merge1[[#This Row],[2022-10-24.Vol.]]),"KMBT")*3),Merge1[[#This Row],[2022-10-24.Vol.]])</f>
        <v>21</v>
      </c>
      <c r="AC845">
        <v>0</v>
      </c>
      <c r="AD845" s="1" t="s">
        <v>27</v>
      </c>
      <c r="AE845" s="1" t="s">
        <v>27</v>
      </c>
      <c r="AF845" s="1" t="s">
        <v>22</v>
      </c>
      <c r="AG845">
        <v>40.25</v>
      </c>
      <c r="AH845">
        <v>0</v>
      </c>
      <c r="AI845" s="1" t="s">
        <v>28</v>
      </c>
      <c r="AJ845">
        <v>0.05</v>
      </c>
      <c r="AK845" s="1" t="s">
        <v>5337</v>
      </c>
      <c r="AL845">
        <v>-0.51649999999999996</v>
      </c>
      <c r="AM845">
        <v>-0.19700000000000001</v>
      </c>
      <c r="AN845">
        <v>0.24399999999999999</v>
      </c>
      <c r="AO845">
        <v>-3.0300000000000001E-2</v>
      </c>
      <c r="AP845" s="1" t="s">
        <v>5338</v>
      </c>
      <c r="AQ845" s="1" t="s">
        <v>5339</v>
      </c>
      <c r="AR845" s="1" t="s">
        <v>5340</v>
      </c>
      <c r="AS845" s="1" t="s">
        <v>5341</v>
      </c>
    </row>
    <row r="846" spans="1:45" hidden="1" x14ac:dyDescent="0.25">
      <c r="A846" s="1" t="s">
        <v>3702</v>
      </c>
      <c r="B846">
        <v>3155.03</v>
      </c>
      <c r="C846" s="1" t="s">
        <v>3703</v>
      </c>
      <c r="D846" s="1" t="s">
        <v>3704</v>
      </c>
      <c r="E846">
        <v>0</v>
      </c>
      <c r="F846" s="1" t="s">
        <v>27</v>
      </c>
      <c r="G846" s="1" t="s">
        <v>27</v>
      </c>
      <c r="H846" s="1" t="s">
        <v>22</v>
      </c>
      <c r="I846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46">
        <v>48.54</v>
      </c>
      <c r="K846">
        <v>0</v>
      </c>
      <c r="L846" s="1" t="s">
        <v>28</v>
      </c>
      <c r="M846">
        <v>0.34</v>
      </c>
      <c r="N846" s="1" t="s">
        <v>3705</v>
      </c>
      <c r="O846" s="1">
        <f>IFERROR(LEFT(Merge1[[#This Row],[Volumen*Precio4 – 750M]],LEN(Merge1[[#This Row],[Volumen*Precio4 – 750M]])-1)*10^(SEARCH(RIGHT(Merge1[[#This Row],[Volumen*Precio4 – 750M]]),"kmbt")*3),Merge1[[#This Row],[Volumen*Precio4 – 750M]])</f>
        <v>1546000</v>
      </c>
      <c r="P846">
        <v>-1.1599999999999999E-2</v>
      </c>
      <c r="Q846">
        <v>-6.0999999999999999E-2</v>
      </c>
      <c r="R846">
        <v>-1.67E-2</v>
      </c>
      <c r="S846">
        <v>-4.58E-2</v>
      </c>
      <c r="T846" s="1" t="s">
        <v>3706</v>
      </c>
      <c r="U846" s="1" t="s">
        <v>3707</v>
      </c>
      <c r="V846" s="1" t="s">
        <v>3708</v>
      </c>
      <c r="W846" s="1" t="s">
        <v>3709</v>
      </c>
      <c r="X846" s="1" t="s">
        <v>3702</v>
      </c>
      <c r="Y846">
        <v>3155.03</v>
      </c>
      <c r="Z846" s="4">
        <v>-4.58E-2</v>
      </c>
      <c r="AA846" s="1" t="s">
        <v>3704</v>
      </c>
      <c r="AB846" s="6" t="str">
        <f>IFERROR(LEFT(Merge1[[#This Row],[2022-10-24.Vol.]],LEN(Merge1[[#This Row],[2022-10-24.Vol.]])-1)*10^(LOOKUP(RIGHT(Merge1[[#This Row],[2022-10-24.Vol.]]),"KMBT")*3),Merge1[[#This Row],[2022-10-24.Vol.]])</f>
        <v>490</v>
      </c>
      <c r="AC846">
        <v>0</v>
      </c>
      <c r="AD846" s="1" t="s">
        <v>27</v>
      </c>
      <c r="AE846" s="1" t="s">
        <v>27</v>
      </c>
      <c r="AF846" s="1" t="s">
        <v>22</v>
      </c>
      <c r="AG846">
        <v>48.54</v>
      </c>
      <c r="AH846">
        <v>0</v>
      </c>
      <c r="AI846" s="1" t="s">
        <v>28</v>
      </c>
      <c r="AJ846">
        <v>0.34</v>
      </c>
      <c r="AK846" s="1" t="s">
        <v>3705</v>
      </c>
      <c r="AL846">
        <v>-1.1599999999999999E-2</v>
      </c>
      <c r="AM846">
        <v>-6.0999999999999999E-2</v>
      </c>
      <c r="AN846">
        <v>-1.67E-2</v>
      </c>
      <c r="AO846">
        <v>-4.58E-2</v>
      </c>
      <c r="AP846" s="1" t="s">
        <v>3706</v>
      </c>
      <c r="AQ846" s="1" t="s">
        <v>3707</v>
      </c>
      <c r="AR846" s="1" t="s">
        <v>3708</v>
      </c>
      <c r="AS846" s="1" t="s">
        <v>3709</v>
      </c>
    </row>
    <row r="847" spans="1:45" hidden="1" x14ac:dyDescent="0.25">
      <c r="A847" s="1" t="s">
        <v>5159</v>
      </c>
      <c r="B847">
        <v>21.1</v>
      </c>
      <c r="C847" s="2" t="s">
        <v>5160</v>
      </c>
      <c r="D847" s="1" t="s">
        <v>656</v>
      </c>
      <c r="E847">
        <v>-0.5</v>
      </c>
      <c r="F847" s="1" t="s">
        <v>22</v>
      </c>
      <c r="G847" s="1" t="s">
        <v>27</v>
      </c>
      <c r="H847" s="1" t="s">
        <v>38</v>
      </c>
      <c r="I847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847">
        <v>29.33</v>
      </c>
      <c r="K847">
        <v>4.53E-2</v>
      </c>
      <c r="L847" s="1" t="s">
        <v>28</v>
      </c>
      <c r="M847">
        <v>7.0000000000000007E-2</v>
      </c>
      <c r="N847" s="1" t="s">
        <v>5161</v>
      </c>
      <c r="O847" s="1">
        <f>IFERROR(LEFT(Merge1[[#This Row],[Volumen*Precio4 – 750M]],LEN(Merge1[[#This Row],[Volumen*Precio4 – 750M]])-1)*10^(SEARCH(RIGHT(Merge1[[#This Row],[Volumen*Precio4 – 750M]]),"kmbt")*3),Merge1[[#This Row],[Volumen*Precio4 – 750M]])</f>
        <v>6330</v>
      </c>
      <c r="P847">
        <v>-0.88780000000000003</v>
      </c>
      <c r="Q847">
        <v>-0.77790000000000004</v>
      </c>
      <c r="R847">
        <v>-0.59809999999999997</v>
      </c>
      <c r="S847">
        <v>-0.5</v>
      </c>
      <c r="T847" s="1" t="s">
        <v>5162</v>
      </c>
      <c r="U847" s="1" t="s">
        <v>5163</v>
      </c>
      <c r="V847" s="1" t="s">
        <v>5164</v>
      </c>
      <c r="W847" s="1" t="s">
        <v>5165</v>
      </c>
      <c r="X847" s="1" t="s">
        <v>5159</v>
      </c>
      <c r="Y847">
        <v>20.5</v>
      </c>
      <c r="Z847" s="4">
        <v>-4.65E-2</v>
      </c>
      <c r="AA847" s="1" t="s">
        <v>4025</v>
      </c>
      <c r="AB847" s="6" t="str">
        <f>IFERROR(LEFT(Merge1[[#This Row],[2022-10-24.Vol.]],LEN(Merge1[[#This Row],[2022-10-24.Vol.]])-1)*10^(LOOKUP(RIGHT(Merge1[[#This Row],[2022-10-24.Vol.]]),"KMBT")*3),Merge1[[#This Row],[2022-10-24.Vol.]])</f>
        <v>95</v>
      </c>
      <c r="AC847">
        <v>-0.5</v>
      </c>
      <c r="AD847" s="1" t="s">
        <v>22</v>
      </c>
      <c r="AE847" s="1" t="s">
        <v>27</v>
      </c>
      <c r="AF847" s="1" t="s">
        <v>96</v>
      </c>
      <c r="AG847">
        <v>29.18</v>
      </c>
      <c r="AH847">
        <v>4.5699999999999998E-2</v>
      </c>
      <c r="AI847" s="1" t="s">
        <v>28</v>
      </c>
      <c r="AJ847">
        <v>0.03</v>
      </c>
      <c r="AK847" s="1" t="s">
        <v>8573</v>
      </c>
      <c r="AL847">
        <v>-0.88290000000000002</v>
      </c>
      <c r="AM847">
        <v>-0.81910000000000005</v>
      </c>
      <c r="AN847">
        <v>-0.56840000000000002</v>
      </c>
      <c r="AO847">
        <v>-0.49380000000000002</v>
      </c>
      <c r="AP847" s="1" t="s">
        <v>8574</v>
      </c>
      <c r="AQ847" s="1" t="s">
        <v>8575</v>
      </c>
      <c r="AR847" s="1" t="s">
        <v>8576</v>
      </c>
      <c r="AS847" s="1" t="s">
        <v>8577</v>
      </c>
    </row>
    <row r="848" spans="1:45" hidden="1" x14ac:dyDescent="0.25">
      <c r="A848" s="1" t="s">
        <v>1842</v>
      </c>
      <c r="B848">
        <v>59.5</v>
      </c>
      <c r="C848" s="2" t="s">
        <v>1843</v>
      </c>
      <c r="D848" s="1" t="s">
        <v>1844</v>
      </c>
      <c r="E848">
        <v>2.5</v>
      </c>
      <c r="F848" s="1" t="s">
        <v>22</v>
      </c>
      <c r="G848" s="1" t="s">
        <v>27</v>
      </c>
      <c r="H848" s="1" t="s">
        <v>38</v>
      </c>
      <c r="I848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848">
        <v>30.07</v>
      </c>
      <c r="K848">
        <v>3.9899999999999998E-2</v>
      </c>
      <c r="L848" s="1" t="s">
        <v>28</v>
      </c>
      <c r="M848">
        <v>1.02</v>
      </c>
      <c r="N848" s="1" t="s">
        <v>1845</v>
      </c>
      <c r="O848" s="1">
        <f>IFERROR(LEFT(Merge1[[#This Row],[Volumen*Precio4 – 750M]],LEN(Merge1[[#This Row],[Volumen*Precio4 – 750M]])-1)*10^(SEARCH(RIGHT(Merge1[[#This Row],[Volumen*Precio4 – 750M]]),"kmbt")*3),Merge1[[#This Row],[Volumen*Precio4 – 750M]])</f>
        <v>212891</v>
      </c>
      <c r="P848">
        <v>-0.74109999999999998</v>
      </c>
      <c r="Q848">
        <v>-0.61260000000000003</v>
      </c>
      <c r="R848">
        <v>-0.54579999999999995</v>
      </c>
      <c r="S848">
        <v>-0.34620000000000001</v>
      </c>
      <c r="T848" s="1" t="s">
        <v>1846</v>
      </c>
      <c r="U848" s="1" t="s">
        <v>1847</v>
      </c>
      <c r="V848" s="1" t="s">
        <v>1848</v>
      </c>
      <c r="W848" s="1" t="s">
        <v>1849</v>
      </c>
      <c r="X848" s="1" t="s">
        <v>1842</v>
      </c>
      <c r="Y848">
        <v>57.45</v>
      </c>
      <c r="Z848" s="4">
        <v>-4.7300000000000002E-2</v>
      </c>
      <c r="AA848" s="1" t="s">
        <v>7159</v>
      </c>
      <c r="AB848" s="6" t="str">
        <f>IFERROR(LEFT(Merge1[[#This Row],[2022-10-24.Vol.]],LEN(Merge1[[#This Row],[2022-10-24.Vol.]])-1)*10^(LOOKUP(RIGHT(Merge1[[#This Row],[2022-10-24.Vol.]]),"KMBT")*3),Merge1[[#This Row],[2022-10-24.Vol.]])</f>
        <v>6.897K</v>
      </c>
      <c r="AC848">
        <v>-1.55</v>
      </c>
      <c r="AD848" s="1" t="s">
        <v>22</v>
      </c>
      <c r="AE848" s="1" t="s">
        <v>27</v>
      </c>
      <c r="AF848" s="1" t="s">
        <v>38</v>
      </c>
      <c r="AG848">
        <v>29.19</v>
      </c>
      <c r="AH848">
        <v>3.6200000000000003E-2</v>
      </c>
      <c r="AI848" s="1" t="s">
        <v>28</v>
      </c>
      <c r="AJ848">
        <v>2.27</v>
      </c>
      <c r="AK848" s="1" t="s">
        <v>7160</v>
      </c>
      <c r="AL848">
        <v>-0.74180000000000001</v>
      </c>
      <c r="AM848">
        <v>-0.63170000000000004</v>
      </c>
      <c r="AN848">
        <v>-0.50039999999999996</v>
      </c>
      <c r="AO848">
        <v>-0.28189999999999998</v>
      </c>
      <c r="AP848" s="1" t="s">
        <v>7161</v>
      </c>
      <c r="AQ848" s="1" t="s">
        <v>7162</v>
      </c>
      <c r="AR848" s="1" t="s">
        <v>7163</v>
      </c>
      <c r="AS848" s="1" t="s">
        <v>7164</v>
      </c>
    </row>
    <row r="849" spans="1:45" hidden="1" x14ac:dyDescent="0.25">
      <c r="A849" s="1" t="s">
        <v>2878</v>
      </c>
      <c r="B849">
        <v>6.71</v>
      </c>
      <c r="C849" s="1" t="s">
        <v>2879</v>
      </c>
      <c r="D849" s="1" t="s">
        <v>2880</v>
      </c>
      <c r="E849">
        <v>0</v>
      </c>
      <c r="F849" s="1" t="s">
        <v>27</v>
      </c>
      <c r="G849" s="1" t="s">
        <v>27</v>
      </c>
      <c r="H849" s="1" t="s">
        <v>22</v>
      </c>
      <c r="I849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49">
        <v>0.34</v>
      </c>
      <c r="K849">
        <v>0</v>
      </c>
      <c r="L849" s="1" t="s">
        <v>28</v>
      </c>
      <c r="M849">
        <v>0.55000000000000004</v>
      </c>
      <c r="N849" s="1" t="s">
        <v>2881</v>
      </c>
      <c r="O849" s="1">
        <f>IFERROR(LEFT(Merge1[[#This Row],[Volumen*Precio4 – 750M]],LEN(Merge1[[#This Row],[Volumen*Precio4 – 750M]])-1)*10^(SEARCH(RIGHT(Merge1[[#This Row],[Volumen*Precio4 – 750M]]),"kmbt")*3),Merge1[[#This Row],[Volumen*Precio4 – 750M]])</f>
        <v>33550</v>
      </c>
      <c r="P849">
        <v>-9.3200000000000005E-2</v>
      </c>
      <c r="Q849">
        <v>-9.3200000000000005E-2</v>
      </c>
      <c r="R849">
        <v>-9.3200000000000005E-2</v>
      </c>
      <c r="S849">
        <v>-9.3200000000000005E-2</v>
      </c>
      <c r="T849" s="1" t="s">
        <v>2882</v>
      </c>
      <c r="U849" s="1" t="s">
        <v>2883</v>
      </c>
      <c r="V849" s="1" t="s">
        <v>2884</v>
      </c>
      <c r="W849" s="1" t="s">
        <v>2885</v>
      </c>
      <c r="X849" s="1" t="s">
        <v>2878</v>
      </c>
      <c r="Y849">
        <v>6.71</v>
      </c>
      <c r="Z849" s="4">
        <v>-4.82E-2</v>
      </c>
      <c r="AA849" s="1" t="s">
        <v>2880</v>
      </c>
      <c r="AB849" s="6" t="str">
        <f>IFERROR(LEFT(Merge1[[#This Row],[2022-10-24.Vol.]],LEN(Merge1[[#This Row],[2022-10-24.Vol.]])-1)*10^(LOOKUP(RIGHT(Merge1[[#This Row],[2022-10-24.Vol.]]),"KMBT")*3),Merge1[[#This Row],[2022-10-24.Vol.]])</f>
        <v>5K</v>
      </c>
      <c r="AC849">
        <v>0</v>
      </c>
      <c r="AD849" s="1" t="s">
        <v>27</v>
      </c>
      <c r="AE849" s="1" t="s">
        <v>27</v>
      </c>
      <c r="AF849" s="1" t="s">
        <v>22</v>
      </c>
      <c r="AG849">
        <v>0.34</v>
      </c>
      <c r="AH849">
        <v>0</v>
      </c>
      <c r="AI849" s="1" t="s">
        <v>28</v>
      </c>
      <c r="AJ849">
        <v>0.55000000000000004</v>
      </c>
      <c r="AK849" s="1" t="s">
        <v>2881</v>
      </c>
      <c r="AL849">
        <v>-9.3200000000000005E-2</v>
      </c>
      <c r="AM849">
        <v>-9.3200000000000005E-2</v>
      </c>
      <c r="AN849">
        <v>-9.3200000000000005E-2</v>
      </c>
      <c r="AO849">
        <v>-9.3200000000000005E-2</v>
      </c>
      <c r="AP849" s="1" t="s">
        <v>2882</v>
      </c>
      <c r="AQ849" s="1" t="s">
        <v>2883</v>
      </c>
      <c r="AR849" s="1" t="s">
        <v>2884</v>
      </c>
      <c r="AS849" s="1" t="s">
        <v>2885</v>
      </c>
    </row>
    <row r="850" spans="1:45" hidden="1" x14ac:dyDescent="0.25">
      <c r="A850" s="1" t="s">
        <v>2527</v>
      </c>
      <c r="B850">
        <v>1168</v>
      </c>
      <c r="C850" s="2" t="s">
        <v>2528</v>
      </c>
      <c r="D850" s="1" t="s">
        <v>2529</v>
      </c>
      <c r="E850">
        <v>4</v>
      </c>
      <c r="F850" s="1" t="s">
        <v>27</v>
      </c>
      <c r="G850" s="1" t="s">
        <v>27</v>
      </c>
      <c r="H850" s="1" t="s">
        <v>22</v>
      </c>
      <c r="I850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50">
        <v>45.14</v>
      </c>
      <c r="K850">
        <v>1.1999999999999999E-3</v>
      </c>
      <c r="L850" s="1" t="s">
        <v>28</v>
      </c>
      <c r="M850">
        <v>0.66</v>
      </c>
      <c r="N850" s="1" t="s">
        <v>2530</v>
      </c>
      <c r="O850" s="1">
        <f>IFERROR(LEFT(Merge1[[#This Row],[Volumen*Precio4 – 750M]],LEN(Merge1[[#This Row],[Volumen*Precio4 – 750M]])-1)*10^(SEARCH(RIGHT(Merge1[[#This Row],[Volumen*Precio4 – 750M]]),"kmbt")*3),Merge1[[#This Row],[Volumen*Precio4 – 750M]])</f>
        <v>253456</v>
      </c>
      <c r="P850">
        <v>-7.2300000000000003E-2</v>
      </c>
      <c r="Q850">
        <v>-0.1057</v>
      </c>
      <c r="R850">
        <v>-0.17860000000000001</v>
      </c>
      <c r="S850">
        <v>-6.8099999999999994E-2</v>
      </c>
      <c r="T850" s="1" t="s">
        <v>2531</v>
      </c>
      <c r="U850" s="1" t="s">
        <v>2532</v>
      </c>
      <c r="V850" s="1" t="s">
        <v>2533</v>
      </c>
      <c r="W850" s="1" t="s">
        <v>2534</v>
      </c>
      <c r="X850" s="1" t="s">
        <v>2527</v>
      </c>
      <c r="Y850">
        <v>1168</v>
      </c>
      <c r="Z850" s="4">
        <v>-4.8500000000000001E-2</v>
      </c>
      <c r="AA850" s="1" t="s">
        <v>2529</v>
      </c>
      <c r="AB850" s="6" t="str">
        <f>IFERROR(LEFT(Merge1[[#This Row],[2022-10-24.Vol.]],LEN(Merge1[[#This Row],[2022-10-24.Vol.]])-1)*10^(LOOKUP(RIGHT(Merge1[[#This Row],[2022-10-24.Vol.]]),"KMBT")*3),Merge1[[#This Row],[2022-10-24.Vol.]])</f>
        <v>217</v>
      </c>
      <c r="AC850">
        <v>4</v>
      </c>
      <c r="AD850" s="1" t="s">
        <v>27</v>
      </c>
      <c r="AE850" s="1" t="s">
        <v>27</v>
      </c>
      <c r="AF850" s="1" t="s">
        <v>22</v>
      </c>
      <c r="AG850">
        <v>45.14</v>
      </c>
      <c r="AH850">
        <v>1.1999999999999999E-3</v>
      </c>
      <c r="AI850" s="1" t="s">
        <v>28</v>
      </c>
      <c r="AJ850">
        <v>0.66</v>
      </c>
      <c r="AK850" s="1" t="s">
        <v>2530</v>
      </c>
      <c r="AL850">
        <v>-7.2300000000000003E-2</v>
      </c>
      <c r="AM850">
        <v>-0.1057</v>
      </c>
      <c r="AN850">
        <v>-0.17860000000000001</v>
      </c>
      <c r="AO850">
        <v>-6.8099999999999994E-2</v>
      </c>
      <c r="AP850" s="1" t="s">
        <v>2531</v>
      </c>
      <c r="AQ850" s="1" t="s">
        <v>2532</v>
      </c>
      <c r="AR850" s="1" t="s">
        <v>2533</v>
      </c>
      <c r="AS850" s="1" t="s">
        <v>2534</v>
      </c>
    </row>
    <row r="851" spans="1:45" hidden="1" x14ac:dyDescent="0.25">
      <c r="A851" s="1" t="s">
        <v>2423</v>
      </c>
      <c r="B851">
        <v>142</v>
      </c>
      <c r="C851" s="1" t="s">
        <v>2424</v>
      </c>
      <c r="D851" s="1" t="s">
        <v>1596</v>
      </c>
      <c r="E851">
        <v>0</v>
      </c>
      <c r="F851" s="1" t="s">
        <v>22</v>
      </c>
      <c r="G851" s="1" t="s">
        <v>27</v>
      </c>
      <c r="H851" s="1" t="s">
        <v>38</v>
      </c>
      <c r="I851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851">
        <v>35.4</v>
      </c>
      <c r="K851">
        <v>0</v>
      </c>
      <c r="L851" s="1" t="s">
        <v>28</v>
      </c>
      <c r="M851">
        <v>0.69</v>
      </c>
      <c r="N851" s="1" t="s">
        <v>2425</v>
      </c>
      <c r="O851" s="1">
        <f>IFERROR(LEFT(Merge1[[#This Row],[Volumen*Precio4 – 750M]],LEN(Merge1[[#This Row],[Volumen*Precio4 – 750M]])-1)*10^(SEARCH(RIGHT(Merge1[[#This Row],[Volumen*Precio4 – 750M]]),"kmbt")*3),Merge1[[#This Row],[Volumen*Precio4 – 750M]])</f>
        <v>5254</v>
      </c>
      <c r="P851">
        <v>-0.56969999999999998</v>
      </c>
      <c r="Q851">
        <v>-0.46210000000000001</v>
      </c>
      <c r="R851">
        <v>-5.33E-2</v>
      </c>
      <c r="S851">
        <v>-0.21110000000000001</v>
      </c>
      <c r="T851" s="1" t="s">
        <v>2426</v>
      </c>
      <c r="U851" s="1" t="s">
        <v>2427</v>
      </c>
      <c r="V851" s="1" t="s">
        <v>2428</v>
      </c>
      <c r="W851" s="1" t="s">
        <v>2429</v>
      </c>
      <c r="X851" s="1" t="s">
        <v>2423</v>
      </c>
      <c r="Y851">
        <v>135</v>
      </c>
      <c r="Z851" s="4">
        <v>-4.9299999999999997E-2</v>
      </c>
      <c r="AA851" s="1" t="s">
        <v>3970</v>
      </c>
      <c r="AB851" s="6" t="str">
        <f>IFERROR(LEFT(Merge1[[#This Row],[2022-10-24.Vol.]],LEN(Merge1[[#This Row],[2022-10-24.Vol.]])-1)*10^(LOOKUP(RIGHT(Merge1[[#This Row],[2022-10-24.Vol.]]),"KMBT")*3),Merge1[[#This Row],[2022-10-24.Vol.]])</f>
        <v>46</v>
      </c>
      <c r="AC851">
        <v>-7</v>
      </c>
      <c r="AD851" s="1" t="s">
        <v>27</v>
      </c>
      <c r="AE851" s="1" t="s">
        <v>27</v>
      </c>
      <c r="AF851" s="1" t="s">
        <v>22</v>
      </c>
      <c r="AG851">
        <v>32.909999999999997</v>
      </c>
      <c r="AH851">
        <v>2.5899999999999999E-2</v>
      </c>
      <c r="AI851" s="1" t="s">
        <v>23</v>
      </c>
      <c r="AJ851">
        <v>0.81</v>
      </c>
      <c r="AK851" s="1" t="s">
        <v>7496</v>
      </c>
      <c r="AL851">
        <v>-0.57279999999999998</v>
      </c>
      <c r="AM851">
        <v>-0.49630000000000002</v>
      </c>
      <c r="AN851">
        <v>-0.1</v>
      </c>
      <c r="AO851">
        <v>-0.28949999999999998</v>
      </c>
      <c r="AP851" s="1" t="s">
        <v>7497</v>
      </c>
      <c r="AQ851" s="1" t="s">
        <v>7498</v>
      </c>
      <c r="AR851" s="1" t="s">
        <v>7499</v>
      </c>
      <c r="AS851" s="1" t="s">
        <v>7500</v>
      </c>
    </row>
    <row r="852" spans="1:45" hidden="1" x14ac:dyDescent="0.25">
      <c r="A852" s="1" t="s">
        <v>102</v>
      </c>
      <c r="B852">
        <v>1927.65</v>
      </c>
      <c r="C852" s="2" t="s">
        <v>103</v>
      </c>
      <c r="D852" s="1" t="s">
        <v>104</v>
      </c>
      <c r="E852">
        <v>0</v>
      </c>
      <c r="F852" s="1" t="s">
        <v>27</v>
      </c>
      <c r="G852" s="1" t="s">
        <v>27</v>
      </c>
      <c r="H852" s="1" t="s">
        <v>22</v>
      </c>
      <c r="I852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52">
        <v>28.34</v>
      </c>
      <c r="K852">
        <v>0</v>
      </c>
      <c r="L852" s="1" t="s">
        <v>28</v>
      </c>
      <c r="M852">
        <v>25.15</v>
      </c>
      <c r="N852" s="1" t="s">
        <v>105</v>
      </c>
      <c r="O852" s="1">
        <f>IFERROR(LEFT(Merge1[[#This Row],[Volumen*Precio4 – 750M]],LEN(Merge1[[#This Row],[Volumen*Precio4 – 750M]])-1)*10^(SEARCH(RIGHT(Merge1[[#This Row],[Volumen*Precio4 – 750M]]),"kmbt")*3),Merge1[[#This Row],[Volumen*Precio4 – 750M]])</f>
        <v>159995</v>
      </c>
      <c r="P852">
        <v>-0.34789999999999999</v>
      </c>
      <c r="Q852">
        <v>-0.4541</v>
      </c>
      <c r="R852">
        <v>-0.16189999999999999</v>
      </c>
      <c r="S852">
        <v>-0.22289999999999999</v>
      </c>
      <c r="T852" s="1" t="s">
        <v>106</v>
      </c>
      <c r="U852" s="1" t="s">
        <v>107</v>
      </c>
      <c r="V852" s="1" t="s">
        <v>108</v>
      </c>
      <c r="W852" s="1" t="s">
        <v>109</v>
      </c>
      <c r="X852" s="1" t="s">
        <v>102</v>
      </c>
      <c r="Y852">
        <v>1927.65</v>
      </c>
      <c r="Z852" s="4">
        <v>-5.04E-2</v>
      </c>
      <c r="AA852" s="1" t="s">
        <v>104</v>
      </c>
      <c r="AB852" s="6" t="str">
        <f>IFERROR(LEFT(Merge1[[#This Row],[2022-10-24.Vol.]],LEN(Merge1[[#This Row],[2022-10-24.Vol.]])-1)*10^(LOOKUP(RIGHT(Merge1[[#This Row],[2022-10-24.Vol.]]),"KMBT")*3),Merge1[[#This Row],[2022-10-24.Vol.]])</f>
        <v>83</v>
      </c>
      <c r="AC852">
        <v>0</v>
      </c>
      <c r="AD852" s="1" t="s">
        <v>27</v>
      </c>
      <c r="AE852" s="1" t="s">
        <v>27</v>
      </c>
      <c r="AF852" s="1" t="s">
        <v>22</v>
      </c>
      <c r="AG852">
        <v>28.34</v>
      </c>
      <c r="AH852">
        <v>0</v>
      </c>
      <c r="AI852" s="1" t="s">
        <v>28</v>
      </c>
      <c r="AJ852">
        <v>25.15</v>
      </c>
      <c r="AK852" s="1" t="s">
        <v>105</v>
      </c>
      <c r="AL852">
        <v>-0.34789999999999999</v>
      </c>
      <c r="AM852">
        <v>-0.4541</v>
      </c>
      <c r="AN852">
        <v>-0.16189999999999999</v>
      </c>
      <c r="AO852">
        <v>-0.22289999999999999</v>
      </c>
      <c r="AP852" s="1" t="s">
        <v>106</v>
      </c>
      <c r="AQ852" s="1" t="s">
        <v>107</v>
      </c>
      <c r="AR852" s="1" t="s">
        <v>108</v>
      </c>
      <c r="AS852" s="1" t="s">
        <v>109</v>
      </c>
    </row>
    <row r="853" spans="1:45" hidden="1" x14ac:dyDescent="0.25">
      <c r="A853" s="1" t="s">
        <v>813</v>
      </c>
      <c r="B853">
        <v>314</v>
      </c>
      <c r="C853" s="1" t="s">
        <v>814</v>
      </c>
      <c r="D853" s="1" t="s">
        <v>815</v>
      </c>
      <c r="E853">
        <v>0</v>
      </c>
      <c r="F853" s="1" t="s">
        <v>38</v>
      </c>
      <c r="G853" s="1" t="s">
        <v>38</v>
      </c>
      <c r="H853" s="1" t="s">
        <v>38</v>
      </c>
      <c r="I853" s="1" t="str">
        <f>_xlfn.CONCAT(Merge1[[#This Row],[Rating técnicoVender]],",",Merge1[[#This Row],[Valoración de medias móvilesStrong Sell]],",",Merge1[[#This Row],[Valoración de los osciladoresNeutro]])</f>
        <v>Buy,Buy,Buy</v>
      </c>
      <c r="J853">
        <v>53.39</v>
      </c>
      <c r="K853">
        <v>3.2000000000000002E-3</v>
      </c>
      <c r="L853" s="1" t="s">
        <v>28</v>
      </c>
      <c r="M853">
        <v>2.59</v>
      </c>
      <c r="N853" s="1" t="s">
        <v>816</v>
      </c>
      <c r="O853" s="1">
        <f>IFERROR(LEFT(Merge1[[#This Row],[Volumen*Precio4 – 750M]],LEN(Merge1[[#This Row],[Volumen*Precio4 – 750M]])-1)*10^(SEARCH(RIGHT(Merge1[[#This Row],[Volumen*Precio4 – 750M]]),"kmbt")*3),Merge1[[#This Row],[Volumen*Precio4 – 750M]])</f>
        <v>195626000</v>
      </c>
      <c r="P853">
        <v>-0.27310000000000001</v>
      </c>
      <c r="Q853">
        <v>-0.50390000000000001</v>
      </c>
      <c r="R853">
        <v>-8.4599999999999995E-2</v>
      </c>
      <c r="S853">
        <v>7.9000000000000001E-2</v>
      </c>
      <c r="T853" s="1" t="s">
        <v>817</v>
      </c>
      <c r="U853" s="1" t="s">
        <v>818</v>
      </c>
      <c r="V853" s="1" t="s">
        <v>819</v>
      </c>
      <c r="W853" s="1" t="s">
        <v>820</v>
      </c>
      <c r="X853" s="1" t="s">
        <v>813</v>
      </c>
      <c r="Y853">
        <v>309.81</v>
      </c>
      <c r="Z853" s="4">
        <v>-5.1700000000000003E-2</v>
      </c>
      <c r="AA853" s="1" t="s">
        <v>8380</v>
      </c>
      <c r="AB853" s="6" t="str">
        <f>IFERROR(LEFT(Merge1[[#This Row],[2022-10-24.Vol.]],LEN(Merge1[[#This Row],[2022-10-24.Vol.]])-1)*10^(LOOKUP(RIGHT(Merge1[[#This Row],[2022-10-24.Vol.]]),"KMBT")*3),Merge1[[#This Row],[2022-10-24.Vol.]])</f>
        <v>19.79K</v>
      </c>
      <c r="AC853">
        <v>-8.19</v>
      </c>
      <c r="AD853" s="1" t="s">
        <v>22</v>
      </c>
      <c r="AE853" s="1" t="s">
        <v>22</v>
      </c>
      <c r="AF853" s="1" t="s">
        <v>96</v>
      </c>
      <c r="AG853">
        <v>50.51</v>
      </c>
      <c r="AH853">
        <v>1.9199999999999998E-2</v>
      </c>
      <c r="AI853" s="1" t="s">
        <v>28</v>
      </c>
      <c r="AJ853">
        <v>0.06</v>
      </c>
      <c r="AK853" s="1" t="s">
        <v>8381</v>
      </c>
      <c r="AL853">
        <v>-0.27850000000000003</v>
      </c>
      <c r="AM853">
        <v>-0.45340000000000003</v>
      </c>
      <c r="AN853">
        <v>-6.3200000000000006E-2</v>
      </c>
      <c r="AO853">
        <v>0.16470000000000001</v>
      </c>
      <c r="AP853" s="1" t="s">
        <v>8382</v>
      </c>
      <c r="AQ853" s="1" t="s">
        <v>8383</v>
      </c>
      <c r="AR853" s="1" t="s">
        <v>8384</v>
      </c>
      <c r="AS853" s="1" t="s">
        <v>8385</v>
      </c>
    </row>
    <row r="854" spans="1:45" hidden="1" x14ac:dyDescent="0.25">
      <c r="A854" s="1" t="s">
        <v>286</v>
      </c>
      <c r="B854">
        <v>63.5</v>
      </c>
      <c r="C854" s="2" t="s">
        <v>287</v>
      </c>
      <c r="D854" s="1" t="s">
        <v>288</v>
      </c>
      <c r="E854">
        <v>0.01</v>
      </c>
      <c r="F854" s="1" t="s">
        <v>22</v>
      </c>
      <c r="G854" s="1" t="s">
        <v>27</v>
      </c>
      <c r="H854" s="1" t="s">
        <v>22</v>
      </c>
      <c r="I854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854">
        <v>41.53</v>
      </c>
      <c r="K854">
        <v>1E-4</v>
      </c>
      <c r="L854" s="1" t="s">
        <v>28</v>
      </c>
      <c r="M854">
        <v>8.07</v>
      </c>
      <c r="N854" s="1" t="s">
        <v>289</v>
      </c>
      <c r="O854" s="1">
        <f>IFERROR(LEFT(Merge1[[#This Row],[Volumen*Precio4 – 750M]],LEN(Merge1[[#This Row],[Volumen*Precio4 – 750M]])-1)*10^(SEARCH(RIGHT(Merge1[[#This Row],[Volumen*Precio4 – 750M]]),"kmbt")*3),Merge1[[#This Row],[Volumen*Precio4 – 750M]])</f>
        <v>3714000</v>
      </c>
      <c r="P854">
        <v>-0.54149999999999998</v>
      </c>
      <c r="Q854">
        <v>-0.26600000000000001</v>
      </c>
      <c r="R854">
        <v>-0.20419999999999999</v>
      </c>
      <c r="S854">
        <v>-5.2200000000000003E-2</v>
      </c>
      <c r="T854" s="1" t="s">
        <v>290</v>
      </c>
      <c r="U854" s="1" t="s">
        <v>291</v>
      </c>
      <c r="V854" s="1" t="s">
        <v>292</v>
      </c>
      <c r="W854" s="1" t="s">
        <v>293</v>
      </c>
      <c r="X854" s="1" t="s">
        <v>286</v>
      </c>
      <c r="Y854">
        <v>63.5</v>
      </c>
      <c r="Z854" s="4">
        <v>-5.2200000000000003E-2</v>
      </c>
      <c r="AA854" s="1" t="s">
        <v>288</v>
      </c>
      <c r="AB854" s="6" t="str">
        <f>IFERROR(LEFT(Merge1[[#This Row],[2022-10-24.Vol.]],LEN(Merge1[[#This Row],[2022-10-24.Vol.]])-1)*10^(LOOKUP(RIGHT(Merge1[[#This Row],[2022-10-24.Vol.]]),"KMBT")*3),Merge1[[#This Row],[2022-10-24.Vol.]])</f>
        <v>58.483K</v>
      </c>
      <c r="AC854">
        <v>0.01</v>
      </c>
      <c r="AD854" s="1" t="s">
        <v>22</v>
      </c>
      <c r="AE854" s="1" t="s">
        <v>27</v>
      </c>
      <c r="AF854" s="1" t="s">
        <v>22</v>
      </c>
      <c r="AG854">
        <v>41.53</v>
      </c>
      <c r="AH854">
        <v>1E-4</v>
      </c>
      <c r="AI854" s="1" t="s">
        <v>28</v>
      </c>
      <c r="AJ854">
        <v>8.07</v>
      </c>
      <c r="AK854" s="1" t="s">
        <v>289</v>
      </c>
      <c r="AL854">
        <v>-0.53310000000000002</v>
      </c>
      <c r="AM854">
        <v>-0.26600000000000001</v>
      </c>
      <c r="AN854">
        <v>-0.20419999999999999</v>
      </c>
      <c r="AO854">
        <v>-5.6500000000000002E-2</v>
      </c>
      <c r="AP854" s="1" t="s">
        <v>290</v>
      </c>
      <c r="AQ854" s="1" t="s">
        <v>291</v>
      </c>
      <c r="AR854" s="1" t="s">
        <v>292</v>
      </c>
      <c r="AS854" s="1" t="s">
        <v>293</v>
      </c>
    </row>
    <row r="855" spans="1:45" hidden="1" x14ac:dyDescent="0.25">
      <c r="A855" s="1" t="s">
        <v>6697</v>
      </c>
      <c r="B855">
        <v>2134.73</v>
      </c>
      <c r="C855" s="2" t="s">
        <v>94</v>
      </c>
      <c r="D855" s="1" t="s">
        <v>4018</v>
      </c>
      <c r="E855">
        <v>0</v>
      </c>
      <c r="F855" s="1" t="s">
        <v>22</v>
      </c>
      <c r="G855" s="1" t="s">
        <v>22</v>
      </c>
      <c r="H855" s="1" t="s">
        <v>96</v>
      </c>
      <c r="I855" s="1" t="str">
        <f>_xlfn.CONCAT(Merge1[[#This Row],[Rating técnicoVender]],",",Merge1[[#This Row],[Valoración de medias móvilesStrong Sell]],",",Merge1[[#This Row],[Valoración de los osciladoresNeutro]])</f>
        <v>Sell,Sell,Neutro</v>
      </c>
      <c r="J855">
        <v>43.38</v>
      </c>
      <c r="K855">
        <v>0</v>
      </c>
      <c r="L855" s="1" t="s">
        <v>28</v>
      </c>
      <c r="M855">
        <v>0</v>
      </c>
      <c r="N855" s="1" t="s">
        <v>6698</v>
      </c>
      <c r="O855" s="1">
        <f>IFERROR(LEFT(Merge1[[#This Row],[Volumen*Precio4 – 750M]],LEN(Merge1[[#This Row],[Volumen*Precio4 – 750M]])-1)*10^(SEARCH(RIGHT(Merge1[[#This Row],[Volumen*Precio4 – 750M]]),"kmbt")*3),Merge1[[#This Row],[Volumen*Precio4 – 750M]])</f>
        <v>2135</v>
      </c>
      <c r="P855">
        <v>-0.18179999999999999</v>
      </c>
      <c r="Q855">
        <v>-6.8900000000000003E-2</v>
      </c>
      <c r="R855">
        <v>6.4399999999999999E-2</v>
      </c>
      <c r="S855">
        <v>0</v>
      </c>
      <c r="T855" s="1" t="s">
        <v>6699</v>
      </c>
      <c r="U855" s="1" t="s">
        <v>6700</v>
      </c>
      <c r="V855" s="1" t="s">
        <v>6701</v>
      </c>
      <c r="W855" s="1" t="s">
        <v>6702</v>
      </c>
      <c r="X855" s="1" t="s">
        <v>6697</v>
      </c>
      <c r="Y855">
        <v>2021.59</v>
      </c>
      <c r="Z855" s="4">
        <v>-5.2999999999999999E-2</v>
      </c>
      <c r="AA855" s="1" t="s">
        <v>7541</v>
      </c>
      <c r="AB855" s="6" t="str">
        <f>IFERROR(LEFT(Merge1[[#This Row],[2022-10-24.Vol.]],LEN(Merge1[[#This Row],[2022-10-24.Vol.]])-1)*10^(LOOKUP(RIGHT(Merge1[[#This Row],[2022-10-24.Vol.]]),"KMBT")*3),Merge1[[#This Row],[2022-10-24.Vol.]])</f>
        <v>858</v>
      </c>
      <c r="AC855">
        <v>0</v>
      </c>
      <c r="AD855" s="1" t="s">
        <v>27</v>
      </c>
      <c r="AE855" s="1" t="s">
        <v>27</v>
      </c>
      <c r="AF855" s="1" t="s">
        <v>22</v>
      </c>
      <c r="AG855">
        <v>25.04</v>
      </c>
      <c r="AH855">
        <v>0</v>
      </c>
      <c r="AI855" s="1" t="s">
        <v>28</v>
      </c>
      <c r="AJ855">
        <v>0.77</v>
      </c>
      <c r="AK855" s="1" t="s">
        <v>4711</v>
      </c>
      <c r="AL855">
        <v>-0.2225</v>
      </c>
      <c r="AM855">
        <v>-0.1182</v>
      </c>
      <c r="AN855">
        <v>8.0000000000000002E-3</v>
      </c>
      <c r="AO855">
        <v>-5.2999999999999999E-2</v>
      </c>
      <c r="AP855" s="1" t="s">
        <v>7542</v>
      </c>
      <c r="AQ855" s="1" t="s">
        <v>7543</v>
      </c>
      <c r="AR855" s="1" t="s">
        <v>7544</v>
      </c>
      <c r="AS855" s="1" t="s">
        <v>7545</v>
      </c>
    </row>
    <row r="856" spans="1:45" hidden="1" x14ac:dyDescent="0.25">
      <c r="A856" s="1" t="s">
        <v>2548</v>
      </c>
      <c r="B856">
        <v>84</v>
      </c>
      <c r="C856" s="2" t="s">
        <v>2549</v>
      </c>
      <c r="D856" s="1" t="s">
        <v>2550</v>
      </c>
      <c r="E856">
        <v>0</v>
      </c>
      <c r="F856" s="1" t="s">
        <v>22</v>
      </c>
      <c r="G856" s="1" t="s">
        <v>27</v>
      </c>
      <c r="H856" s="1" t="s">
        <v>22</v>
      </c>
      <c r="I856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856">
        <v>30.01</v>
      </c>
      <c r="K856">
        <v>1.0999999999999999E-2</v>
      </c>
      <c r="L856" s="1" t="s">
        <v>28</v>
      </c>
      <c r="M856">
        <v>0.65</v>
      </c>
      <c r="N856" s="1" t="s">
        <v>2551</v>
      </c>
      <c r="O856" s="1">
        <f>IFERROR(LEFT(Merge1[[#This Row],[Volumen*Precio4 – 750M]],LEN(Merge1[[#This Row],[Volumen*Precio4 – 750M]])-1)*10^(SEARCH(RIGHT(Merge1[[#This Row],[Volumen*Precio4 – 750M]]),"kmbt")*3),Merge1[[#This Row],[Volumen*Precio4 – 750M]])</f>
        <v>100632</v>
      </c>
      <c r="P856">
        <v>-0.4909</v>
      </c>
      <c r="Q856">
        <v>-0.22939999999999999</v>
      </c>
      <c r="R856">
        <v>-0.16089999999999999</v>
      </c>
      <c r="S856">
        <v>-0.31719999999999998</v>
      </c>
      <c r="T856" s="1" t="s">
        <v>2552</v>
      </c>
      <c r="U856" s="1" t="s">
        <v>2553</v>
      </c>
      <c r="V856" s="1" t="s">
        <v>2554</v>
      </c>
      <c r="W856" s="1" t="s">
        <v>2555</v>
      </c>
      <c r="X856" s="1" t="s">
        <v>2548</v>
      </c>
      <c r="Y856">
        <v>79.400000000000006</v>
      </c>
      <c r="Z856" s="4">
        <v>-5.4800000000000001E-2</v>
      </c>
      <c r="AA856" s="1" t="s">
        <v>4614</v>
      </c>
      <c r="AB856" s="6" t="str">
        <f>IFERROR(LEFT(Merge1[[#This Row],[2022-10-24.Vol.]],LEN(Merge1[[#This Row],[2022-10-24.Vol.]])-1)*10^(LOOKUP(RIGHT(Merge1[[#This Row],[2022-10-24.Vol.]]),"KMBT")*3),Merge1[[#This Row],[2022-10-24.Vol.]])</f>
        <v>20</v>
      </c>
      <c r="AC856">
        <v>0</v>
      </c>
      <c r="AD856" s="1" t="s">
        <v>27</v>
      </c>
      <c r="AE856" s="1" t="s">
        <v>27</v>
      </c>
      <c r="AF856" s="1" t="s">
        <v>22</v>
      </c>
      <c r="AG856">
        <v>28.07</v>
      </c>
      <c r="AH856">
        <v>1.0999999999999999E-2</v>
      </c>
      <c r="AI856" s="1" t="s">
        <v>28</v>
      </c>
      <c r="AJ856">
        <v>0.02</v>
      </c>
      <c r="AK856" s="1" t="s">
        <v>8616</v>
      </c>
      <c r="AL856">
        <v>-0.51880000000000004</v>
      </c>
      <c r="AM856">
        <v>-0.27160000000000001</v>
      </c>
      <c r="AN856">
        <v>-0.2069</v>
      </c>
      <c r="AO856">
        <v>-0.26469999999999999</v>
      </c>
      <c r="AP856" s="1" t="s">
        <v>8617</v>
      </c>
      <c r="AQ856" s="1" t="s">
        <v>8618</v>
      </c>
      <c r="AR856" s="1" t="s">
        <v>8619</v>
      </c>
      <c r="AS856" s="1" t="s">
        <v>8620</v>
      </c>
    </row>
    <row r="857" spans="1:45" hidden="1" x14ac:dyDescent="0.25">
      <c r="A857" s="1" t="s">
        <v>3694</v>
      </c>
      <c r="B857">
        <v>212.13</v>
      </c>
      <c r="C857" s="2" t="s">
        <v>3695</v>
      </c>
      <c r="D857" s="1" t="s">
        <v>3696</v>
      </c>
      <c r="E857">
        <v>0</v>
      </c>
      <c r="F857" s="1" t="s">
        <v>22</v>
      </c>
      <c r="G857" s="1" t="s">
        <v>27</v>
      </c>
      <c r="H857" s="1" t="s">
        <v>22</v>
      </c>
      <c r="I857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857">
        <v>41.76</v>
      </c>
      <c r="K857">
        <v>0</v>
      </c>
      <c r="L857" s="1" t="s">
        <v>28</v>
      </c>
      <c r="M857">
        <v>0.34</v>
      </c>
      <c r="N857" s="1" t="s">
        <v>3697</v>
      </c>
      <c r="O857" s="1">
        <f>IFERROR(LEFT(Merge1[[#This Row],[Volumen*Precio4 – 750M]],LEN(Merge1[[#This Row],[Volumen*Precio4 – 750M]])-1)*10^(SEARCH(RIGHT(Merge1[[#This Row],[Volumen*Precio4 – 750M]]),"kmbt")*3),Merge1[[#This Row],[Volumen*Precio4 – 750M]])</f>
        <v>232707</v>
      </c>
      <c r="P857">
        <v>-7.1499999999999994E-2</v>
      </c>
      <c r="Q857">
        <v>-0.1696</v>
      </c>
      <c r="R857">
        <v>-0.19670000000000001</v>
      </c>
      <c r="S857">
        <v>-7.8200000000000006E-2</v>
      </c>
      <c r="T857" s="1" t="s">
        <v>3698</v>
      </c>
      <c r="U857" s="1" t="s">
        <v>3699</v>
      </c>
      <c r="V857" s="1" t="s">
        <v>3700</v>
      </c>
      <c r="W857" s="1" t="s">
        <v>3701</v>
      </c>
      <c r="X857" s="1" t="s">
        <v>3694</v>
      </c>
      <c r="Y857">
        <v>212.13</v>
      </c>
      <c r="Z857" s="4">
        <v>-5.5100000000000003E-2</v>
      </c>
      <c r="AA857" s="1" t="s">
        <v>3696</v>
      </c>
      <c r="AB857" s="6" t="str">
        <f>IFERROR(LEFT(Merge1[[#This Row],[2022-10-24.Vol.]],LEN(Merge1[[#This Row],[2022-10-24.Vol.]])-1)*10^(LOOKUP(RIGHT(Merge1[[#This Row],[2022-10-24.Vol.]]),"KMBT")*3),Merge1[[#This Row],[2022-10-24.Vol.]])</f>
        <v>1.097K</v>
      </c>
      <c r="AC857">
        <v>0</v>
      </c>
      <c r="AD857" s="1" t="s">
        <v>22</v>
      </c>
      <c r="AE857" s="1" t="s">
        <v>27</v>
      </c>
      <c r="AF857" s="1" t="s">
        <v>22</v>
      </c>
      <c r="AG857">
        <v>41.76</v>
      </c>
      <c r="AH857">
        <v>0</v>
      </c>
      <c r="AI857" s="1" t="s">
        <v>28</v>
      </c>
      <c r="AJ857">
        <v>0.34</v>
      </c>
      <c r="AK857" s="1" t="s">
        <v>3697</v>
      </c>
      <c r="AL857">
        <v>-7.1499999999999994E-2</v>
      </c>
      <c r="AM857">
        <v>-0.1696</v>
      </c>
      <c r="AN857">
        <v>-0.19670000000000001</v>
      </c>
      <c r="AO857">
        <v>-7.8200000000000006E-2</v>
      </c>
      <c r="AP857" s="1" t="s">
        <v>3698</v>
      </c>
      <c r="AQ857" s="1" t="s">
        <v>3699</v>
      </c>
      <c r="AR857" s="1" t="s">
        <v>3700</v>
      </c>
      <c r="AS857" s="1" t="s">
        <v>3701</v>
      </c>
    </row>
    <row r="858" spans="1:45" hidden="1" x14ac:dyDescent="0.25">
      <c r="A858" s="1" t="s">
        <v>3116</v>
      </c>
      <c r="B858">
        <v>807.67</v>
      </c>
      <c r="C858" s="2" t="s">
        <v>3117</v>
      </c>
      <c r="D858" s="1" t="s">
        <v>3118</v>
      </c>
      <c r="E858">
        <v>0</v>
      </c>
      <c r="F858" s="1" t="s">
        <v>27</v>
      </c>
      <c r="G858" s="1" t="s">
        <v>27</v>
      </c>
      <c r="H858" s="1" t="s">
        <v>96</v>
      </c>
      <c r="I858" s="1" t="str">
        <f>_xlfn.CONCAT(Merge1[[#This Row],[Rating técnicoVender]],",",Merge1[[#This Row],[Valoración de medias móvilesStrong Sell]],",",Merge1[[#This Row],[Valoración de los osciladoresNeutro]])</f>
        <v>Strong Sell,Strong Sell,Neutro</v>
      </c>
      <c r="J858">
        <v>35.07</v>
      </c>
      <c r="K858">
        <v>0</v>
      </c>
      <c r="L858" s="1" t="s">
        <v>28</v>
      </c>
      <c r="M858">
        <v>0.49</v>
      </c>
      <c r="N858" s="1" t="s">
        <v>3119</v>
      </c>
      <c r="O858" s="1">
        <f>IFERROR(LEFT(Merge1[[#This Row],[Volumen*Precio4 – 750M]],LEN(Merge1[[#This Row],[Volumen*Precio4 – 750M]])-1)*10^(SEARCH(RIGHT(Merge1[[#This Row],[Volumen*Precio4 – 750M]]),"kmbt")*3),Merge1[[#This Row],[Volumen*Precio4 – 750M]])</f>
        <v>602522</v>
      </c>
      <c r="P858">
        <v>-0.4839</v>
      </c>
      <c r="Q858">
        <v>-0.47739999999999999</v>
      </c>
      <c r="R858">
        <v>-0.21460000000000001</v>
      </c>
      <c r="S858">
        <v>-0.15310000000000001</v>
      </c>
      <c r="T858" s="1" t="s">
        <v>3120</v>
      </c>
      <c r="U858" s="1" t="s">
        <v>3121</v>
      </c>
      <c r="V858" s="1" t="s">
        <v>3122</v>
      </c>
      <c r="W858" s="1" t="s">
        <v>3123</v>
      </c>
      <c r="X858" s="1" t="s">
        <v>3116</v>
      </c>
      <c r="Y858">
        <v>807.67</v>
      </c>
      <c r="Z858" s="4">
        <v>-5.67E-2</v>
      </c>
      <c r="AA858" s="1" t="s">
        <v>3118</v>
      </c>
      <c r="AB858" s="6" t="str">
        <f>IFERROR(LEFT(Merge1[[#This Row],[2022-10-24.Vol.]],LEN(Merge1[[#This Row],[2022-10-24.Vol.]])-1)*10^(LOOKUP(RIGHT(Merge1[[#This Row],[2022-10-24.Vol.]]),"KMBT")*3),Merge1[[#This Row],[2022-10-24.Vol.]])</f>
        <v>746</v>
      </c>
      <c r="AC858">
        <v>0</v>
      </c>
      <c r="AD858" s="1" t="s">
        <v>27</v>
      </c>
      <c r="AE858" s="1" t="s">
        <v>27</v>
      </c>
      <c r="AF858" s="1" t="s">
        <v>96</v>
      </c>
      <c r="AG858">
        <v>35.07</v>
      </c>
      <c r="AH858">
        <v>0</v>
      </c>
      <c r="AI858" s="1" t="s">
        <v>28</v>
      </c>
      <c r="AJ858">
        <v>0.49</v>
      </c>
      <c r="AK858" s="1" t="s">
        <v>3119</v>
      </c>
      <c r="AL858">
        <v>-0.4839</v>
      </c>
      <c r="AM858">
        <v>-0.47739999999999999</v>
      </c>
      <c r="AN858">
        <v>-0.21460000000000001</v>
      </c>
      <c r="AO858">
        <v>-0.15310000000000001</v>
      </c>
      <c r="AP858" s="1" t="s">
        <v>3120</v>
      </c>
      <c r="AQ858" s="1" t="s">
        <v>3121</v>
      </c>
      <c r="AR858" s="1" t="s">
        <v>3122</v>
      </c>
      <c r="AS858" s="1" t="s">
        <v>3123</v>
      </c>
    </row>
    <row r="859" spans="1:45" hidden="1" x14ac:dyDescent="0.25">
      <c r="A859" s="1" t="s">
        <v>3220</v>
      </c>
      <c r="B859">
        <v>961.92</v>
      </c>
      <c r="C859" s="2" t="s">
        <v>3221</v>
      </c>
      <c r="D859" s="1" t="s">
        <v>3222</v>
      </c>
      <c r="E859">
        <v>0</v>
      </c>
      <c r="F859" s="1" t="s">
        <v>27</v>
      </c>
      <c r="G859" s="1" t="s">
        <v>27</v>
      </c>
      <c r="H859" s="1" t="s">
        <v>22</v>
      </c>
      <c r="I859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59">
        <v>36.33</v>
      </c>
      <c r="K859">
        <v>0</v>
      </c>
      <c r="L859" s="1" t="s">
        <v>28</v>
      </c>
      <c r="M859">
        <v>0.47</v>
      </c>
      <c r="N859" s="1" t="s">
        <v>3223</v>
      </c>
      <c r="O859" s="1">
        <f>IFERROR(LEFT(Merge1[[#This Row],[Volumen*Precio4 – 750M]],LEN(Merge1[[#This Row],[Volumen*Precio4 – 750M]])-1)*10^(SEARCH(RIGHT(Merge1[[#This Row],[Volumen*Precio4 – 750M]]),"kmbt")*3),Merge1[[#This Row],[Volumen*Precio4 – 750M]])</f>
        <v>2857000</v>
      </c>
      <c r="P859">
        <v>-0.2389</v>
      </c>
      <c r="Q859">
        <v>-0.20680000000000001</v>
      </c>
      <c r="R859">
        <v>-0.1363</v>
      </c>
      <c r="S859">
        <v>-0.12889999999999999</v>
      </c>
      <c r="T859" s="1" t="s">
        <v>3224</v>
      </c>
      <c r="U859" s="1" t="s">
        <v>3225</v>
      </c>
      <c r="V859" s="1" t="s">
        <v>3226</v>
      </c>
      <c r="W859" s="1" t="s">
        <v>3227</v>
      </c>
      <c r="X859" s="1" t="s">
        <v>3220</v>
      </c>
      <c r="Y859">
        <v>961.92</v>
      </c>
      <c r="Z859" s="4">
        <v>-5.7799999999999997E-2</v>
      </c>
      <c r="AA859" s="1" t="s">
        <v>3222</v>
      </c>
      <c r="AB859" s="6" t="str">
        <f>IFERROR(LEFT(Merge1[[#This Row],[2022-10-24.Vol.]],LEN(Merge1[[#This Row],[2022-10-24.Vol.]])-1)*10^(LOOKUP(RIGHT(Merge1[[#This Row],[2022-10-24.Vol.]]),"KMBT")*3),Merge1[[#This Row],[2022-10-24.Vol.]])</f>
        <v>2.97K</v>
      </c>
      <c r="AC859">
        <v>0</v>
      </c>
      <c r="AD859" s="1" t="s">
        <v>27</v>
      </c>
      <c r="AE859" s="1" t="s">
        <v>27</v>
      </c>
      <c r="AF859" s="1" t="s">
        <v>22</v>
      </c>
      <c r="AG859">
        <v>36.33</v>
      </c>
      <c r="AH859">
        <v>0</v>
      </c>
      <c r="AI859" s="1" t="s">
        <v>28</v>
      </c>
      <c r="AJ859">
        <v>0.47</v>
      </c>
      <c r="AK859" s="1" t="s">
        <v>3223</v>
      </c>
      <c r="AL859">
        <v>-0.2389</v>
      </c>
      <c r="AM859">
        <v>-0.20680000000000001</v>
      </c>
      <c r="AN859">
        <v>-0.1363</v>
      </c>
      <c r="AO859">
        <v>-0.12889999999999999</v>
      </c>
      <c r="AP859" s="1" t="s">
        <v>3224</v>
      </c>
      <c r="AQ859" s="1" t="s">
        <v>3225</v>
      </c>
      <c r="AR859" s="1" t="s">
        <v>3226</v>
      </c>
      <c r="AS859" s="1" t="s">
        <v>3227</v>
      </c>
    </row>
    <row r="860" spans="1:45" hidden="1" x14ac:dyDescent="0.25">
      <c r="A860" s="1" t="s">
        <v>6147</v>
      </c>
      <c r="B860">
        <v>3070.64</v>
      </c>
      <c r="C860" s="2" t="s">
        <v>6148</v>
      </c>
      <c r="D860" s="1" t="s">
        <v>4744</v>
      </c>
      <c r="E860">
        <v>0</v>
      </c>
      <c r="F860" s="1" t="s">
        <v>22</v>
      </c>
      <c r="G860" s="1" t="s">
        <v>22</v>
      </c>
      <c r="H860" s="1" t="s">
        <v>22</v>
      </c>
      <c r="I860" s="1" t="str">
        <f>_xlfn.CONCAT(Merge1[[#This Row],[Rating técnicoVender]],",",Merge1[[#This Row],[Valoración de medias móvilesStrong Sell]],",",Merge1[[#This Row],[Valoración de los osciladoresNeutro]])</f>
        <v>Sell,Sell,Sell</v>
      </c>
      <c r="J860">
        <v>44.3</v>
      </c>
      <c r="K860">
        <v>0</v>
      </c>
      <c r="L860" s="1" t="s">
        <v>28</v>
      </c>
      <c r="M860">
        <v>0.01</v>
      </c>
      <c r="N860" s="1" t="s">
        <v>6149</v>
      </c>
      <c r="O860" s="1">
        <f>IFERROR(LEFT(Merge1[[#This Row],[Volumen*Precio4 – 750M]],LEN(Merge1[[#This Row],[Volumen*Precio4 – 750M]])-1)*10^(SEARCH(RIGHT(Merge1[[#This Row],[Volumen*Precio4 – 750M]]),"kmbt")*3),Merge1[[#This Row],[Volumen*Precio4 – 750M]])</f>
        <v>30706</v>
      </c>
      <c r="P860">
        <v>-0.44240000000000002</v>
      </c>
      <c r="Q860">
        <v>-0.29409999999999997</v>
      </c>
      <c r="R860">
        <v>7.1199999999999999E-2</v>
      </c>
      <c r="S860">
        <v>-5.8099999999999999E-2</v>
      </c>
      <c r="T860" s="1" t="s">
        <v>6150</v>
      </c>
      <c r="U860" s="1" t="s">
        <v>6151</v>
      </c>
      <c r="V860" s="1" t="s">
        <v>6152</v>
      </c>
      <c r="W860" s="1" t="s">
        <v>6153</v>
      </c>
      <c r="X860" s="1" t="s">
        <v>6147</v>
      </c>
      <c r="Y860">
        <v>3070.64</v>
      </c>
      <c r="Z860" s="4">
        <v>-5.8099999999999999E-2</v>
      </c>
      <c r="AA860" s="1" t="s">
        <v>4744</v>
      </c>
      <c r="AB860" s="6" t="str">
        <f>IFERROR(LEFT(Merge1[[#This Row],[2022-10-24.Vol.]],LEN(Merge1[[#This Row],[2022-10-24.Vol.]])-1)*10^(LOOKUP(RIGHT(Merge1[[#This Row],[2022-10-24.Vol.]]),"KMBT")*3),Merge1[[#This Row],[2022-10-24.Vol.]])</f>
        <v>10</v>
      </c>
      <c r="AC860">
        <v>0</v>
      </c>
      <c r="AD860" s="1" t="s">
        <v>22</v>
      </c>
      <c r="AE860" s="1" t="s">
        <v>22</v>
      </c>
      <c r="AF860" s="1" t="s">
        <v>22</v>
      </c>
      <c r="AG860">
        <v>44.3</v>
      </c>
      <c r="AH860">
        <v>0</v>
      </c>
      <c r="AI860" s="1" t="s">
        <v>28</v>
      </c>
      <c r="AJ860">
        <v>0.01</v>
      </c>
      <c r="AK860" s="1" t="s">
        <v>6149</v>
      </c>
      <c r="AL860">
        <v>-0.44240000000000002</v>
      </c>
      <c r="AM860">
        <v>-0.29409999999999997</v>
      </c>
      <c r="AN860">
        <v>7.1199999999999999E-2</v>
      </c>
      <c r="AO860">
        <v>-5.8099999999999999E-2</v>
      </c>
      <c r="AP860" s="1" t="s">
        <v>6150</v>
      </c>
      <c r="AQ860" s="1" t="s">
        <v>6151</v>
      </c>
      <c r="AR860" s="1" t="s">
        <v>6152</v>
      </c>
      <c r="AS860" s="1" t="s">
        <v>6153</v>
      </c>
    </row>
    <row r="861" spans="1:45" hidden="1" x14ac:dyDescent="0.25">
      <c r="A861" s="1" t="s">
        <v>638</v>
      </c>
      <c r="B861">
        <v>80</v>
      </c>
      <c r="C861" s="2" t="s">
        <v>639</v>
      </c>
      <c r="D861" s="1" t="s">
        <v>640</v>
      </c>
      <c r="E861">
        <v>-0.5</v>
      </c>
      <c r="F861" s="1" t="s">
        <v>22</v>
      </c>
      <c r="G861" s="1" t="s">
        <v>27</v>
      </c>
      <c r="H861" s="1" t="s">
        <v>22</v>
      </c>
      <c r="I861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861">
        <v>28.86</v>
      </c>
      <c r="K861">
        <v>5.5999999999999999E-3</v>
      </c>
      <c r="L861" s="1" t="s">
        <v>28</v>
      </c>
      <c r="M861">
        <v>3.28</v>
      </c>
      <c r="N861" s="1" t="s">
        <v>641</v>
      </c>
      <c r="O861" s="1">
        <f>IFERROR(LEFT(Merge1[[#This Row],[Volumen*Precio4 – 750M]],LEN(Merge1[[#This Row],[Volumen*Precio4 – 750M]])-1)*10^(SEARCH(RIGHT(Merge1[[#This Row],[Volumen*Precio4 – 750M]]),"kmbt")*3),Merge1[[#This Row],[Volumen*Precio4 – 750M]])</f>
        <v>8000</v>
      </c>
      <c r="P861">
        <v>-0.74560000000000004</v>
      </c>
      <c r="Q861">
        <v>-0.44829999999999998</v>
      </c>
      <c r="R861">
        <v>-0.34689999999999999</v>
      </c>
      <c r="S861">
        <v>-0.37980000000000003</v>
      </c>
      <c r="T861" s="1" t="s">
        <v>642</v>
      </c>
      <c r="U861" s="1" t="s">
        <v>643</v>
      </c>
      <c r="V861" s="1" t="s">
        <v>644</v>
      </c>
      <c r="W861" s="1" t="s">
        <v>645</v>
      </c>
      <c r="X861" s="1" t="s">
        <v>638</v>
      </c>
      <c r="Y861">
        <v>80</v>
      </c>
      <c r="Z861" s="4">
        <v>-5.8799999999999998E-2</v>
      </c>
      <c r="AA861" s="1" t="s">
        <v>640</v>
      </c>
      <c r="AB861" s="6" t="str">
        <f>IFERROR(LEFT(Merge1[[#This Row],[2022-10-24.Vol.]],LEN(Merge1[[#This Row],[2022-10-24.Vol.]])-1)*10^(LOOKUP(RIGHT(Merge1[[#This Row],[2022-10-24.Vol.]]),"KMBT")*3),Merge1[[#This Row],[2022-10-24.Vol.]])</f>
        <v>100</v>
      </c>
      <c r="AC861">
        <v>-0.5</v>
      </c>
      <c r="AD861" s="1" t="s">
        <v>22</v>
      </c>
      <c r="AE861" s="1" t="s">
        <v>27</v>
      </c>
      <c r="AF861" s="1" t="s">
        <v>22</v>
      </c>
      <c r="AG861">
        <v>28.86</v>
      </c>
      <c r="AH861">
        <v>5.5999999999999999E-3</v>
      </c>
      <c r="AI861" s="1" t="s">
        <v>28</v>
      </c>
      <c r="AJ861">
        <v>3.28</v>
      </c>
      <c r="AK861" s="1" t="s">
        <v>641</v>
      </c>
      <c r="AL861">
        <v>-0.74560000000000004</v>
      </c>
      <c r="AM861">
        <v>-0.44829999999999998</v>
      </c>
      <c r="AN861">
        <v>-0.34689999999999999</v>
      </c>
      <c r="AO861">
        <v>-0.37980000000000003</v>
      </c>
      <c r="AP861" s="1" t="s">
        <v>642</v>
      </c>
      <c r="AQ861" s="1" t="s">
        <v>643</v>
      </c>
      <c r="AR861" s="1" t="s">
        <v>644</v>
      </c>
      <c r="AS861" s="1" t="s">
        <v>645</v>
      </c>
    </row>
    <row r="862" spans="1:45" hidden="1" x14ac:dyDescent="0.25">
      <c r="A862" s="1" t="s">
        <v>6314</v>
      </c>
      <c r="B862">
        <v>5959</v>
      </c>
      <c r="C862" s="2" t="s">
        <v>6315</v>
      </c>
      <c r="D862" s="1" t="s">
        <v>3526</v>
      </c>
      <c r="E862">
        <v>0</v>
      </c>
      <c r="F862" s="1" t="s">
        <v>27</v>
      </c>
      <c r="G862" s="1" t="s">
        <v>27</v>
      </c>
      <c r="H862" s="1" t="s">
        <v>22</v>
      </c>
      <c r="I862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62">
        <v>38.409999999999997</v>
      </c>
      <c r="K862">
        <v>0</v>
      </c>
      <c r="L862" s="1" t="s">
        <v>28</v>
      </c>
      <c r="M862">
        <v>0.01</v>
      </c>
      <c r="N862" s="1" t="s">
        <v>6316</v>
      </c>
      <c r="O862" s="1">
        <f>IFERROR(LEFT(Merge1[[#This Row],[Volumen*Precio4 – 750M]],LEN(Merge1[[#This Row],[Volumen*Precio4 – 750M]])-1)*10^(SEARCH(RIGHT(Merge1[[#This Row],[Volumen*Precio4 – 750M]]),"kmbt")*3),Merge1[[#This Row],[Volumen*Precio4 – 750M]])</f>
        <v>29795</v>
      </c>
      <c r="P862">
        <v>-0.28199999999999997</v>
      </c>
      <c r="Q862">
        <v>-0.23899999999999999</v>
      </c>
      <c r="R862">
        <v>-8.2000000000000007E-3</v>
      </c>
      <c r="S862">
        <v>-0.1265</v>
      </c>
      <c r="T862" s="1" t="s">
        <v>6317</v>
      </c>
      <c r="U862" s="1" t="s">
        <v>6318</v>
      </c>
      <c r="V862" s="1" t="s">
        <v>6319</v>
      </c>
      <c r="W862" s="1" t="s">
        <v>6320</v>
      </c>
      <c r="X862" s="1" t="s">
        <v>6314</v>
      </c>
      <c r="Y862">
        <v>5959</v>
      </c>
      <c r="Z862" s="4">
        <v>-5.8900000000000001E-2</v>
      </c>
      <c r="AA862" s="1" t="s">
        <v>3526</v>
      </c>
      <c r="AB862" s="6" t="str">
        <f>IFERROR(LEFT(Merge1[[#This Row],[2022-10-24.Vol.]],LEN(Merge1[[#This Row],[2022-10-24.Vol.]])-1)*10^(LOOKUP(RIGHT(Merge1[[#This Row],[2022-10-24.Vol.]]),"KMBT")*3),Merge1[[#This Row],[2022-10-24.Vol.]])</f>
        <v>5</v>
      </c>
      <c r="AC862">
        <v>0</v>
      </c>
      <c r="AD862" s="1" t="s">
        <v>27</v>
      </c>
      <c r="AE862" s="1" t="s">
        <v>27</v>
      </c>
      <c r="AF862" s="1" t="s">
        <v>22</v>
      </c>
      <c r="AG862">
        <v>38.409999999999997</v>
      </c>
      <c r="AH862">
        <v>0</v>
      </c>
      <c r="AI862" s="1" t="s">
        <v>28</v>
      </c>
      <c r="AJ862">
        <v>0.01</v>
      </c>
      <c r="AK862" s="1" t="s">
        <v>6316</v>
      </c>
      <c r="AL862">
        <v>-0.28199999999999997</v>
      </c>
      <c r="AM862">
        <v>-0.23899999999999999</v>
      </c>
      <c r="AN862">
        <v>-8.2000000000000007E-3</v>
      </c>
      <c r="AO862">
        <v>-0.1265</v>
      </c>
      <c r="AP862" s="1" t="s">
        <v>6317</v>
      </c>
      <c r="AQ862" s="1" t="s">
        <v>6318</v>
      </c>
      <c r="AR862" s="1" t="s">
        <v>6319</v>
      </c>
      <c r="AS862" s="1" t="s">
        <v>6320</v>
      </c>
    </row>
    <row r="863" spans="1:45" hidden="1" x14ac:dyDescent="0.25">
      <c r="A863" s="1" t="s">
        <v>3924</v>
      </c>
      <c r="B863">
        <v>1500.93</v>
      </c>
      <c r="C863" s="2" t="s">
        <v>3925</v>
      </c>
      <c r="D863" s="1" t="s">
        <v>3926</v>
      </c>
      <c r="E863">
        <v>0</v>
      </c>
      <c r="F863" s="1" t="s">
        <v>22</v>
      </c>
      <c r="G863" s="1" t="s">
        <v>27</v>
      </c>
      <c r="H863" s="1" t="s">
        <v>22</v>
      </c>
      <c r="I863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863">
        <v>41.21</v>
      </c>
      <c r="K863">
        <v>0</v>
      </c>
      <c r="L863" s="1" t="s">
        <v>28</v>
      </c>
      <c r="M863">
        <v>0.28000000000000003</v>
      </c>
      <c r="N863" s="1" t="s">
        <v>3927</v>
      </c>
      <c r="O863" s="1">
        <f>IFERROR(LEFT(Merge1[[#This Row],[Volumen*Precio4 – 750M]],LEN(Merge1[[#This Row],[Volumen*Precio4 – 750M]])-1)*10^(SEARCH(RIGHT(Merge1[[#This Row],[Volumen*Precio4 – 750M]]),"kmbt")*3),Merge1[[#This Row],[Volumen*Precio4 – 750M]])</f>
        <v>1036999.9999999999</v>
      </c>
      <c r="P863">
        <v>-0.28539999999999999</v>
      </c>
      <c r="Q863">
        <v>-0.28539999999999999</v>
      </c>
      <c r="R863">
        <v>-0.28539999999999999</v>
      </c>
      <c r="S863">
        <v>-0.14050000000000001</v>
      </c>
      <c r="T863" s="1" t="s">
        <v>3928</v>
      </c>
      <c r="U863" s="1" t="s">
        <v>3929</v>
      </c>
      <c r="V863" s="1" t="s">
        <v>3930</v>
      </c>
      <c r="W863" s="1" t="s">
        <v>3931</v>
      </c>
      <c r="X863" s="1" t="s">
        <v>3924</v>
      </c>
      <c r="Y863">
        <v>1500.93</v>
      </c>
      <c r="Z863" s="4">
        <v>-5.9400000000000001E-2</v>
      </c>
      <c r="AA863" s="1" t="s">
        <v>3926</v>
      </c>
      <c r="AB863" s="6" t="str">
        <f>IFERROR(LEFT(Merge1[[#This Row],[2022-10-24.Vol.]],LEN(Merge1[[#This Row],[2022-10-24.Vol.]])-1)*10^(LOOKUP(RIGHT(Merge1[[#This Row],[2022-10-24.Vol.]]),"KMBT")*3),Merge1[[#This Row],[2022-10-24.Vol.]])</f>
        <v>691</v>
      </c>
      <c r="AC863">
        <v>0</v>
      </c>
      <c r="AD863" s="1" t="s">
        <v>22</v>
      </c>
      <c r="AE863" s="1" t="s">
        <v>27</v>
      </c>
      <c r="AF863" s="1" t="s">
        <v>22</v>
      </c>
      <c r="AG863">
        <v>41.21</v>
      </c>
      <c r="AH863">
        <v>0</v>
      </c>
      <c r="AI863" s="1" t="s">
        <v>28</v>
      </c>
      <c r="AJ863">
        <v>0.28000000000000003</v>
      </c>
      <c r="AK863" s="1" t="s">
        <v>3927</v>
      </c>
      <c r="AL863">
        <v>-0.28539999999999999</v>
      </c>
      <c r="AM863">
        <v>-0.28539999999999999</v>
      </c>
      <c r="AN863">
        <v>-0.28539999999999999</v>
      </c>
      <c r="AO863">
        <v>-0.12920000000000001</v>
      </c>
      <c r="AP863" s="1" t="s">
        <v>3928</v>
      </c>
      <c r="AQ863" s="1" t="s">
        <v>3929</v>
      </c>
      <c r="AR863" s="1" t="s">
        <v>3930</v>
      </c>
      <c r="AS863" s="1" t="s">
        <v>3931</v>
      </c>
    </row>
    <row r="864" spans="1:45" hidden="1" x14ac:dyDescent="0.25">
      <c r="A864" s="1" t="s">
        <v>4103</v>
      </c>
      <c r="B864">
        <v>399</v>
      </c>
      <c r="C864" s="1" t="s">
        <v>4104</v>
      </c>
      <c r="D864" s="1" t="s">
        <v>624</v>
      </c>
      <c r="E864">
        <v>12</v>
      </c>
      <c r="F864" s="1" t="s">
        <v>22</v>
      </c>
      <c r="G864" s="1" t="s">
        <v>27</v>
      </c>
      <c r="H864" s="1" t="s">
        <v>96</v>
      </c>
      <c r="I86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864">
        <v>27.42</v>
      </c>
      <c r="K864">
        <v>1.44E-2</v>
      </c>
      <c r="L864" s="1" t="s">
        <v>28</v>
      </c>
      <c r="M864">
        <v>0.24</v>
      </c>
      <c r="N864" s="1" t="s">
        <v>4105</v>
      </c>
      <c r="O864" s="1">
        <f>IFERROR(LEFT(Merge1[[#This Row],[Volumen*Precio4 – 750M]],LEN(Merge1[[#This Row],[Volumen*Precio4 – 750M]])-1)*10^(SEARCH(RIGHT(Merge1[[#This Row],[Volumen*Precio4 – 750M]]),"kmbt")*3),Merge1[[#This Row],[Volumen*Precio4 – 750M]])</f>
        <v>95361</v>
      </c>
      <c r="P864">
        <v>-0.62709999999999999</v>
      </c>
      <c r="Q864">
        <v>-1.55E-2</v>
      </c>
      <c r="R864">
        <v>-0.1857</v>
      </c>
      <c r="S864">
        <v>-0.43159999999999998</v>
      </c>
      <c r="T864" s="1" t="s">
        <v>4106</v>
      </c>
      <c r="U864" s="1" t="s">
        <v>4107</v>
      </c>
      <c r="V864" s="1" t="s">
        <v>4108</v>
      </c>
      <c r="W864" s="1" t="s">
        <v>4109</v>
      </c>
      <c r="X864" s="1" t="s">
        <v>4103</v>
      </c>
      <c r="Y864">
        <v>375</v>
      </c>
      <c r="Z864" s="4">
        <v>-6.0199999999999997E-2</v>
      </c>
      <c r="AA864" s="1" t="s">
        <v>655</v>
      </c>
      <c r="AB864" s="6" t="str">
        <f>IFERROR(LEFT(Merge1[[#This Row],[2022-10-24.Vol.]],LEN(Merge1[[#This Row],[2022-10-24.Vol.]])-1)*10^(LOOKUP(RIGHT(Merge1[[#This Row],[2022-10-24.Vol.]]),"KMBT")*3),Merge1[[#This Row],[2022-10-24.Vol.]])</f>
        <v>15</v>
      </c>
      <c r="AC864">
        <v>0</v>
      </c>
      <c r="AD864" s="1" t="s">
        <v>27</v>
      </c>
      <c r="AE864" s="1" t="s">
        <v>27</v>
      </c>
      <c r="AF864" s="1" t="s">
        <v>22</v>
      </c>
      <c r="AG864">
        <v>25.25</v>
      </c>
      <c r="AH864">
        <v>1.44E-2</v>
      </c>
      <c r="AI864" s="1" t="s">
        <v>28</v>
      </c>
      <c r="AJ864">
        <v>0.02</v>
      </c>
      <c r="AK864" s="1" t="s">
        <v>8714</v>
      </c>
      <c r="AL864">
        <v>-0.6462</v>
      </c>
      <c r="AM864">
        <v>-0.12590000000000001</v>
      </c>
      <c r="AN864">
        <v>-0.22520000000000001</v>
      </c>
      <c r="AO864">
        <v>-0.40400000000000003</v>
      </c>
      <c r="AP864" s="1" t="s">
        <v>8715</v>
      </c>
      <c r="AQ864" s="1" t="s">
        <v>8716</v>
      </c>
      <c r="AR864" s="1" t="s">
        <v>8717</v>
      </c>
      <c r="AS864" s="1" t="s">
        <v>8718</v>
      </c>
    </row>
    <row r="865" spans="1:45" hidden="1" x14ac:dyDescent="0.25">
      <c r="A865" s="1" t="s">
        <v>3724</v>
      </c>
      <c r="B865">
        <v>1700.84</v>
      </c>
      <c r="C865" s="1" t="s">
        <v>3725</v>
      </c>
      <c r="D865" s="1" t="s">
        <v>3726</v>
      </c>
      <c r="E865">
        <v>0</v>
      </c>
      <c r="F865" s="1" t="s">
        <v>27</v>
      </c>
      <c r="G865" s="1" t="s">
        <v>27</v>
      </c>
      <c r="H865" s="1" t="s">
        <v>22</v>
      </c>
      <c r="I865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65">
        <v>38.590000000000003</v>
      </c>
      <c r="K865">
        <v>0</v>
      </c>
      <c r="L865" s="1" t="s">
        <v>28</v>
      </c>
      <c r="M865">
        <v>0.33</v>
      </c>
      <c r="N865" s="1" t="s">
        <v>3727</v>
      </c>
      <c r="O865" s="1">
        <f>IFERROR(LEFT(Merge1[[#This Row],[Volumen*Precio4 – 750M]],LEN(Merge1[[#This Row],[Volumen*Precio4 – 750M]])-1)*10^(SEARCH(RIGHT(Merge1[[#This Row],[Volumen*Precio4 – 750M]]),"kmbt")*3),Merge1[[#This Row],[Volumen*Precio4 – 750M]])</f>
        <v>1279000</v>
      </c>
      <c r="P865">
        <v>-0.16200000000000001</v>
      </c>
      <c r="Q865">
        <v>-0.2266</v>
      </c>
      <c r="R865">
        <v>-4.4499999999999998E-2</v>
      </c>
      <c r="S865">
        <v>-9.1899999999999996E-2</v>
      </c>
      <c r="T865" s="1" t="s">
        <v>3728</v>
      </c>
      <c r="U865" s="1" t="s">
        <v>3729</v>
      </c>
      <c r="V865" s="1" t="s">
        <v>3730</v>
      </c>
      <c r="W865" s="1" t="s">
        <v>3731</v>
      </c>
      <c r="X865" s="1" t="s">
        <v>3724</v>
      </c>
      <c r="Y865">
        <v>1700.84</v>
      </c>
      <c r="Z865" s="4">
        <v>-6.1400000000000003E-2</v>
      </c>
      <c r="AA865" s="1" t="s">
        <v>3726</v>
      </c>
      <c r="AB865" s="6" t="str">
        <f>IFERROR(LEFT(Merge1[[#This Row],[2022-10-24.Vol.]],LEN(Merge1[[#This Row],[2022-10-24.Vol.]])-1)*10^(LOOKUP(RIGHT(Merge1[[#This Row],[2022-10-24.Vol.]]),"KMBT")*3),Merge1[[#This Row],[2022-10-24.Vol.]])</f>
        <v>752</v>
      </c>
      <c r="AC865">
        <v>0</v>
      </c>
      <c r="AD865" s="1" t="s">
        <v>27</v>
      </c>
      <c r="AE865" s="1" t="s">
        <v>27</v>
      </c>
      <c r="AF865" s="1" t="s">
        <v>22</v>
      </c>
      <c r="AG865">
        <v>38.590000000000003</v>
      </c>
      <c r="AH865">
        <v>0</v>
      </c>
      <c r="AI865" s="1" t="s">
        <v>28</v>
      </c>
      <c r="AJ865">
        <v>0.33</v>
      </c>
      <c r="AK865" s="1" t="s">
        <v>3727</v>
      </c>
      <c r="AL865">
        <v>-0.16200000000000001</v>
      </c>
      <c r="AM865">
        <v>-0.2266</v>
      </c>
      <c r="AN865">
        <v>-4.4499999999999998E-2</v>
      </c>
      <c r="AO865">
        <v>-9.1899999999999996E-2</v>
      </c>
      <c r="AP865" s="1" t="s">
        <v>3728</v>
      </c>
      <c r="AQ865" s="1" t="s">
        <v>3729</v>
      </c>
      <c r="AR865" s="1" t="s">
        <v>3730</v>
      </c>
      <c r="AS865" s="1" t="s">
        <v>3731</v>
      </c>
    </row>
    <row r="866" spans="1:45" hidden="1" x14ac:dyDescent="0.25">
      <c r="A866" s="1" t="s">
        <v>4766</v>
      </c>
      <c r="B866">
        <v>42.7</v>
      </c>
      <c r="C866" s="2" t="s">
        <v>4767</v>
      </c>
      <c r="D866" s="1" t="s">
        <v>4768</v>
      </c>
      <c r="E866">
        <v>1.7</v>
      </c>
      <c r="F866" s="1" t="s">
        <v>38</v>
      </c>
      <c r="G866" s="1" t="s">
        <v>38</v>
      </c>
      <c r="H866" s="1" t="s">
        <v>96</v>
      </c>
      <c r="I866" s="1" t="str">
        <f>_xlfn.CONCAT(Merge1[[#This Row],[Rating técnicoVender]],",",Merge1[[#This Row],[Valoración de medias móvilesStrong Sell]],",",Merge1[[#This Row],[Valoración de los osciladoresNeutro]])</f>
        <v>Buy,Buy,Neutro</v>
      </c>
      <c r="J866">
        <v>51.46</v>
      </c>
      <c r="K866">
        <v>1.5800000000000002E-2</v>
      </c>
      <c r="L866" s="1" t="s">
        <v>23</v>
      </c>
      <c r="M866">
        <v>0.13</v>
      </c>
      <c r="N866" s="1" t="s">
        <v>4769</v>
      </c>
      <c r="O866" s="1">
        <f>IFERROR(LEFT(Merge1[[#This Row],[Volumen*Precio4 – 750M]],LEN(Merge1[[#This Row],[Volumen*Precio4 – 750M]])-1)*10^(SEARCH(RIGHT(Merge1[[#This Row],[Volumen*Precio4 – 750M]]),"kmbt")*3),Merge1[[#This Row],[Volumen*Precio4 – 750M]])</f>
        <v>2050</v>
      </c>
      <c r="P866">
        <v>-0.60460000000000003</v>
      </c>
      <c r="Q866">
        <v>0.22</v>
      </c>
      <c r="R866">
        <v>8.1000000000000003E-2</v>
      </c>
      <c r="S866">
        <v>4.7000000000000002E-3</v>
      </c>
      <c r="T866" s="1" t="s">
        <v>4770</v>
      </c>
      <c r="U866" s="1" t="s">
        <v>4771</v>
      </c>
      <c r="V866" s="1" t="s">
        <v>4772</v>
      </c>
      <c r="W866" s="1" t="s">
        <v>4773</v>
      </c>
      <c r="X866" s="1" t="s">
        <v>4766</v>
      </c>
      <c r="Y866">
        <v>40.07</v>
      </c>
      <c r="Z866" s="4">
        <v>-6.1600000000000002E-2</v>
      </c>
      <c r="AA866" s="1" t="s">
        <v>5676</v>
      </c>
      <c r="AB866" s="6" t="str">
        <f>IFERROR(LEFT(Merge1[[#This Row],[2022-10-24.Vol.]],LEN(Merge1[[#This Row],[2022-10-24.Vol.]])-1)*10^(LOOKUP(RIGHT(Merge1[[#This Row],[2022-10-24.Vol.]]),"KMBT")*3),Merge1[[#This Row],[2022-10-24.Vol.]])</f>
        <v>16</v>
      </c>
      <c r="AC866">
        <v>0</v>
      </c>
      <c r="AD866" s="1" t="s">
        <v>22</v>
      </c>
      <c r="AE866" s="1" t="s">
        <v>27</v>
      </c>
      <c r="AF866" s="1" t="s">
        <v>96</v>
      </c>
      <c r="AG866">
        <v>45.3</v>
      </c>
      <c r="AH866">
        <v>8.3000000000000001E-3</v>
      </c>
      <c r="AI866" s="1" t="s">
        <v>28</v>
      </c>
      <c r="AJ866">
        <v>0.04</v>
      </c>
      <c r="AK866" s="1" t="s">
        <v>8497</v>
      </c>
      <c r="AL866">
        <v>-0.62019999999999997</v>
      </c>
      <c r="AM866">
        <v>0.18590000000000001</v>
      </c>
      <c r="AN866">
        <v>0.11310000000000001</v>
      </c>
      <c r="AO866">
        <v>8.3000000000000004E-2</v>
      </c>
      <c r="AP866" s="1" t="s">
        <v>8498</v>
      </c>
      <c r="AQ866" s="1" t="s">
        <v>8499</v>
      </c>
      <c r="AR866" s="1" t="s">
        <v>8500</v>
      </c>
      <c r="AS866" s="1" t="s">
        <v>8501</v>
      </c>
    </row>
    <row r="867" spans="1:45" hidden="1" x14ac:dyDescent="0.25">
      <c r="A867" s="1" t="s">
        <v>5242</v>
      </c>
      <c r="B867">
        <v>1295</v>
      </c>
      <c r="C867" s="2" t="s">
        <v>1611</v>
      </c>
      <c r="D867" s="1" t="s">
        <v>845</v>
      </c>
      <c r="E867">
        <v>-30.99</v>
      </c>
      <c r="F867" s="1" t="s">
        <v>22</v>
      </c>
      <c r="G867" s="1" t="s">
        <v>27</v>
      </c>
      <c r="H867" s="1" t="s">
        <v>96</v>
      </c>
      <c r="I867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867">
        <v>34.11</v>
      </c>
      <c r="K867">
        <v>1.2E-2</v>
      </c>
      <c r="L867" s="1" t="s">
        <v>23</v>
      </c>
      <c r="M867">
        <v>0.06</v>
      </c>
      <c r="N867" s="1" t="s">
        <v>5243</v>
      </c>
      <c r="O867" s="1">
        <f>IFERROR(LEFT(Merge1[[#This Row],[Volumen*Precio4 – 750M]],LEN(Merge1[[#This Row],[Volumen*Precio4 – 750M]])-1)*10^(SEARCH(RIGHT(Merge1[[#This Row],[Volumen*Precio4 – 750M]]),"kmbt")*3),Merge1[[#This Row],[Volumen*Precio4 – 750M]])</f>
        <v>220150</v>
      </c>
      <c r="P867">
        <v>-0.45240000000000002</v>
      </c>
      <c r="Q867">
        <v>-0.34260000000000002</v>
      </c>
      <c r="R867">
        <v>-0.28649999999999998</v>
      </c>
      <c r="S867">
        <v>-0.1696</v>
      </c>
      <c r="T867" s="1" t="s">
        <v>5244</v>
      </c>
      <c r="U867" s="1" t="s">
        <v>5245</v>
      </c>
      <c r="V867" s="1" t="s">
        <v>5246</v>
      </c>
      <c r="W867" s="1" t="s">
        <v>5247</v>
      </c>
      <c r="X867" s="1" t="s">
        <v>5242</v>
      </c>
      <c r="Y867">
        <v>1215.02</v>
      </c>
      <c r="Z867" s="4">
        <v>-6.1800000000000001E-2</v>
      </c>
      <c r="AA867" s="1" t="s">
        <v>8437</v>
      </c>
      <c r="AB867" s="6" t="str">
        <f>IFERROR(LEFT(Merge1[[#This Row],[2022-10-24.Vol.]],LEN(Merge1[[#This Row],[2022-10-24.Vol.]])-1)*10^(LOOKUP(RIGHT(Merge1[[#This Row],[2022-10-24.Vol.]]),"KMBT")*3),Merge1[[#This Row],[2022-10-24.Vol.]])</f>
        <v>136</v>
      </c>
      <c r="AC867">
        <v>11.01</v>
      </c>
      <c r="AD867" s="1" t="s">
        <v>27</v>
      </c>
      <c r="AE867" s="1" t="s">
        <v>27</v>
      </c>
      <c r="AF867" s="1" t="s">
        <v>22</v>
      </c>
      <c r="AG867">
        <v>27.88</v>
      </c>
      <c r="AH867">
        <v>1.38E-2</v>
      </c>
      <c r="AI867" s="1" t="s">
        <v>28</v>
      </c>
      <c r="AJ867">
        <v>0.05</v>
      </c>
      <c r="AK867" s="1" t="s">
        <v>8438</v>
      </c>
      <c r="AL867">
        <v>-0.47810000000000002</v>
      </c>
      <c r="AM867">
        <v>-0.34520000000000001</v>
      </c>
      <c r="AN867">
        <v>-0.29709999999999998</v>
      </c>
      <c r="AO867">
        <v>-0.1772</v>
      </c>
      <c r="AP867" s="1" t="s">
        <v>8439</v>
      </c>
      <c r="AQ867" s="1" t="s">
        <v>8440</v>
      </c>
      <c r="AR867" s="1" t="s">
        <v>8441</v>
      </c>
      <c r="AS867" s="1" t="s">
        <v>8442</v>
      </c>
    </row>
    <row r="868" spans="1:45" hidden="1" x14ac:dyDescent="0.25">
      <c r="A868" s="1" t="s">
        <v>1670</v>
      </c>
      <c r="B868">
        <v>131</v>
      </c>
      <c r="C868" s="2" t="s">
        <v>1671</v>
      </c>
      <c r="D868" s="1" t="s">
        <v>395</v>
      </c>
      <c r="E868">
        <v>-2</v>
      </c>
      <c r="F868" s="1" t="s">
        <v>27</v>
      </c>
      <c r="G868" s="1" t="s">
        <v>27</v>
      </c>
      <c r="H868" s="1" t="s">
        <v>96</v>
      </c>
      <c r="I868" s="1" t="str">
        <f>_xlfn.CONCAT(Merge1[[#This Row],[Rating técnicoVender]],",",Merge1[[#This Row],[Valoración de medias móvilesStrong Sell]],",",Merge1[[#This Row],[Valoración de los osciladoresNeutro]])</f>
        <v>Strong Sell,Strong Sell,Neutro</v>
      </c>
      <c r="J868">
        <v>28.94</v>
      </c>
      <c r="K868">
        <v>3.8E-3</v>
      </c>
      <c r="L868" s="1" t="s">
        <v>28</v>
      </c>
      <c r="M868">
        <v>1.1299999999999999</v>
      </c>
      <c r="N868" s="1" t="s">
        <v>1672</v>
      </c>
      <c r="O868" s="1">
        <f>IFERROR(LEFT(Merge1[[#This Row],[Volumen*Precio4 – 750M]],LEN(Merge1[[#This Row],[Volumen*Precio4 – 750M]])-1)*10^(SEARCH(RIGHT(Merge1[[#This Row],[Volumen*Precio4 – 750M]]),"kmbt")*3),Merge1[[#This Row],[Volumen*Precio4 – 750M]])</f>
        <v>11004</v>
      </c>
      <c r="P868">
        <v>-0.68200000000000005</v>
      </c>
      <c r="Q868">
        <v>-0.60299999999999998</v>
      </c>
      <c r="R868">
        <v>-0.29010000000000002</v>
      </c>
      <c r="S868">
        <v>-0.20610000000000001</v>
      </c>
      <c r="T868" s="1" t="s">
        <v>1673</v>
      </c>
      <c r="U868" s="1" t="s">
        <v>1674</v>
      </c>
      <c r="V868" s="1" t="s">
        <v>1675</v>
      </c>
      <c r="W868" s="1" t="s">
        <v>1676</v>
      </c>
      <c r="X868" s="1" t="s">
        <v>1670</v>
      </c>
      <c r="Y868">
        <v>131</v>
      </c>
      <c r="Z868" s="4">
        <v>-6.4299999999999996E-2</v>
      </c>
      <c r="AA868" s="1" t="s">
        <v>395</v>
      </c>
      <c r="AB868" s="6" t="str">
        <f>IFERROR(LEFT(Merge1[[#This Row],[2022-10-24.Vol.]],LEN(Merge1[[#This Row],[2022-10-24.Vol.]])-1)*10^(LOOKUP(RIGHT(Merge1[[#This Row],[2022-10-24.Vol.]]),"KMBT")*3),Merge1[[#This Row],[2022-10-24.Vol.]])</f>
        <v>84</v>
      </c>
      <c r="AC868">
        <v>-2</v>
      </c>
      <c r="AD868" s="1" t="s">
        <v>27</v>
      </c>
      <c r="AE868" s="1" t="s">
        <v>27</v>
      </c>
      <c r="AF868" s="1" t="s">
        <v>96</v>
      </c>
      <c r="AG868">
        <v>28.94</v>
      </c>
      <c r="AH868">
        <v>3.8E-3</v>
      </c>
      <c r="AI868" s="1" t="s">
        <v>28</v>
      </c>
      <c r="AJ868">
        <v>1.1299999999999999</v>
      </c>
      <c r="AK868" s="1" t="s">
        <v>1672</v>
      </c>
      <c r="AL868">
        <v>-0.68200000000000005</v>
      </c>
      <c r="AM868">
        <v>-0.60299999999999998</v>
      </c>
      <c r="AN868">
        <v>-0.29010000000000002</v>
      </c>
      <c r="AO868">
        <v>-0.20610000000000001</v>
      </c>
      <c r="AP868" s="1" t="s">
        <v>1673</v>
      </c>
      <c r="AQ868" s="1" t="s">
        <v>1674</v>
      </c>
      <c r="AR868" s="1" t="s">
        <v>1675</v>
      </c>
      <c r="AS868" s="1" t="s">
        <v>1676</v>
      </c>
    </row>
    <row r="869" spans="1:45" hidden="1" x14ac:dyDescent="0.25">
      <c r="A869" s="1" t="s">
        <v>692</v>
      </c>
      <c r="B869">
        <v>146</v>
      </c>
      <c r="C869" s="2" t="s">
        <v>693</v>
      </c>
      <c r="D869" s="1" t="s">
        <v>694</v>
      </c>
      <c r="E869">
        <v>0</v>
      </c>
      <c r="F869" s="1" t="s">
        <v>27</v>
      </c>
      <c r="G869" s="1" t="s">
        <v>27</v>
      </c>
      <c r="H869" s="1" t="s">
        <v>22</v>
      </c>
      <c r="I869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69">
        <v>38.07</v>
      </c>
      <c r="K869">
        <v>2.2499999999999999E-2</v>
      </c>
      <c r="L869" s="1" t="s">
        <v>39</v>
      </c>
      <c r="M869">
        <v>3.14</v>
      </c>
      <c r="N869" s="1" t="s">
        <v>695</v>
      </c>
      <c r="O869" s="1">
        <f>IFERROR(LEFT(Merge1[[#This Row],[Volumen*Precio4 – 750M]],LEN(Merge1[[#This Row],[Volumen*Precio4 – 750M]])-1)*10^(SEARCH(RIGHT(Merge1[[#This Row],[Volumen*Precio4 – 750M]]),"kmbt")*3),Merge1[[#This Row],[Volumen*Precio4 – 750M]])</f>
        <v>857750</v>
      </c>
      <c r="P869">
        <v>-0.92020000000000002</v>
      </c>
      <c r="Q869">
        <v>-0.64390000000000003</v>
      </c>
      <c r="R869">
        <v>-0.35680000000000001</v>
      </c>
      <c r="S869">
        <v>-0.21510000000000001</v>
      </c>
      <c r="T869" s="1" t="s">
        <v>696</v>
      </c>
      <c r="U869" s="1" t="s">
        <v>697</v>
      </c>
      <c r="V869" s="1" t="s">
        <v>698</v>
      </c>
      <c r="W869" s="1" t="s">
        <v>699</v>
      </c>
      <c r="X869" s="1" t="s">
        <v>692</v>
      </c>
      <c r="Y869">
        <v>137.30000000000001</v>
      </c>
      <c r="Z869" s="4">
        <v>-6.4500000000000002E-2</v>
      </c>
      <c r="AA869" s="1" t="s">
        <v>7546</v>
      </c>
      <c r="AB869" s="6" t="str">
        <f>IFERROR(LEFT(Merge1[[#This Row],[2022-10-24.Vol.]],LEN(Merge1[[#This Row],[2022-10-24.Vol.]])-1)*10^(LOOKUP(RIGHT(Merge1[[#This Row],[2022-10-24.Vol.]]),"KMBT")*3),Merge1[[#This Row],[2022-10-24.Vol.]])</f>
        <v>1.418K</v>
      </c>
      <c r="AC869">
        <v>-2.7</v>
      </c>
      <c r="AD869" s="1" t="s">
        <v>27</v>
      </c>
      <c r="AE869" s="1" t="s">
        <v>27</v>
      </c>
      <c r="AF869" s="1" t="s">
        <v>22</v>
      </c>
      <c r="AG869">
        <v>35.14</v>
      </c>
      <c r="AH869">
        <v>3.1099999999999999E-2</v>
      </c>
      <c r="AI869" s="1" t="s">
        <v>28</v>
      </c>
      <c r="AJ869">
        <v>0.75</v>
      </c>
      <c r="AK869" s="1" t="s">
        <v>7547</v>
      </c>
      <c r="AL869">
        <v>-0.92879999999999996</v>
      </c>
      <c r="AM869">
        <v>-0.64449999999999996</v>
      </c>
      <c r="AN869">
        <v>-0.24560000000000001</v>
      </c>
      <c r="AO869">
        <v>-0.20169999999999999</v>
      </c>
      <c r="AP869" s="1" t="s">
        <v>7548</v>
      </c>
      <c r="AQ869" s="1" t="s">
        <v>7549</v>
      </c>
      <c r="AR869" s="1" t="s">
        <v>7550</v>
      </c>
      <c r="AS869" s="1" t="s">
        <v>7551</v>
      </c>
    </row>
    <row r="870" spans="1:45" hidden="1" x14ac:dyDescent="0.25">
      <c r="A870" s="1" t="s">
        <v>5873</v>
      </c>
      <c r="B870">
        <v>221.51</v>
      </c>
      <c r="C870" s="2" t="s">
        <v>5874</v>
      </c>
      <c r="D870" s="1" t="s">
        <v>128</v>
      </c>
      <c r="E870">
        <v>0</v>
      </c>
      <c r="F870" s="1" t="s">
        <v>27</v>
      </c>
      <c r="G870" s="1" t="s">
        <v>27</v>
      </c>
      <c r="H870" s="1" t="s">
        <v>22</v>
      </c>
      <c r="I870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70">
        <v>30.29</v>
      </c>
      <c r="K870">
        <v>0</v>
      </c>
      <c r="L870" s="1" t="s">
        <v>28</v>
      </c>
      <c r="M870">
        <v>0.02</v>
      </c>
      <c r="N870" s="1" t="s">
        <v>5875</v>
      </c>
      <c r="O870" s="1">
        <f>IFERROR(LEFT(Merge1[[#This Row],[Volumen*Precio4 – 750M]],LEN(Merge1[[#This Row],[Volumen*Precio4 – 750M]])-1)*10^(SEARCH(RIGHT(Merge1[[#This Row],[Volumen*Precio4 – 750M]]),"kmbt")*3),Merge1[[#This Row],[Volumen*Precio4 – 750M]])</f>
        <v>13291</v>
      </c>
      <c r="P870">
        <v>6.8999999999999999E-3</v>
      </c>
      <c r="Q870">
        <v>-0.20530000000000001</v>
      </c>
      <c r="R870">
        <v>-0.20319999999999999</v>
      </c>
      <c r="S870">
        <v>-6.4600000000000005E-2</v>
      </c>
      <c r="T870" s="1" t="s">
        <v>5876</v>
      </c>
      <c r="U870" s="1" t="s">
        <v>5877</v>
      </c>
      <c r="V870" s="1" t="s">
        <v>5878</v>
      </c>
      <c r="W870" s="1" t="s">
        <v>5879</v>
      </c>
      <c r="X870" s="1" t="s">
        <v>5873</v>
      </c>
      <c r="Y870">
        <v>221.51</v>
      </c>
      <c r="Z870" s="4">
        <v>-6.4600000000000005E-2</v>
      </c>
      <c r="AA870" s="1" t="s">
        <v>128</v>
      </c>
      <c r="AB870" s="6" t="str">
        <f>IFERROR(LEFT(Merge1[[#This Row],[2022-10-24.Vol.]],LEN(Merge1[[#This Row],[2022-10-24.Vol.]])-1)*10^(LOOKUP(RIGHT(Merge1[[#This Row],[2022-10-24.Vol.]]),"KMBT")*3),Merge1[[#This Row],[2022-10-24.Vol.]])</f>
        <v>60</v>
      </c>
      <c r="AC870">
        <v>0</v>
      </c>
      <c r="AD870" s="1" t="s">
        <v>27</v>
      </c>
      <c r="AE870" s="1" t="s">
        <v>27</v>
      </c>
      <c r="AF870" s="1" t="s">
        <v>22</v>
      </c>
      <c r="AG870">
        <v>30.29</v>
      </c>
      <c r="AH870">
        <v>0</v>
      </c>
      <c r="AI870" s="1" t="s">
        <v>28</v>
      </c>
      <c r="AJ870">
        <v>0.02</v>
      </c>
      <c r="AK870" s="1" t="s">
        <v>5875</v>
      </c>
      <c r="AL870">
        <v>6.8999999999999999E-3</v>
      </c>
      <c r="AM870">
        <v>-0.20319999999999999</v>
      </c>
      <c r="AN870">
        <v>-0.20319999999999999</v>
      </c>
      <c r="AO870">
        <v>-6.4600000000000005E-2</v>
      </c>
      <c r="AP870" s="1" t="s">
        <v>5876</v>
      </c>
      <c r="AQ870" s="1" t="s">
        <v>5877</v>
      </c>
      <c r="AR870" s="1" t="s">
        <v>5878</v>
      </c>
      <c r="AS870" s="1" t="s">
        <v>5879</v>
      </c>
    </row>
    <row r="871" spans="1:45" hidden="1" x14ac:dyDescent="0.25">
      <c r="A871" s="1" t="s">
        <v>1346</v>
      </c>
      <c r="B871">
        <v>742.82</v>
      </c>
      <c r="C871" s="2" t="s">
        <v>1347</v>
      </c>
      <c r="D871" s="1" t="s">
        <v>915</v>
      </c>
      <c r="E871">
        <v>0</v>
      </c>
      <c r="F871" s="1" t="s">
        <v>27</v>
      </c>
      <c r="G871" s="1" t="s">
        <v>27</v>
      </c>
      <c r="H871" s="1" t="s">
        <v>22</v>
      </c>
      <c r="I871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71">
        <v>33.57</v>
      </c>
      <c r="K871">
        <v>0</v>
      </c>
      <c r="L871" s="1" t="s">
        <v>28</v>
      </c>
      <c r="M871">
        <v>1.44</v>
      </c>
      <c r="N871" s="1" t="s">
        <v>1348</v>
      </c>
      <c r="O871" s="1">
        <f>IFERROR(LEFT(Merge1[[#This Row],[Volumen*Precio4 – 750M]],LEN(Merge1[[#This Row],[Volumen*Precio4 – 750M]])-1)*10^(SEARCH(RIGHT(Merge1[[#This Row],[Volumen*Precio4 – 750M]]),"kmbt")*3),Merge1[[#This Row],[Volumen*Precio4 – 750M]])</f>
        <v>1411000</v>
      </c>
      <c r="P871">
        <v>-0.24590000000000001</v>
      </c>
      <c r="Q871">
        <v>-0.14849999999999999</v>
      </c>
      <c r="R871">
        <v>-0.1862</v>
      </c>
      <c r="S871">
        <v>-7.1499999999999994E-2</v>
      </c>
      <c r="T871" s="1" t="s">
        <v>1349</v>
      </c>
      <c r="U871" s="1" t="s">
        <v>1350</v>
      </c>
      <c r="V871" s="1" t="s">
        <v>1351</v>
      </c>
      <c r="W871" s="1" t="s">
        <v>1352</v>
      </c>
      <c r="X871" s="1" t="s">
        <v>1346</v>
      </c>
      <c r="Y871">
        <v>742.82</v>
      </c>
      <c r="Z871" s="4">
        <v>-6.4799999999999996E-2</v>
      </c>
      <c r="AA871" s="1" t="s">
        <v>915</v>
      </c>
      <c r="AB871" s="6" t="str">
        <f>IFERROR(LEFT(Merge1[[#This Row],[2022-10-24.Vol.]],LEN(Merge1[[#This Row],[2022-10-24.Vol.]])-1)*10^(LOOKUP(RIGHT(Merge1[[#This Row],[2022-10-24.Vol.]]),"KMBT")*3),Merge1[[#This Row],[2022-10-24.Vol.]])</f>
        <v>1.9K</v>
      </c>
      <c r="AC871">
        <v>0</v>
      </c>
      <c r="AD871" s="1" t="s">
        <v>27</v>
      </c>
      <c r="AE871" s="1" t="s">
        <v>27</v>
      </c>
      <c r="AF871" s="1" t="s">
        <v>22</v>
      </c>
      <c r="AG871">
        <v>33.57</v>
      </c>
      <c r="AH871">
        <v>0</v>
      </c>
      <c r="AI871" s="1" t="s">
        <v>28</v>
      </c>
      <c r="AJ871">
        <v>1.44</v>
      </c>
      <c r="AK871" s="1" t="s">
        <v>1348</v>
      </c>
      <c r="AL871">
        <v>-0.24590000000000001</v>
      </c>
      <c r="AM871">
        <v>-0.14849999999999999</v>
      </c>
      <c r="AN871">
        <v>-0.1862</v>
      </c>
      <c r="AO871">
        <v>-7.1499999999999994E-2</v>
      </c>
      <c r="AP871" s="1" t="s">
        <v>7293</v>
      </c>
      <c r="AQ871" s="1" t="s">
        <v>7294</v>
      </c>
      <c r="AR871" s="1" t="s">
        <v>7295</v>
      </c>
      <c r="AS871" s="1" t="s">
        <v>7296</v>
      </c>
    </row>
    <row r="872" spans="1:45" hidden="1" x14ac:dyDescent="0.25">
      <c r="A872" s="1" t="s">
        <v>2303</v>
      </c>
      <c r="B872">
        <v>1563.75</v>
      </c>
      <c r="C872" s="2" t="s">
        <v>2304</v>
      </c>
      <c r="D872" s="1" t="s">
        <v>2305</v>
      </c>
      <c r="E872">
        <v>0</v>
      </c>
      <c r="F872" s="1" t="s">
        <v>27</v>
      </c>
      <c r="G872" s="1" t="s">
        <v>27</v>
      </c>
      <c r="H872" s="1" t="s">
        <v>96</v>
      </c>
      <c r="I872" s="1" t="str">
        <f>_xlfn.CONCAT(Merge1[[#This Row],[Rating técnicoVender]],",",Merge1[[#This Row],[Valoración de medias móvilesStrong Sell]],",",Merge1[[#This Row],[Valoración de los osciladoresNeutro]])</f>
        <v>Strong Sell,Strong Sell,Neutro</v>
      </c>
      <c r="J872">
        <v>25.11</v>
      </c>
      <c r="K872">
        <v>0</v>
      </c>
      <c r="L872" s="1" t="s">
        <v>28</v>
      </c>
      <c r="M872">
        <v>0.75</v>
      </c>
      <c r="N872" s="1" t="s">
        <v>2306</v>
      </c>
      <c r="O872" s="1">
        <f>IFERROR(LEFT(Merge1[[#This Row],[Volumen*Precio4 – 750M]],LEN(Merge1[[#This Row],[Volumen*Precio4 – 750M]])-1)*10^(SEARCH(RIGHT(Merge1[[#This Row],[Volumen*Precio4 – 750M]]),"kmbt")*3),Merge1[[#This Row],[Volumen*Precio4 – 750M]])</f>
        <v>1823000</v>
      </c>
      <c r="P872">
        <v>-0.4546</v>
      </c>
      <c r="Q872">
        <v>-0.32619999999999999</v>
      </c>
      <c r="R872">
        <v>-0.31119999999999998</v>
      </c>
      <c r="S872">
        <v>-0.20449999999999999</v>
      </c>
      <c r="T872" s="1" t="s">
        <v>2307</v>
      </c>
      <c r="U872" s="1" t="s">
        <v>2308</v>
      </c>
      <c r="V872" s="1" t="s">
        <v>2309</v>
      </c>
      <c r="W872" s="1" t="s">
        <v>2310</v>
      </c>
      <c r="X872" s="1" t="s">
        <v>2303</v>
      </c>
      <c r="Y872">
        <v>1563.75</v>
      </c>
      <c r="Z872" s="4">
        <v>-6.6699999999999995E-2</v>
      </c>
      <c r="AA872" s="1" t="s">
        <v>2305</v>
      </c>
      <c r="AB872" s="6" t="str">
        <f>IFERROR(LEFT(Merge1[[#This Row],[2022-10-24.Vol.]],LEN(Merge1[[#This Row],[2022-10-24.Vol.]])-1)*10^(LOOKUP(RIGHT(Merge1[[#This Row],[2022-10-24.Vol.]]),"KMBT")*3),Merge1[[#This Row],[2022-10-24.Vol.]])</f>
        <v>1.166K</v>
      </c>
      <c r="AC872">
        <v>0</v>
      </c>
      <c r="AD872" s="1" t="s">
        <v>27</v>
      </c>
      <c r="AE872" s="1" t="s">
        <v>27</v>
      </c>
      <c r="AF872" s="1" t="s">
        <v>96</v>
      </c>
      <c r="AG872">
        <v>25.11</v>
      </c>
      <c r="AH872">
        <v>0</v>
      </c>
      <c r="AI872" s="1" t="s">
        <v>28</v>
      </c>
      <c r="AJ872">
        <v>0.75</v>
      </c>
      <c r="AK872" s="1" t="s">
        <v>2306</v>
      </c>
      <c r="AL872">
        <v>-0.4546</v>
      </c>
      <c r="AM872">
        <v>-0.32619999999999999</v>
      </c>
      <c r="AN872">
        <v>-0.31119999999999998</v>
      </c>
      <c r="AO872">
        <v>-0.20449999999999999</v>
      </c>
      <c r="AP872" s="1" t="s">
        <v>2307</v>
      </c>
      <c r="AQ872" s="1" t="s">
        <v>2308</v>
      </c>
      <c r="AR872" s="1" t="s">
        <v>2309</v>
      </c>
      <c r="AS872" s="1" t="s">
        <v>2310</v>
      </c>
    </row>
    <row r="873" spans="1:45" hidden="1" x14ac:dyDescent="0.25">
      <c r="A873" s="1" t="s">
        <v>5980</v>
      </c>
      <c r="B873">
        <v>1793</v>
      </c>
      <c r="C873" s="2" t="s">
        <v>5981</v>
      </c>
      <c r="D873" s="1" t="s">
        <v>655</v>
      </c>
      <c r="E873">
        <v>0</v>
      </c>
      <c r="F873" s="1" t="s">
        <v>22</v>
      </c>
      <c r="G873" s="1" t="s">
        <v>27</v>
      </c>
      <c r="H873" s="1" t="s">
        <v>96</v>
      </c>
      <c r="I873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873">
        <v>38.840000000000003</v>
      </c>
      <c r="K873">
        <v>0</v>
      </c>
      <c r="L873" s="1" t="s">
        <v>28</v>
      </c>
      <c r="M873">
        <v>0.02</v>
      </c>
      <c r="N873" s="1" t="s">
        <v>5982</v>
      </c>
      <c r="O873" s="1">
        <f>IFERROR(LEFT(Merge1[[#This Row],[Volumen*Precio4 – 750M]],LEN(Merge1[[#This Row],[Volumen*Precio4 – 750M]])-1)*10^(SEARCH(RIGHT(Merge1[[#This Row],[Volumen*Precio4 – 750M]]),"kmbt")*3),Merge1[[#This Row],[Volumen*Precio4 – 750M]])</f>
        <v>26895</v>
      </c>
      <c r="P873">
        <v>-0.2949</v>
      </c>
      <c r="Q873">
        <v>-0.20910000000000001</v>
      </c>
      <c r="R873">
        <v>-6.6100000000000006E-2</v>
      </c>
      <c r="S873">
        <v>-0.1976</v>
      </c>
      <c r="T873" s="1" t="s">
        <v>5983</v>
      </c>
      <c r="U873" s="1" t="s">
        <v>5984</v>
      </c>
      <c r="V873" s="1" t="s">
        <v>5985</v>
      </c>
      <c r="W873" s="1" t="s">
        <v>5986</v>
      </c>
      <c r="X873" s="1" t="s">
        <v>5980</v>
      </c>
      <c r="Y873">
        <v>1793</v>
      </c>
      <c r="Z873" s="4">
        <v>-6.8599999999999994E-2</v>
      </c>
      <c r="AA873" s="1" t="s">
        <v>655</v>
      </c>
      <c r="AB873" s="6" t="str">
        <f>IFERROR(LEFT(Merge1[[#This Row],[2022-10-24.Vol.]],LEN(Merge1[[#This Row],[2022-10-24.Vol.]])-1)*10^(LOOKUP(RIGHT(Merge1[[#This Row],[2022-10-24.Vol.]]),"KMBT")*3),Merge1[[#This Row],[2022-10-24.Vol.]])</f>
        <v>15</v>
      </c>
      <c r="AC873">
        <v>0</v>
      </c>
      <c r="AD873" s="1" t="s">
        <v>22</v>
      </c>
      <c r="AE873" s="1" t="s">
        <v>27</v>
      </c>
      <c r="AF873" s="1" t="s">
        <v>96</v>
      </c>
      <c r="AG873">
        <v>38.840000000000003</v>
      </c>
      <c r="AH873">
        <v>0</v>
      </c>
      <c r="AI873" s="1" t="s">
        <v>28</v>
      </c>
      <c r="AJ873">
        <v>0.02</v>
      </c>
      <c r="AK873" s="1" t="s">
        <v>5982</v>
      </c>
      <c r="AL873">
        <v>-0.31380000000000002</v>
      </c>
      <c r="AM873">
        <v>-0.20910000000000001</v>
      </c>
      <c r="AN873">
        <v>-6.6100000000000006E-2</v>
      </c>
      <c r="AO873">
        <v>-6.8599999999999994E-2</v>
      </c>
      <c r="AP873" s="1" t="s">
        <v>5983</v>
      </c>
      <c r="AQ873" s="1" t="s">
        <v>5984</v>
      </c>
      <c r="AR873" s="1" t="s">
        <v>5985</v>
      </c>
      <c r="AS873" s="1" t="s">
        <v>5986</v>
      </c>
    </row>
    <row r="874" spans="1:45" hidden="1" x14ac:dyDescent="0.25">
      <c r="A874" s="1" t="s">
        <v>1662</v>
      </c>
      <c r="B874">
        <v>2019.03</v>
      </c>
      <c r="C874" s="1" t="s">
        <v>1663</v>
      </c>
      <c r="D874" s="1" t="s">
        <v>1664</v>
      </c>
      <c r="E874">
        <v>0</v>
      </c>
      <c r="F874" s="1" t="s">
        <v>27</v>
      </c>
      <c r="G874" s="1" t="s">
        <v>27</v>
      </c>
      <c r="H874" s="1" t="s">
        <v>22</v>
      </c>
      <c r="I874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74">
        <v>37.549999999999997</v>
      </c>
      <c r="K874">
        <v>0</v>
      </c>
      <c r="L874" s="1" t="s">
        <v>28</v>
      </c>
      <c r="M874">
        <v>1.1399999999999999</v>
      </c>
      <c r="N874" s="1" t="s">
        <v>1665</v>
      </c>
      <c r="O874" s="1">
        <f>IFERROR(LEFT(Merge1[[#This Row],[Volumen*Precio4 – 750M]],LEN(Merge1[[#This Row],[Volumen*Precio4 – 750M]])-1)*10^(SEARCH(RIGHT(Merge1[[#This Row],[Volumen*Precio4 – 750M]]),"kmbt")*3),Merge1[[#This Row],[Volumen*Precio4 – 750M]])</f>
        <v>7917000</v>
      </c>
      <c r="P874">
        <v>-0.19620000000000001</v>
      </c>
      <c r="Q874">
        <v>-4.9200000000000001E-2</v>
      </c>
      <c r="R874">
        <v>-5.21E-2</v>
      </c>
      <c r="S874">
        <v>-6.9599999999999995E-2</v>
      </c>
      <c r="T874" s="1" t="s">
        <v>1666</v>
      </c>
      <c r="U874" s="1" t="s">
        <v>1667</v>
      </c>
      <c r="V874" s="1" t="s">
        <v>1668</v>
      </c>
      <c r="W874" s="1" t="s">
        <v>1669</v>
      </c>
      <c r="X874" s="1" t="s">
        <v>1662</v>
      </c>
      <c r="Y874">
        <v>2019.03</v>
      </c>
      <c r="Z874" s="4">
        <v>-6.9599999999999995E-2</v>
      </c>
      <c r="AA874" s="1" t="s">
        <v>1664</v>
      </c>
      <c r="AB874" s="6" t="str">
        <f>IFERROR(LEFT(Merge1[[#This Row],[2022-10-24.Vol.]],LEN(Merge1[[#This Row],[2022-10-24.Vol.]])-1)*10^(LOOKUP(RIGHT(Merge1[[#This Row],[2022-10-24.Vol.]]),"KMBT")*3),Merge1[[#This Row],[2022-10-24.Vol.]])</f>
        <v>3.921K</v>
      </c>
      <c r="AC874">
        <v>0</v>
      </c>
      <c r="AD874" s="1" t="s">
        <v>27</v>
      </c>
      <c r="AE874" s="1" t="s">
        <v>27</v>
      </c>
      <c r="AF874" s="1" t="s">
        <v>22</v>
      </c>
      <c r="AG874">
        <v>37.549999999999997</v>
      </c>
      <c r="AH874">
        <v>0</v>
      </c>
      <c r="AI874" s="1" t="s">
        <v>28</v>
      </c>
      <c r="AJ874">
        <v>1.1399999999999999</v>
      </c>
      <c r="AK874" s="1" t="s">
        <v>1665</v>
      </c>
      <c r="AL874">
        <v>-0.2291</v>
      </c>
      <c r="AM874">
        <v>-4.9200000000000001E-2</v>
      </c>
      <c r="AN874">
        <v>-5.21E-2</v>
      </c>
      <c r="AO874">
        <v>-6.9599999999999995E-2</v>
      </c>
      <c r="AP874" s="1" t="s">
        <v>1666</v>
      </c>
      <c r="AQ874" s="1" t="s">
        <v>1667</v>
      </c>
      <c r="AR874" s="1" t="s">
        <v>1668</v>
      </c>
      <c r="AS874" s="1" t="s">
        <v>1669</v>
      </c>
    </row>
    <row r="875" spans="1:45" hidden="1" x14ac:dyDescent="0.25">
      <c r="A875" s="1" t="s">
        <v>5973</v>
      </c>
      <c r="B875">
        <v>560</v>
      </c>
      <c r="C875" s="1" t="s">
        <v>5974</v>
      </c>
      <c r="D875" s="1" t="s">
        <v>1420</v>
      </c>
      <c r="E875">
        <v>-12</v>
      </c>
      <c r="F875" s="1" t="s">
        <v>27</v>
      </c>
      <c r="G875" s="1" t="s">
        <v>27</v>
      </c>
      <c r="H875" s="1" t="s">
        <v>22</v>
      </c>
      <c r="I875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75">
        <v>30.08</v>
      </c>
      <c r="K875">
        <v>7.1000000000000004E-3</v>
      </c>
      <c r="L875" s="1" t="s">
        <v>23</v>
      </c>
      <c r="M875">
        <v>0.02</v>
      </c>
      <c r="N875" s="1" t="s">
        <v>5975</v>
      </c>
      <c r="O875" s="1">
        <f>IFERROR(LEFT(Merge1[[#This Row],[Volumen*Precio4 – 750M]],LEN(Merge1[[#This Row],[Volumen*Precio4 – 750M]])-1)*10^(SEARCH(RIGHT(Merge1[[#This Row],[Volumen*Precio4 – 750M]]),"kmbt")*3),Merge1[[#This Row],[Volumen*Precio4 – 750M]])</f>
        <v>31360</v>
      </c>
      <c r="P875">
        <v>-0.81320000000000003</v>
      </c>
      <c r="Q875">
        <v>-0.64049999999999996</v>
      </c>
      <c r="R875">
        <v>-0.25030000000000002</v>
      </c>
      <c r="S875">
        <v>-0.21129999999999999</v>
      </c>
      <c r="T875" s="1" t="s">
        <v>5976</v>
      </c>
      <c r="U875" s="1" t="s">
        <v>5977</v>
      </c>
      <c r="V875" s="1" t="s">
        <v>5978</v>
      </c>
      <c r="W875" s="1" t="s">
        <v>5979</v>
      </c>
      <c r="X875" s="1" t="s">
        <v>5973</v>
      </c>
      <c r="Y875">
        <v>579</v>
      </c>
      <c r="Z875" s="4">
        <v>-7.0599999999999996E-2</v>
      </c>
      <c r="AA875" s="1" t="s">
        <v>6919</v>
      </c>
      <c r="AB875" s="6" t="str">
        <f>IFERROR(LEFT(Merge1[[#This Row],[2022-10-24.Vol.]],LEN(Merge1[[#This Row],[2022-10-24.Vol.]])-1)*10^(LOOKUP(RIGHT(Merge1[[#This Row],[2022-10-24.Vol.]]),"KMBT")*3),Merge1[[#This Row],[2022-10-24.Vol.]])</f>
        <v>37.77K</v>
      </c>
      <c r="AC875">
        <v>7</v>
      </c>
      <c r="AD875" s="1" t="s">
        <v>27</v>
      </c>
      <c r="AE875" s="1" t="s">
        <v>27</v>
      </c>
      <c r="AF875" s="1" t="s">
        <v>22</v>
      </c>
      <c r="AG875">
        <v>31.81</v>
      </c>
      <c r="AH875">
        <v>1.1299999999999999E-2</v>
      </c>
      <c r="AI875" s="1" t="s">
        <v>28</v>
      </c>
      <c r="AJ875">
        <v>11.49</v>
      </c>
      <c r="AK875" s="1" t="s">
        <v>6920</v>
      </c>
      <c r="AL875">
        <v>-0.80689999999999995</v>
      </c>
      <c r="AM875">
        <v>-0.62829999999999997</v>
      </c>
      <c r="AN875">
        <v>-0.22489999999999999</v>
      </c>
      <c r="AO875">
        <v>-0.1845</v>
      </c>
      <c r="AP875" s="1" t="s">
        <v>6921</v>
      </c>
      <c r="AQ875" s="1" t="s">
        <v>6922</v>
      </c>
      <c r="AR875" s="1" t="s">
        <v>6923</v>
      </c>
      <c r="AS875" s="1" t="s">
        <v>6924</v>
      </c>
    </row>
    <row r="876" spans="1:45" hidden="1" x14ac:dyDescent="0.25">
      <c r="A876" s="1" t="s">
        <v>1930</v>
      </c>
      <c r="B876">
        <v>458</v>
      </c>
      <c r="C876" s="1" t="s">
        <v>1931</v>
      </c>
      <c r="D876" s="1" t="s">
        <v>1932</v>
      </c>
      <c r="E876">
        <v>0</v>
      </c>
      <c r="F876" s="1" t="s">
        <v>38</v>
      </c>
      <c r="G876" s="1" t="s">
        <v>38</v>
      </c>
      <c r="H876" s="1" t="s">
        <v>38</v>
      </c>
      <c r="I876" s="1" t="str">
        <f>_xlfn.CONCAT(Merge1[[#This Row],[Rating técnicoVender]],",",Merge1[[#This Row],[Valoración de medias móvilesStrong Sell]],",",Merge1[[#This Row],[Valoración de los osciladoresNeutro]])</f>
        <v>Buy,Buy,Buy</v>
      </c>
      <c r="J876">
        <v>53.4</v>
      </c>
      <c r="K876">
        <v>8.9999999999999998E-4</v>
      </c>
      <c r="L876" s="1" t="s">
        <v>28</v>
      </c>
      <c r="M876">
        <v>0.95</v>
      </c>
      <c r="N876" s="1" t="s">
        <v>1933</v>
      </c>
      <c r="O876" s="1">
        <f>IFERROR(LEFT(Merge1[[#This Row],[Volumen*Precio4 – 750M]],LEN(Merge1[[#This Row],[Volumen*Precio4 – 750M]])-1)*10^(SEARCH(RIGHT(Merge1[[#This Row],[Volumen*Precio4 – 750M]]),"kmbt")*3),Merge1[[#This Row],[Volumen*Precio4 – 750M]])</f>
        <v>12366</v>
      </c>
      <c r="P876">
        <v>-0.65769999999999995</v>
      </c>
      <c r="Q876">
        <v>7.7600000000000002E-2</v>
      </c>
      <c r="R876">
        <v>9.0499999999999997E-2</v>
      </c>
      <c r="S876">
        <v>1.3299999999999999E-2</v>
      </c>
      <c r="T876" s="1" t="s">
        <v>1934</v>
      </c>
      <c r="U876" s="1" t="s">
        <v>1935</v>
      </c>
      <c r="V876" s="1" t="s">
        <v>1936</v>
      </c>
      <c r="W876" s="1" t="s">
        <v>1937</v>
      </c>
      <c r="X876" s="1" t="s">
        <v>1930</v>
      </c>
      <c r="Y876">
        <v>425.5</v>
      </c>
      <c r="Z876" s="4">
        <v>-7.0999999999999994E-2</v>
      </c>
      <c r="AA876" s="1" t="s">
        <v>2751</v>
      </c>
      <c r="AB876" s="6" t="str">
        <f>IFERROR(LEFT(Merge1[[#This Row],[2022-10-24.Vol.]],LEN(Merge1[[#This Row],[2022-10-24.Vol.]])-1)*10^(LOOKUP(RIGHT(Merge1[[#This Row],[2022-10-24.Vol.]]),"KMBT")*3),Merge1[[#This Row],[2022-10-24.Vol.]])</f>
        <v>807</v>
      </c>
      <c r="AC876">
        <v>0</v>
      </c>
      <c r="AD876" s="1" t="s">
        <v>22</v>
      </c>
      <c r="AE876" s="1" t="s">
        <v>27</v>
      </c>
      <c r="AF876" s="1" t="s">
        <v>96</v>
      </c>
      <c r="AG876">
        <v>43.89</v>
      </c>
      <c r="AH876">
        <v>8.9999999999999998E-4</v>
      </c>
      <c r="AI876" s="1" t="s">
        <v>28</v>
      </c>
      <c r="AJ876">
        <v>28.32</v>
      </c>
      <c r="AK876" s="1" t="s">
        <v>6894</v>
      </c>
      <c r="AL876">
        <v>-0.6734</v>
      </c>
      <c r="AM876">
        <v>1.1999999999999999E-3</v>
      </c>
      <c r="AN876">
        <v>7.7200000000000005E-2</v>
      </c>
      <c r="AO876">
        <v>2.86E-2</v>
      </c>
      <c r="AP876" s="1" t="s">
        <v>6895</v>
      </c>
      <c r="AQ876" s="1" t="s">
        <v>6896</v>
      </c>
      <c r="AR876" s="1" t="s">
        <v>6897</v>
      </c>
      <c r="AS876" s="1" t="s">
        <v>6898</v>
      </c>
    </row>
    <row r="877" spans="1:45" hidden="1" x14ac:dyDescent="0.25">
      <c r="A877" s="1" t="s">
        <v>6335</v>
      </c>
      <c r="B877">
        <v>1160</v>
      </c>
      <c r="C877" s="2" t="s">
        <v>425</v>
      </c>
      <c r="D877" s="1" t="s">
        <v>6023</v>
      </c>
      <c r="E877">
        <v>19.989999999999998</v>
      </c>
      <c r="F877" s="1" t="s">
        <v>22</v>
      </c>
      <c r="G877" s="1" t="s">
        <v>27</v>
      </c>
      <c r="H877" s="1" t="s">
        <v>38</v>
      </c>
      <c r="I877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877">
        <v>42.69</v>
      </c>
      <c r="K877">
        <v>2.8500000000000001E-2</v>
      </c>
      <c r="L877" s="1" t="s">
        <v>28</v>
      </c>
      <c r="M877">
        <v>0.01</v>
      </c>
      <c r="N877" s="1" t="s">
        <v>6336</v>
      </c>
      <c r="O877" s="1">
        <f>IFERROR(LEFT(Merge1[[#This Row],[Volumen*Precio4 – 750M]],LEN(Merge1[[#This Row],[Volumen*Precio4 – 750M]])-1)*10^(SEARCH(RIGHT(Merge1[[#This Row],[Volumen*Precio4 – 750M]]),"kmbt")*3),Merge1[[#This Row],[Volumen*Precio4 – 750M]])</f>
        <v>109040</v>
      </c>
      <c r="P877">
        <v>-0.36259999999999998</v>
      </c>
      <c r="Q877">
        <v>-0.24030000000000001</v>
      </c>
      <c r="R877">
        <v>-9.3799999999999994E-2</v>
      </c>
      <c r="S877">
        <v>-0.1242</v>
      </c>
      <c r="T877" s="1" t="s">
        <v>6337</v>
      </c>
      <c r="U877" s="1" t="s">
        <v>6338</v>
      </c>
      <c r="V877" s="1" t="s">
        <v>6339</v>
      </c>
      <c r="W877" s="1" t="s">
        <v>6340</v>
      </c>
      <c r="X877" s="1" t="s">
        <v>6335</v>
      </c>
      <c r="Y877">
        <v>1105</v>
      </c>
      <c r="Z877" s="4">
        <v>-7.0999999999999994E-2</v>
      </c>
      <c r="AA877" s="1" t="s">
        <v>8331</v>
      </c>
      <c r="AB877" s="6" t="str">
        <f>IFERROR(LEFT(Merge1[[#This Row],[2022-10-24.Vol.]],LEN(Merge1[[#This Row],[2022-10-24.Vol.]])-1)*10^(LOOKUP(RIGHT(Merge1[[#This Row],[2022-10-24.Vol.]]),"KMBT")*3),Merge1[[#This Row],[2022-10-24.Vol.]])</f>
        <v>1.529K</v>
      </c>
      <c r="AC877">
        <v>-21</v>
      </c>
      <c r="AD877" s="1" t="s">
        <v>27</v>
      </c>
      <c r="AE877" s="1" t="s">
        <v>27</v>
      </c>
      <c r="AF877" s="1" t="s">
        <v>96</v>
      </c>
      <c r="AG877">
        <v>39.46</v>
      </c>
      <c r="AH877">
        <v>3.9E-2</v>
      </c>
      <c r="AI877" s="1" t="s">
        <v>28</v>
      </c>
      <c r="AJ877">
        <v>0.08</v>
      </c>
      <c r="AK877" s="1" t="s">
        <v>8332</v>
      </c>
      <c r="AL877">
        <v>-0.39119999999999999</v>
      </c>
      <c r="AM877">
        <v>-0.1993</v>
      </c>
      <c r="AN877">
        <v>-0.112</v>
      </c>
      <c r="AO877">
        <v>-5.5599999999999997E-2</v>
      </c>
      <c r="AP877" s="1" t="s">
        <v>8333</v>
      </c>
      <c r="AQ877" s="1" t="s">
        <v>8334</v>
      </c>
      <c r="AR877" s="1" t="s">
        <v>8335</v>
      </c>
      <c r="AS877" s="1" t="s">
        <v>8336</v>
      </c>
    </row>
    <row r="878" spans="1:45" hidden="1" x14ac:dyDescent="0.25">
      <c r="A878" s="1" t="s">
        <v>157</v>
      </c>
      <c r="B878">
        <v>51.61</v>
      </c>
      <c r="C878" s="2" t="s">
        <v>158</v>
      </c>
      <c r="D878" s="1" t="s">
        <v>159</v>
      </c>
      <c r="E878">
        <v>0.61</v>
      </c>
      <c r="F878" s="1" t="s">
        <v>38</v>
      </c>
      <c r="G878" s="1" t="s">
        <v>38</v>
      </c>
      <c r="H878" s="1" t="s">
        <v>38</v>
      </c>
      <c r="I878" s="1" t="str">
        <f>_xlfn.CONCAT(Merge1[[#This Row],[Rating técnicoVender]],",",Merge1[[#This Row],[Valoración de medias móvilesStrong Sell]],",",Merge1[[#This Row],[Valoración de los osciladoresNeutro]])</f>
        <v>Buy,Buy,Buy</v>
      </c>
      <c r="J878">
        <v>41.09</v>
      </c>
      <c r="K878">
        <v>0.10979999999999999</v>
      </c>
      <c r="L878" s="1" t="s">
        <v>28</v>
      </c>
      <c r="M878">
        <v>18.88</v>
      </c>
      <c r="N878" s="1" t="s">
        <v>160</v>
      </c>
      <c r="O878" s="1">
        <f>IFERROR(LEFT(Merge1[[#This Row],[Volumen*Precio4 – 750M]],LEN(Merge1[[#This Row],[Volumen*Precio4 – 750M]])-1)*10^(SEARCH(RIGHT(Merge1[[#This Row],[Volumen*Precio4 – 750M]]),"kmbt")*3),Merge1[[#This Row],[Volumen*Precio4 – 750M]])</f>
        <v>16270000</v>
      </c>
      <c r="P878">
        <v>-0.64910000000000001</v>
      </c>
      <c r="Q878">
        <v>-0.64910000000000001</v>
      </c>
      <c r="R878">
        <v>-0.64910000000000001</v>
      </c>
      <c r="S878">
        <v>-0.38950000000000001</v>
      </c>
      <c r="T878" s="1" t="s">
        <v>161</v>
      </c>
      <c r="U878" s="1" t="s">
        <v>162</v>
      </c>
      <c r="V878" s="1" t="s">
        <v>163</v>
      </c>
      <c r="W878" s="1" t="s">
        <v>164</v>
      </c>
      <c r="X878" s="1" t="s">
        <v>157</v>
      </c>
      <c r="Y878">
        <v>49.51</v>
      </c>
      <c r="Z878" s="4">
        <v>-7.3200000000000001E-2</v>
      </c>
      <c r="AA878" s="1" t="s">
        <v>7075</v>
      </c>
      <c r="AB878" s="6" t="str">
        <f>IFERROR(LEFT(Merge1[[#This Row],[2022-10-24.Vol.]],LEN(Merge1[[#This Row],[2022-10-24.Vol.]])-1)*10^(LOOKUP(RIGHT(Merge1[[#This Row],[2022-10-24.Vol.]]),"KMBT")*3),Merge1[[#This Row],[2022-10-24.Vol.]])</f>
        <v>158.675K</v>
      </c>
      <c r="AC878">
        <v>-3.92</v>
      </c>
      <c r="AD878" s="1" t="s">
        <v>96</v>
      </c>
      <c r="AE878" s="1" t="s">
        <v>96</v>
      </c>
      <c r="AF878" s="1" t="s">
        <v>96</v>
      </c>
      <c r="AG878">
        <v>40.07</v>
      </c>
      <c r="AH878">
        <v>0.11899999999999999</v>
      </c>
      <c r="AI878" s="1" t="s">
        <v>28</v>
      </c>
      <c r="AJ878">
        <v>3.29</v>
      </c>
      <c r="AK878" s="1" t="s">
        <v>7076</v>
      </c>
      <c r="AL878">
        <v>-0.6633</v>
      </c>
      <c r="AM878">
        <v>-0.6633</v>
      </c>
      <c r="AN878">
        <v>-0.6633</v>
      </c>
      <c r="AO878">
        <v>-0.27189999999999998</v>
      </c>
      <c r="AP878" s="1" t="s">
        <v>7077</v>
      </c>
      <c r="AQ878" s="1" t="s">
        <v>7078</v>
      </c>
      <c r="AR878" s="1" t="s">
        <v>7079</v>
      </c>
      <c r="AS878" s="1" t="s">
        <v>7080</v>
      </c>
    </row>
    <row r="879" spans="1:45" hidden="1" x14ac:dyDescent="0.25">
      <c r="A879" s="1" t="s">
        <v>3854</v>
      </c>
      <c r="B879">
        <v>870.31</v>
      </c>
      <c r="C879" s="2" t="s">
        <v>3855</v>
      </c>
      <c r="D879" s="1" t="s">
        <v>3317</v>
      </c>
      <c r="E879">
        <v>0</v>
      </c>
      <c r="F879" s="1" t="s">
        <v>27</v>
      </c>
      <c r="G879" s="1" t="s">
        <v>27</v>
      </c>
      <c r="H879" s="1" t="s">
        <v>22</v>
      </c>
      <c r="I879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79">
        <v>30.27</v>
      </c>
      <c r="K879">
        <v>0</v>
      </c>
      <c r="L879" s="1" t="s">
        <v>28</v>
      </c>
      <c r="M879">
        <v>0.3</v>
      </c>
      <c r="N879" s="1" t="s">
        <v>3856</v>
      </c>
      <c r="O879" s="1">
        <f>IFERROR(LEFT(Merge1[[#This Row],[Volumen*Precio4 – 750M]],LEN(Merge1[[#This Row],[Volumen*Precio4 – 750M]])-1)*10^(SEARCH(RIGHT(Merge1[[#This Row],[Volumen*Precio4 – 750M]]),"kmbt")*3),Merge1[[#This Row],[Volumen*Precio4 – 750M]])</f>
        <v>272407</v>
      </c>
      <c r="P879">
        <v>-0.3337</v>
      </c>
      <c r="Q879">
        <v>-0.37559999999999999</v>
      </c>
      <c r="R879">
        <v>-0.29299999999999998</v>
      </c>
      <c r="S879">
        <v>-7.3499999999999996E-2</v>
      </c>
      <c r="T879" s="1" t="s">
        <v>3857</v>
      </c>
      <c r="U879" s="1" t="s">
        <v>3858</v>
      </c>
      <c r="V879" s="1" t="s">
        <v>3859</v>
      </c>
      <c r="W879" s="1" t="s">
        <v>3860</v>
      </c>
      <c r="X879" s="1" t="s">
        <v>3854</v>
      </c>
      <c r="Y879">
        <v>870.31</v>
      </c>
      <c r="Z879" s="4">
        <v>-7.3499999999999996E-2</v>
      </c>
      <c r="AA879" s="1" t="s">
        <v>3317</v>
      </c>
      <c r="AB879" s="6" t="str">
        <f>IFERROR(LEFT(Merge1[[#This Row],[2022-10-24.Vol.]],LEN(Merge1[[#This Row],[2022-10-24.Vol.]])-1)*10^(LOOKUP(RIGHT(Merge1[[#This Row],[2022-10-24.Vol.]]),"KMBT")*3),Merge1[[#This Row],[2022-10-24.Vol.]])</f>
        <v>313</v>
      </c>
      <c r="AC879">
        <v>0</v>
      </c>
      <c r="AD879" s="1" t="s">
        <v>27</v>
      </c>
      <c r="AE879" s="1" t="s">
        <v>27</v>
      </c>
      <c r="AF879" s="1" t="s">
        <v>22</v>
      </c>
      <c r="AG879">
        <v>30.27</v>
      </c>
      <c r="AH879">
        <v>0</v>
      </c>
      <c r="AI879" s="1" t="s">
        <v>28</v>
      </c>
      <c r="AJ879">
        <v>0.3</v>
      </c>
      <c r="AK879" s="1" t="s">
        <v>3856</v>
      </c>
      <c r="AL879">
        <v>-0.3337</v>
      </c>
      <c r="AM879">
        <v>-0.37559999999999999</v>
      </c>
      <c r="AN879">
        <v>-0.29299999999999998</v>
      </c>
      <c r="AO879">
        <v>-7.3499999999999996E-2</v>
      </c>
      <c r="AP879" s="1" t="s">
        <v>3857</v>
      </c>
      <c r="AQ879" s="1" t="s">
        <v>3858</v>
      </c>
      <c r="AR879" s="1" t="s">
        <v>3859</v>
      </c>
      <c r="AS879" s="1" t="s">
        <v>3860</v>
      </c>
    </row>
    <row r="880" spans="1:45" hidden="1" x14ac:dyDescent="0.25">
      <c r="A880" s="1" t="s">
        <v>323</v>
      </c>
      <c r="B880">
        <v>2600</v>
      </c>
      <c r="C880" s="2" t="s">
        <v>324</v>
      </c>
      <c r="D880" s="1" t="s">
        <v>325</v>
      </c>
      <c r="E880">
        <v>80</v>
      </c>
      <c r="F880" s="1" t="s">
        <v>27</v>
      </c>
      <c r="G880" s="1" t="s">
        <v>27</v>
      </c>
      <c r="H880" s="1" t="s">
        <v>96</v>
      </c>
      <c r="I880" s="1" t="str">
        <f>_xlfn.CONCAT(Merge1[[#This Row],[Rating técnicoVender]],",",Merge1[[#This Row],[Valoración de medias móvilesStrong Sell]],",",Merge1[[#This Row],[Valoración de los osciladoresNeutro]])</f>
        <v>Strong Sell,Strong Sell,Neutro</v>
      </c>
      <c r="J880">
        <v>33.9</v>
      </c>
      <c r="K880">
        <v>1.5900000000000001E-2</v>
      </c>
      <c r="L880" s="1" t="s">
        <v>23</v>
      </c>
      <c r="M880">
        <v>7.53</v>
      </c>
      <c r="N880" s="1" t="s">
        <v>326</v>
      </c>
      <c r="O880" s="1">
        <f>IFERROR(LEFT(Merge1[[#This Row],[Volumen*Precio4 – 750M]],LEN(Merge1[[#This Row],[Volumen*Precio4 – 750M]])-1)*10^(SEARCH(RIGHT(Merge1[[#This Row],[Volumen*Precio4 – 750M]]),"kmbt")*3),Merge1[[#This Row],[Volumen*Precio4 – 750M]])</f>
        <v>348400</v>
      </c>
      <c r="P880">
        <v>-0.53979999999999995</v>
      </c>
      <c r="Q880">
        <v>-0.13170000000000001</v>
      </c>
      <c r="R880">
        <v>-0.18790000000000001</v>
      </c>
      <c r="S880">
        <v>-0.1096</v>
      </c>
      <c r="T880" s="1" t="s">
        <v>327</v>
      </c>
      <c r="U880" s="1" t="s">
        <v>328</v>
      </c>
      <c r="V880" s="1" t="s">
        <v>329</v>
      </c>
      <c r="W880" s="1" t="s">
        <v>330</v>
      </c>
      <c r="X880" s="1" t="s">
        <v>323</v>
      </c>
      <c r="Y880">
        <v>2600</v>
      </c>
      <c r="Z880" s="4">
        <v>-7.5399999999999995E-2</v>
      </c>
      <c r="AA880" s="1" t="s">
        <v>325</v>
      </c>
      <c r="AB880" s="6" t="str">
        <f>IFERROR(LEFT(Merge1[[#This Row],[2022-10-24.Vol.]],LEN(Merge1[[#This Row],[2022-10-24.Vol.]])-1)*10^(LOOKUP(RIGHT(Merge1[[#This Row],[2022-10-24.Vol.]]),"KMBT")*3),Merge1[[#This Row],[2022-10-24.Vol.]])</f>
        <v>134</v>
      </c>
      <c r="AC880">
        <v>80</v>
      </c>
      <c r="AD880" s="1" t="s">
        <v>27</v>
      </c>
      <c r="AE880" s="1" t="s">
        <v>27</v>
      </c>
      <c r="AF880" s="1" t="s">
        <v>96</v>
      </c>
      <c r="AG880">
        <v>33.9</v>
      </c>
      <c r="AH880">
        <v>1.5900000000000001E-2</v>
      </c>
      <c r="AI880" s="1" t="s">
        <v>23</v>
      </c>
      <c r="AJ880">
        <v>7.53</v>
      </c>
      <c r="AK880" s="1" t="s">
        <v>326</v>
      </c>
      <c r="AL880">
        <v>-0.53979999999999995</v>
      </c>
      <c r="AM880">
        <v>-0.13170000000000001</v>
      </c>
      <c r="AN880">
        <v>-0.18790000000000001</v>
      </c>
      <c r="AO880">
        <v>-0.1096</v>
      </c>
      <c r="AP880" s="1" t="s">
        <v>327</v>
      </c>
      <c r="AQ880" s="1" t="s">
        <v>328</v>
      </c>
      <c r="AR880" s="1" t="s">
        <v>329</v>
      </c>
      <c r="AS880" s="1" t="s">
        <v>330</v>
      </c>
    </row>
    <row r="881" spans="1:45" hidden="1" x14ac:dyDescent="0.25">
      <c r="A881" s="1" t="s">
        <v>3184</v>
      </c>
      <c r="B881">
        <v>970.35</v>
      </c>
      <c r="C881" s="2" t="s">
        <v>3185</v>
      </c>
      <c r="D881" s="1" t="s">
        <v>3186</v>
      </c>
      <c r="E881">
        <v>0</v>
      </c>
      <c r="F881" s="1" t="s">
        <v>27</v>
      </c>
      <c r="G881" s="1" t="s">
        <v>27</v>
      </c>
      <c r="H881" s="1" t="s">
        <v>22</v>
      </c>
      <c r="I881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81">
        <v>25.86</v>
      </c>
      <c r="K881">
        <v>0</v>
      </c>
      <c r="L881" s="1" t="s">
        <v>28</v>
      </c>
      <c r="M881">
        <v>0.48</v>
      </c>
      <c r="N881" s="1" t="s">
        <v>3187</v>
      </c>
      <c r="O881" s="1">
        <f>IFERROR(LEFT(Merge1[[#This Row],[Volumen*Precio4 – 750M]],LEN(Merge1[[#This Row],[Volumen*Precio4 – 750M]])-1)*10^(SEARCH(RIGHT(Merge1[[#This Row],[Volumen*Precio4 – 750M]]),"kmbt")*3),Merge1[[#This Row],[Volumen*Precio4 – 750M]])</f>
        <v>1004000</v>
      </c>
      <c r="P881">
        <v>-0.28410000000000002</v>
      </c>
      <c r="Q881">
        <v>-0.26850000000000002</v>
      </c>
      <c r="R881">
        <v>-0.26850000000000002</v>
      </c>
      <c r="S881">
        <v>-7.5800000000000006E-2</v>
      </c>
      <c r="T881" s="1" t="s">
        <v>3188</v>
      </c>
      <c r="U881" s="1" t="s">
        <v>3189</v>
      </c>
      <c r="V881" s="1" t="s">
        <v>3190</v>
      </c>
      <c r="W881" s="1" t="s">
        <v>3191</v>
      </c>
      <c r="X881" s="1" t="s">
        <v>3184</v>
      </c>
      <c r="Y881">
        <v>970.35</v>
      </c>
      <c r="Z881" s="4">
        <v>-7.5800000000000006E-2</v>
      </c>
      <c r="AA881" s="1" t="s">
        <v>3186</v>
      </c>
      <c r="AB881" s="6" t="str">
        <f>IFERROR(LEFT(Merge1[[#This Row],[2022-10-24.Vol.]],LEN(Merge1[[#This Row],[2022-10-24.Vol.]])-1)*10^(LOOKUP(RIGHT(Merge1[[#This Row],[2022-10-24.Vol.]]),"KMBT")*3),Merge1[[#This Row],[2022-10-24.Vol.]])</f>
        <v>1.035K</v>
      </c>
      <c r="AC881">
        <v>0</v>
      </c>
      <c r="AD881" s="1" t="s">
        <v>27</v>
      </c>
      <c r="AE881" s="1" t="s">
        <v>27</v>
      </c>
      <c r="AF881" s="1" t="s">
        <v>22</v>
      </c>
      <c r="AG881">
        <v>25.86</v>
      </c>
      <c r="AH881">
        <v>0</v>
      </c>
      <c r="AI881" s="1" t="s">
        <v>28</v>
      </c>
      <c r="AJ881">
        <v>0.48</v>
      </c>
      <c r="AK881" s="1" t="s">
        <v>3187</v>
      </c>
      <c r="AL881">
        <v>-0.28410000000000002</v>
      </c>
      <c r="AM881">
        <v>-0.26850000000000002</v>
      </c>
      <c r="AN881">
        <v>-0.26850000000000002</v>
      </c>
      <c r="AO881">
        <v>-7.5800000000000006E-2</v>
      </c>
      <c r="AP881" s="1" t="s">
        <v>3188</v>
      </c>
      <c r="AQ881" s="1" t="s">
        <v>3189</v>
      </c>
      <c r="AR881" s="1" t="s">
        <v>3190</v>
      </c>
      <c r="AS881" s="1" t="s">
        <v>3191</v>
      </c>
    </row>
    <row r="882" spans="1:45" hidden="1" x14ac:dyDescent="0.25">
      <c r="A882" s="1" t="s">
        <v>3147</v>
      </c>
      <c r="B882">
        <v>423</v>
      </c>
      <c r="C882" s="2" t="s">
        <v>3148</v>
      </c>
      <c r="D882" s="1" t="s">
        <v>2165</v>
      </c>
      <c r="E882">
        <v>-10.7</v>
      </c>
      <c r="F882" s="1" t="s">
        <v>27</v>
      </c>
      <c r="G882" s="1" t="s">
        <v>27</v>
      </c>
      <c r="H882" s="1" t="s">
        <v>22</v>
      </c>
      <c r="I882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82">
        <v>36.770000000000003</v>
      </c>
      <c r="K882">
        <v>9.9000000000000008E-3</v>
      </c>
      <c r="L882" s="1" t="s">
        <v>23</v>
      </c>
      <c r="M882">
        <v>0.49</v>
      </c>
      <c r="N882" s="1" t="s">
        <v>3149</v>
      </c>
      <c r="O882" s="1">
        <f>IFERROR(LEFT(Merge1[[#This Row],[Volumen*Precio4 – 750M]],LEN(Merge1[[#This Row],[Volumen*Precio4 – 750M]])-1)*10^(SEARCH(RIGHT(Merge1[[#This Row],[Volumen*Precio4 – 750M]]),"kmbt")*3),Merge1[[#This Row],[Volumen*Precio4 – 750M]])</f>
        <v>75717</v>
      </c>
      <c r="P882">
        <v>-0.65610000000000002</v>
      </c>
      <c r="Q882">
        <v>4.4400000000000002E-2</v>
      </c>
      <c r="R882">
        <v>8.1799999999999998E-2</v>
      </c>
      <c r="S882">
        <v>-0.13950000000000001</v>
      </c>
      <c r="T882" s="1" t="s">
        <v>3150</v>
      </c>
      <c r="U882" s="1" t="s">
        <v>3151</v>
      </c>
      <c r="V882" s="1" t="s">
        <v>3152</v>
      </c>
      <c r="W882" s="1" t="s">
        <v>3153</v>
      </c>
      <c r="X882" s="1" t="s">
        <v>3147</v>
      </c>
      <c r="Y882">
        <v>423</v>
      </c>
      <c r="Z882" s="4">
        <v>-7.8399999999999997E-2</v>
      </c>
      <c r="AA882" s="1" t="s">
        <v>2165</v>
      </c>
      <c r="AB882" s="6" t="str">
        <f>IFERROR(LEFT(Merge1[[#This Row],[2022-10-24.Vol.]],LEN(Merge1[[#This Row],[2022-10-24.Vol.]])-1)*10^(LOOKUP(RIGHT(Merge1[[#This Row],[2022-10-24.Vol.]]),"KMBT")*3),Merge1[[#This Row],[2022-10-24.Vol.]])</f>
        <v>179</v>
      </c>
      <c r="AC882">
        <v>-10.7</v>
      </c>
      <c r="AD882" s="1" t="s">
        <v>27</v>
      </c>
      <c r="AE882" s="1" t="s">
        <v>27</v>
      </c>
      <c r="AF882" s="1" t="s">
        <v>22</v>
      </c>
      <c r="AG882">
        <v>36.770000000000003</v>
      </c>
      <c r="AH882">
        <v>9.9000000000000008E-3</v>
      </c>
      <c r="AI882" s="1" t="s">
        <v>23</v>
      </c>
      <c r="AJ882">
        <v>0.49</v>
      </c>
      <c r="AK882" s="1" t="s">
        <v>3149</v>
      </c>
      <c r="AL882">
        <v>-0.65610000000000002</v>
      </c>
      <c r="AM882">
        <v>4.4400000000000002E-2</v>
      </c>
      <c r="AN882">
        <v>8.1799999999999998E-2</v>
      </c>
      <c r="AO882">
        <v>-0.13950000000000001</v>
      </c>
      <c r="AP882" s="1" t="s">
        <v>3150</v>
      </c>
      <c r="AQ882" s="1" t="s">
        <v>3151</v>
      </c>
      <c r="AR882" s="1" t="s">
        <v>3152</v>
      </c>
      <c r="AS882" s="1" t="s">
        <v>3153</v>
      </c>
    </row>
    <row r="883" spans="1:45" hidden="1" x14ac:dyDescent="0.25">
      <c r="A883" s="1" t="s">
        <v>3938</v>
      </c>
      <c r="B883">
        <v>419.97</v>
      </c>
      <c r="C883" s="2" t="s">
        <v>3148</v>
      </c>
      <c r="D883" s="1" t="s">
        <v>2617</v>
      </c>
      <c r="E883">
        <v>0</v>
      </c>
      <c r="F883" s="1" t="s">
        <v>27</v>
      </c>
      <c r="G883" s="1" t="s">
        <v>27</v>
      </c>
      <c r="H883" s="1" t="s">
        <v>22</v>
      </c>
      <c r="I883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83">
        <v>25.69</v>
      </c>
      <c r="K883">
        <v>0</v>
      </c>
      <c r="L883" s="1" t="s">
        <v>28</v>
      </c>
      <c r="M883">
        <v>0.27</v>
      </c>
      <c r="N883" s="1" t="s">
        <v>3939</v>
      </c>
      <c r="O883" s="1">
        <f>IFERROR(LEFT(Merge1[[#This Row],[Volumen*Precio4 – 750M]],LEN(Merge1[[#This Row],[Volumen*Precio4 – 750M]])-1)*10^(SEARCH(RIGHT(Merge1[[#This Row],[Volumen*Precio4 – 750M]]),"kmbt")*3),Merge1[[#This Row],[Volumen*Precio4 – 750M]])</f>
        <v>314138</v>
      </c>
      <c r="P883">
        <v>-0.57040000000000002</v>
      </c>
      <c r="Q883">
        <v>-0.37209999999999999</v>
      </c>
      <c r="R883">
        <v>-0.28370000000000001</v>
      </c>
      <c r="S883">
        <v>-0.23419999999999999</v>
      </c>
      <c r="T883" s="1" t="s">
        <v>3940</v>
      </c>
      <c r="U883" s="1" t="s">
        <v>3941</v>
      </c>
      <c r="V883" s="1" t="s">
        <v>3942</v>
      </c>
      <c r="W883" s="1" t="s">
        <v>3943</v>
      </c>
      <c r="X883" s="1" t="s">
        <v>3938</v>
      </c>
      <c r="Y883">
        <v>419.97</v>
      </c>
      <c r="Z883" s="4">
        <v>-7.8399999999999997E-2</v>
      </c>
      <c r="AA883" s="1" t="s">
        <v>2617</v>
      </c>
      <c r="AB883" s="6" t="str">
        <f>IFERROR(LEFT(Merge1[[#This Row],[2022-10-24.Vol.]],LEN(Merge1[[#This Row],[2022-10-24.Vol.]])-1)*10^(LOOKUP(RIGHT(Merge1[[#This Row],[2022-10-24.Vol.]]),"KMBT")*3),Merge1[[#This Row],[2022-10-24.Vol.]])</f>
        <v>748</v>
      </c>
      <c r="AC883">
        <v>0</v>
      </c>
      <c r="AD883" s="1" t="s">
        <v>27</v>
      </c>
      <c r="AE883" s="1" t="s">
        <v>27</v>
      </c>
      <c r="AF883" s="1" t="s">
        <v>22</v>
      </c>
      <c r="AG883">
        <v>25.69</v>
      </c>
      <c r="AH883">
        <v>0</v>
      </c>
      <c r="AI883" s="1" t="s">
        <v>28</v>
      </c>
      <c r="AJ883">
        <v>0.27</v>
      </c>
      <c r="AK883" s="1" t="s">
        <v>3939</v>
      </c>
      <c r="AL883">
        <v>-0.57040000000000002</v>
      </c>
      <c r="AM883">
        <v>-0.37209999999999999</v>
      </c>
      <c r="AN883">
        <v>-0.28370000000000001</v>
      </c>
      <c r="AO883">
        <v>-0.23419999999999999</v>
      </c>
      <c r="AP883" s="1" t="s">
        <v>3940</v>
      </c>
      <c r="AQ883" s="1" t="s">
        <v>3941</v>
      </c>
      <c r="AR883" s="1" t="s">
        <v>3942</v>
      </c>
      <c r="AS883" s="1" t="s">
        <v>3943</v>
      </c>
    </row>
    <row r="884" spans="1:45" hidden="1" x14ac:dyDescent="0.25">
      <c r="A884" s="1" t="s">
        <v>4566</v>
      </c>
      <c r="B884">
        <v>152</v>
      </c>
      <c r="C884" s="2" t="s">
        <v>4567</v>
      </c>
      <c r="D884" s="1" t="s">
        <v>4568</v>
      </c>
      <c r="E884">
        <v>-2</v>
      </c>
      <c r="F884" s="1" t="s">
        <v>27</v>
      </c>
      <c r="G884" s="1" t="s">
        <v>27</v>
      </c>
      <c r="H884" s="1" t="s">
        <v>22</v>
      </c>
      <c r="I884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84">
        <v>39.479999999999997</v>
      </c>
      <c r="K884">
        <v>4.4000000000000003E-3</v>
      </c>
      <c r="L884" s="1" t="s">
        <v>23</v>
      </c>
      <c r="M884">
        <v>0.16</v>
      </c>
      <c r="N884" s="1" t="s">
        <v>4569</v>
      </c>
      <c r="O884" s="1">
        <f>IFERROR(LEFT(Merge1[[#This Row],[Volumen*Precio4 – 750M]],LEN(Merge1[[#This Row],[Volumen*Precio4 – 750M]])-1)*10^(SEARCH(RIGHT(Merge1[[#This Row],[Volumen*Precio4 – 750M]]),"kmbt")*3),Merge1[[#This Row],[Volumen*Precio4 – 750M]])</f>
        <v>50616</v>
      </c>
      <c r="P884">
        <v>-0.80079999999999996</v>
      </c>
      <c r="Q884">
        <v>-0.47549999999999998</v>
      </c>
      <c r="R884">
        <v>6.4500000000000002E-2</v>
      </c>
      <c r="S884">
        <v>-0.27310000000000001</v>
      </c>
      <c r="T884" s="1" t="s">
        <v>4570</v>
      </c>
      <c r="U884" s="1" t="s">
        <v>4571</v>
      </c>
      <c r="V884" s="1" t="s">
        <v>4572</v>
      </c>
      <c r="W884" s="1" t="s">
        <v>4573</v>
      </c>
      <c r="X884" s="1" t="s">
        <v>4566</v>
      </c>
      <c r="Y884">
        <v>152</v>
      </c>
      <c r="Z884" s="4">
        <v>-7.8799999999999995E-2</v>
      </c>
      <c r="AA884" s="1" t="s">
        <v>4568</v>
      </c>
      <c r="AB884" s="6" t="str">
        <f>IFERROR(LEFT(Merge1[[#This Row],[2022-10-24.Vol.]],LEN(Merge1[[#This Row],[2022-10-24.Vol.]])-1)*10^(LOOKUP(RIGHT(Merge1[[#This Row],[2022-10-24.Vol.]]),"KMBT")*3),Merge1[[#This Row],[2022-10-24.Vol.]])</f>
        <v>333</v>
      </c>
      <c r="AC884">
        <v>-2</v>
      </c>
      <c r="AD884" s="1" t="s">
        <v>27</v>
      </c>
      <c r="AE884" s="1" t="s">
        <v>27</v>
      </c>
      <c r="AF884" s="1" t="s">
        <v>22</v>
      </c>
      <c r="AG884">
        <v>39.479999999999997</v>
      </c>
      <c r="AH884">
        <v>4.4000000000000003E-3</v>
      </c>
      <c r="AI884" s="1" t="s">
        <v>23</v>
      </c>
      <c r="AJ884">
        <v>0.16</v>
      </c>
      <c r="AK884" s="1" t="s">
        <v>4569</v>
      </c>
      <c r="AL884">
        <v>-0.80079999999999996</v>
      </c>
      <c r="AM884">
        <v>-0.47549999999999998</v>
      </c>
      <c r="AN884">
        <v>7.4200000000000002E-2</v>
      </c>
      <c r="AO884">
        <v>-0.27310000000000001</v>
      </c>
      <c r="AP884" s="1" t="s">
        <v>4570</v>
      </c>
      <c r="AQ884" s="1" t="s">
        <v>4571</v>
      </c>
      <c r="AR884" s="1" t="s">
        <v>4572</v>
      </c>
      <c r="AS884" s="1" t="s">
        <v>4573</v>
      </c>
    </row>
    <row r="885" spans="1:45" hidden="1" x14ac:dyDescent="0.25">
      <c r="A885" s="1" t="s">
        <v>1907</v>
      </c>
      <c r="B885">
        <v>92.05</v>
      </c>
      <c r="C885" s="2" t="s">
        <v>1908</v>
      </c>
      <c r="D885" s="1" t="s">
        <v>1909</v>
      </c>
      <c r="E885">
        <v>-6.55</v>
      </c>
      <c r="F885" s="1" t="s">
        <v>22</v>
      </c>
      <c r="G885" s="1" t="s">
        <v>27</v>
      </c>
      <c r="H885" s="1" t="s">
        <v>96</v>
      </c>
      <c r="I88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885">
        <v>33.71</v>
      </c>
      <c r="K885">
        <v>5.9700000000000003E-2</v>
      </c>
      <c r="L885" s="1" t="s">
        <v>28</v>
      </c>
      <c r="M885">
        <v>0.99</v>
      </c>
      <c r="N885" s="1" t="s">
        <v>1910</v>
      </c>
      <c r="O885" s="1">
        <f>IFERROR(LEFT(Merge1[[#This Row],[Volumen*Precio4 – 750M]],LEN(Merge1[[#This Row],[Volumen*Precio4 – 750M]])-1)*10^(SEARCH(RIGHT(Merge1[[#This Row],[Volumen*Precio4 – 750M]]),"kmbt")*3),Merge1[[#This Row],[Volumen*Precio4 – 750M]])</f>
        <v>751220</v>
      </c>
      <c r="P885">
        <v>-0.68200000000000005</v>
      </c>
      <c r="Q885">
        <v>-0.72929999999999995</v>
      </c>
      <c r="R885">
        <v>-0.21990000000000001</v>
      </c>
      <c r="S885">
        <v>-0.39439999999999997</v>
      </c>
      <c r="T885" s="1" t="s">
        <v>1911</v>
      </c>
      <c r="U885" s="1" t="s">
        <v>1912</v>
      </c>
      <c r="V885" s="1" t="s">
        <v>1913</v>
      </c>
      <c r="W885" s="1" t="s">
        <v>1914</v>
      </c>
      <c r="X885" s="1" t="s">
        <v>1907</v>
      </c>
      <c r="Y885">
        <v>85.6</v>
      </c>
      <c r="Z885" s="4">
        <v>-7.9899999999999999E-2</v>
      </c>
      <c r="AA885" s="1" t="s">
        <v>7412</v>
      </c>
      <c r="AB885" s="6" t="str">
        <f>IFERROR(LEFT(Merge1[[#This Row],[2022-10-24.Vol.]],LEN(Merge1[[#This Row],[2022-10-24.Vol.]])-1)*10^(LOOKUP(RIGHT(Merge1[[#This Row],[2022-10-24.Vol.]]),"KMBT")*3),Merge1[[#This Row],[2022-10-24.Vol.]])</f>
        <v>6.661K</v>
      </c>
      <c r="AC885">
        <v>-7.44</v>
      </c>
      <c r="AD885" s="1" t="s">
        <v>27</v>
      </c>
      <c r="AE885" s="1" t="s">
        <v>27</v>
      </c>
      <c r="AF885" s="1" t="s">
        <v>22</v>
      </c>
      <c r="AG885">
        <v>31.58</v>
      </c>
      <c r="AH885">
        <v>6.4699999999999994E-2</v>
      </c>
      <c r="AI885" s="1" t="s">
        <v>28</v>
      </c>
      <c r="AJ885">
        <v>1.06</v>
      </c>
      <c r="AK885" s="1" t="s">
        <v>7413</v>
      </c>
      <c r="AL885">
        <v>-0.70169999999999999</v>
      </c>
      <c r="AM885">
        <v>-0.72829999999999995</v>
      </c>
      <c r="AN885">
        <v>-0.11749999999999999</v>
      </c>
      <c r="AO885">
        <v>-0.37290000000000001</v>
      </c>
      <c r="AP885" s="1" t="s">
        <v>7414</v>
      </c>
      <c r="AQ885" s="1" t="s">
        <v>7415</v>
      </c>
      <c r="AR885" s="1" t="s">
        <v>7416</v>
      </c>
      <c r="AS885" s="1" t="s">
        <v>7417</v>
      </c>
    </row>
    <row r="886" spans="1:45" hidden="1" x14ac:dyDescent="0.25">
      <c r="A886" s="1" t="s">
        <v>385</v>
      </c>
      <c r="B886">
        <v>2616.25</v>
      </c>
      <c r="C886" s="2" t="s">
        <v>386</v>
      </c>
      <c r="D886" s="1" t="s">
        <v>387</v>
      </c>
      <c r="E886">
        <v>0</v>
      </c>
      <c r="F886" s="1" t="s">
        <v>27</v>
      </c>
      <c r="G886" s="1" t="s">
        <v>27</v>
      </c>
      <c r="H886" s="1" t="s">
        <v>22</v>
      </c>
      <c r="I886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86">
        <v>25.86</v>
      </c>
      <c r="K886">
        <v>0</v>
      </c>
      <c r="L886" s="1" t="s">
        <v>28</v>
      </c>
      <c r="M886">
        <v>5.76</v>
      </c>
      <c r="N886" s="1" t="s">
        <v>388</v>
      </c>
      <c r="O886" s="1">
        <f>IFERROR(LEFT(Merge1[[#This Row],[Volumen*Precio4 – 750M]],LEN(Merge1[[#This Row],[Volumen*Precio4 – 750M]])-1)*10^(SEARCH(RIGHT(Merge1[[#This Row],[Volumen*Precio4 – 750M]]),"kmbt")*3),Merge1[[#This Row],[Volumen*Precio4 – 750M]])</f>
        <v>12689000</v>
      </c>
      <c r="P886">
        <v>-8.5900000000000004E-2</v>
      </c>
      <c r="Q886">
        <v>-0.1913</v>
      </c>
      <c r="R886">
        <v>-8.1100000000000005E-2</v>
      </c>
      <c r="S886">
        <v>-8.1100000000000005E-2</v>
      </c>
      <c r="T886" s="1" t="s">
        <v>389</v>
      </c>
      <c r="U886" s="1" t="s">
        <v>390</v>
      </c>
      <c r="V886" s="1" t="s">
        <v>391</v>
      </c>
      <c r="W886" s="1" t="s">
        <v>392</v>
      </c>
      <c r="X886" s="1" t="s">
        <v>385</v>
      </c>
      <c r="Y886">
        <v>2616.25</v>
      </c>
      <c r="Z886" s="4">
        <v>-8.1100000000000005E-2</v>
      </c>
      <c r="AA886" s="1" t="s">
        <v>387</v>
      </c>
      <c r="AB886" s="6" t="str">
        <f>IFERROR(LEFT(Merge1[[#This Row],[2022-10-24.Vol.]],LEN(Merge1[[#This Row],[2022-10-24.Vol.]])-1)*10^(LOOKUP(RIGHT(Merge1[[#This Row],[2022-10-24.Vol.]]),"KMBT")*3),Merge1[[#This Row],[2022-10-24.Vol.]])</f>
        <v>4.85K</v>
      </c>
      <c r="AC886">
        <v>0</v>
      </c>
      <c r="AD886" s="1" t="s">
        <v>27</v>
      </c>
      <c r="AE886" s="1" t="s">
        <v>27</v>
      </c>
      <c r="AF886" s="1" t="s">
        <v>22</v>
      </c>
      <c r="AG886">
        <v>25.86</v>
      </c>
      <c r="AH886">
        <v>0</v>
      </c>
      <c r="AI886" s="1" t="s">
        <v>28</v>
      </c>
      <c r="AJ886">
        <v>5.76</v>
      </c>
      <c r="AK886" s="1" t="s">
        <v>388</v>
      </c>
      <c r="AL886">
        <v>-8.5900000000000004E-2</v>
      </c>
      <c r="AM886">
        <v>-0.1913</v>
      </c>
      <c r="AN886">
        <v>-8.1100000000000005E-2</v>
      </c>
      <c r="AO886">
        <v>-8.1100000000000005E-2</v>
      </c>
      <c r="AP886" s="1" t="s">
        <v>389</v>
      </c>
      <c r="AQ886" s="1" t="s">
        <v>390</v>
      </c>
      <c r="AR886" s="1" t="s">
        <v>391</v>
      </c>
      <c r="AS886" s="1" t="s">
        <v>392</v>
      </c>
    </row>
    <row r="887" spans="1:45" hidden="1" x14ac:dyDescent="0.25">
      <c r="A887" s="1" t="s">
        <v>5632</v>
      </c>
      <c r="B887">
        <v>963.43</v>
      </c>
      <c r="C887" s="2" t="s">
        <v>5633</v>
      </c>
      <c r="D887" s="1" t="s">
        <v>5634</v>
      </c>
      <c r="E887">
        <v>0</v>
      </c>
      <c r="F887" s="1" t="s">
        <v>27</v>
      </c>
      <c r="G887" s="1" t="s">
        <v>27</v>
      </c>
      <c r="H887" s="1" t="s">
        <v>22</v>
      </c>
      <c r="I887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87">
        <v>32.450000000000003</v>
      </c>
      <c r="K887">
        <v>0</v>
      </c>
      <c r="L887" s="1" t="s">
        <v>28</v>
      </c>
      <c r="M887">
        <v>0.03</v>
      </c>
      <c r="N887" s="1" t="s">
        <v>5635</v>
      </c>
      <c r="O887" s="1">
        <f>IFERROR(LEFT(Merge1[[#This Row],[Volumen*Precio4 – 750M]],LEN(Merge1[[#This Row],[Volumen*Precio4 – 750M]])-1)*10^(SEARCH(RIGHT(Merge1[[#This Row],[Volumen*Precio4 – 750M]]),"kmbt")*3),Merge1[[#This Row],[Volumen*Precio4 – 750M]])</f>
        <v>68404</v>
      </c>
      <c r="P887">
        <v>-0.29880000000000001</v>
      </c>
      <c r="Q887">
        <v>-0.24610000000000001</v>
      </c>
      <c r="R887">
        <v>-0.13850000000000001</v>
      </c>
      <c r="S887">
        <v>-8.1500000000000003E-2</v>
      </c>
      <c r="T887" s="1" t="s">
        <v>5636</v>
      </c>
      <c r="U887" s="1" t="s">
        <v>5637</v>
      </c>
      <c r="V887" s="1" t="s">
        <v>5638</v>
      </c>
      <c r="W887" s="1" t="s">
        <v>5639</v>
      </c>
      <c r="X887" s="1" t="s">
        <v>5632</v>
      </c>
      <c r="Y887">
        <v>963.43</v>
      </c>
      <c r="Z887" s="4">
        <v>-8.1500000000000003E-2</v>
      </c>
      <c r="AA887" s="1" t="s">
        <v>5634</v>
      </c>
      <c r="AB887" s="6" t="str">
        <f>IFERROR(LEFT(Merge1[[#This Row],[2022-10-24.Vol.]],LEN(Merge1[[#This Row],[2022-10-24.Vol.]])-1)*10^(LOOKUP(RIGHT(Merge1[[#This Row],[2022-10-24.Vol.]]),"KMBT")*3),Merge1[[#This Row],[2022-10-24.Vol.]])</f>
        <v>71</v>
      </c>
      <c r="AC887">
        <v>0</v>
      </c>
      <c r="AD887" s="1" t="s">
        <v>27</v>
      </c>
      <c r="AE887" s="1" t="s">
        <v>27</v>
      </c>
      <c r="AF887" s="1" t="s">
        <v>22</v>
      </c>
      <c r="AG887">
        <v>32.450000000000003</v>
      </c>
      <c r="AH887">
        <v>0</v>
      </c>
      <c r="AI887" s="1" t="s">
        <v>28</v>
      </c>
      <c r="AJ887">
        <v>0.03</v>
      </c>
      <c r="AK887" s="1" t="s">
        <v>5635</v>
      </c>
      <c r="AL887">
        <v>-0.30669999999999997</v>
      </c>
      <c r="AM887">
        <v>-0.2344</v>
      </c>
      <c r="AN887">
        <v>-0.13850000000000001</v>
      </c>
      <c r="AO887">
        <v>-8.1500000000000003E-2</v>
      </c>
      <c r="AP887" s="1" t="s">
        <v>5636</v>
      </c>
      <c r="AQ887" s="1" t="s">
        <v>5637</v>
      </c>
      <c r="AR887" s="1" t="s">
        <v>5638</v>
      </c>
      <c r="AS887" s="1" t="s">
        <v>5639</v>
      </c>
    </row>
    <row r="888" spans="1:45" hidden="1" x14ac:dyDescent="0.25">
      <c r="A888" s="1" t="s">
        <v>3124</v>
      </c>
      <c r="B888">
        <v>1361.37</v>
      </c>
      <c r="C888" s="2" t="s">
        <v>3125</v>
      </c>
      <c r="D888" s="1" t="s">
        <v>1182</v>
      </c>
      <c r="E888">
        <v>-74.63</v>
      </c>
      <c r="F888" s="1" t="s">
        <v>27</v>
      </c>
      <c r="G888" s="1" t="s">
        <v>27</v>
      </c>
      <c r="H888" s="1" t="s">
        <v>22</v>
      </c>
      <c r="I888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88">
        <v>28.07</v>
      </c>
      <c r="K888">
        <v>2.7400000000000001E-2</v>
      </c>
      <c r="L888" s="1" t="s">
        <v>23</v>
      </c>
      <c r="M888">
        <v>0.49</v>
      </c>
      <c r="N888" s="1" t="s">
        <v>3126</v>
      </c>
      <c r="O888" s="1">
        <f>IFERROR(LEFT(Merge1[[#This Row],[Volumen*Precio4 – 750M]],LEN(Merge1[[#This Row],[Volumen*Precio4 – 750M]])-1)*10^(SEARCH(RIGHT(Merge1[[#This Row],[Volumen*Precio4 – 750M]]),"kmbt")*3),Merge1[[#This Row],[Volumen*Precio4 – 750M]])</f>
        <v>212374</v>
      </c>
      <c r="P888">
        <v>-0.30890000000000001</v>
      </c>
      <c r="Q888">
        <v>-0.27200000000000002</v>
      </c>
      <c r="R888">
        <v>-0.28050000000000003</v>
      </c>
      <c r="S888">
        <v>-0.22140000000000001</v>
      </c>
      <c r="T888" s="1" t="s">
        <v>3127</v>
      </c>
      <c r="U888" s="1" t="s">
        <v>3128</v>
      </c>
      <c r="V888" s="1" t="s">
        <v>3129</v>
      </c>
      <c r="W888" s="1" t="s">
        <v>3130</v>
      </c>
      <c r="X888" s="1" t="s">
        <v>3124</v>
      </c>
      <c r="Y888">
        <v>1361.37</v>
      </c>
      <c r="Z888" s="4">
        <v>-8.3299999999999999E-2</v>
      </c>
      <c r="AA888" s="1" t="s">
        <v>1182</v>
      </c>
      <c r="AB888" s="6" t="str">
        <f>IFERROR(LEFT(Merge1[[#This Row],[2022-10-24.Vol.]],LEN(Merge1[[#This Row],[2022-10-24.Vol.]])-1)*10^(LOOKUP(RIGHT(Merge1[[#This Row],[2022-10-24.Vol.]]),"KMBT")*3),Merge1[[#This Row],[2022-10-24.Vol.]])</f>
        <v>156</v>
      </c>
      <c r="AC888">
        <v>-74.63</v>
      </c>
      <c r="AD888" s="1" t="s">
        <v>27</v>
      </c>
      <c r="AE888" s="1" t="s">
        <v>27</v>
      </c>
      <c r="AF888" s="1" t="s">
        <v>22</v>
      </c>
      <c r="AG888">
        <v>28.07</v>
      </c>
      <c r="AH888">
        <v>2.7400000000000001E-2</v>
      </c>
      <c r="AI888" s="1" t="s">
        <v>23</v>
      </c>
      <c r="AJ888">
        <v>0.49</v>
      </c>
      <c r="AK888" s="1" t="s">
        <v>3126</v>
      </c>
      <c r="AL888">
        <v>-0.30890000000000001</v>
      </c>
      <c r="AM888">
        <v>-0.27200000000000002</v>
      </c>
      <c r="AN888">
        <v>-0.2697</v>
      </c>
      <c r="AO888">
        <v>-0.18640000000000001</v>
      </c>
      <c r="AP888" s="1" t="s">
        <v>3127</v>
      </c>
      <c r="AQ888" s="1" t="s">
        <v>3128</v>
      </c>
      <c r="AR888" s="1" t="s">
        <v>3129</v>
      </c>
      <c r="AS888" s="1" t="s">
        <v>3130</v>
      </c>
    </row>
    <row r="889" spans="1:45" hidden="1" x14ac:dyDescent="0.25">
      <c r="A889" s="1" t="s">
        <v>4915</v>
      </c>
      <c r="B889">
        <v>141.5</v>
      </c>
      <c r="C889" s="2" t="s">
        <v>1908</v>
      </c>
      <c r="D889" s="1" t="s">
        <v>2344</v>
      </c>
      <c r="E889">
        <v>0</v>
      </c>
      <c r="F889" s="1" t="s">
        <v>27</v>
      </c>
      <c r="G889" s="1" t="s">
        <v>27</v>
      </c>
      <c r="H889" s="1" t="s">
        <v>22</v>
      </c>
      <c r="I889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89">
        <v>39.49</v>
      </c>
      <c r="K889">
        <v>0</v>
      </c>
      <c r="L889" s="1" t="s">
        <v>28</v>
      </c>
      <c r="M889">
        <v>0.1</v>
      </c>
      <c r="N889" s="1" t="s">
        <v>4916</v>
      </c>
      <c r="O889" s="1">
        <f>IFERROR(LEFT(Merge1[[#This Row],[Volumen*Precio4 – 750M]],LEN(Merge1[[#This Row],[Volumen*Precio4 – 750M]])-1)*10^(SEARCH(RIGHT(Merge1[[#This Row],[Volumen*Precio4 – 750M]]),"kmbt")*3),Merge1[[#This Row],[Volumen*Precio4 – 750M]])</f>
        <v>9905</v>
      </c>
      <c r="P889">
        <v>0.34760000000000002</v>
      </c>
      <c r="Q889">
        <v>-0.16689999999999999</v>
      </c>
      <c r="R889">
        <v>-0.37390000000000001</v>
      </c>
      <c r="S889">
        <v>-8.4099999999999994E-2</v>
      </c>
      <c r="T889" s="1" t="s">
        <v>4917</v>
      </c>
      <c r="U889" s="1" t="s">
        <v>4918</v>
      </c>
      <c r="V889" s="1" t="s">
        <v>4919</v>
      </c>
      <c r="W889" s="1" t="s">
        <v>4920</v>
      </c>
      <c r="X889" s="1" t="s">
        <v>4915</v>
      </c>
      <c r="Y889">
        <v>141.5</v>
      </c>
      <c r="Z889" s="4">
        <v>-8.4099999999999994E-2</v>
      </c>
      <c r="AA889" s="1" t="s">
        <v>2344</v>
      </c>
      <c r="AB889" s="6" t="str">
        <f>IFERROR(LEFT(Merge1[[#This Row],[2022-10-24.Vol.]],LEN(Merge1[[#This Row],[2022-10-24.Vol.]])-1)*10^(LOOKUP(RIGHT(Merge1[[#This Row],[2022-10-24.Vol.]]),"KMBT")*3),Merge1[[#This Row],[2022-10-24.Vol.]])</f>
        <v>70</v>
      </c>
      <c r="AC889">
        <v>0</v>
      </c>
      <c r="AD889" s="1" t="s">
        <v>27</v>
      </c>
      <c r="AE889" s="1" t="s">
        <v>27</v>
      </c>
      <c r="AF889" s="1" t="s">
        <v>22</v>
      </c>
      <c r="AG889">
        <v>39.49</v>
      </c>
      <c r="AH889">
        <v>0</v>
      </c>
      <c r="AI889" s="1" t="s">
        <v>28</v>
      </c>
      <c r="AJ889">
        <v>0.1</v>
      </c>
      <c r="AK889" s="1" t="s">
        <v>4916</v>
      </c>
      <c r="AL889">
        <v>0.34760000000000002</v>
      </c>
      <c r="AM889">
        <v>-0.16689999999999999</v>
      </c>
      <c r="AN889">
        <v>-0.37390000000000001</v>
      </c>
      <c r="AO889">
        <v>-8.4099999999999994E-2</v>
      </c>
      <c r="AP889" s="1" t="s">
        <v>4917</v>
      </c>
      <c r="AQ889" s="1" t="s">
        <v>4918</v>
      </c>
      <c r="AR889" s="1" t="s">
        <v>4919</v>
      </c>
      <c r="AS889" s="1" t="s">
        <v>4920</v>
      </c>
    </row>
    <row r="890" spans="1:45" hidden="1" x14ac:dyDescent="0.25">
      <c r="A890" s="1" t="s">
        <v>2020</v>
      </c>
      <c r="B890">
        <v>474.19</v>
      </c>
      <c r="C890" s="2" t="s">
        <v>2021</v>
      </c>
      <c r="D890" s="1" t="s">
        <v>2022</v>
      </c>
      <c r="E890">
        <v>0</v>
      </c>
      <c r="F890" s="1" t="s">
        <v>27</v>
      </c>
      <c r="G890" s="1" t="s">
        <v>27</v>
      </c>
      <c r="H890" s="1" t="s">
        <v>22</v>
      </c>
      <c r="I890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90">
        <v>35.67</v>
      </c>
      <c r="K890">
        <v>0</v>
      </c>
      <c r="L890" s="1" t="s">
        <v>28</v>
      </c>
      <c r="M890">
        <v>0.91</v>
      </c>
      <c r="N890" s="1" t="s">
        <v>2023</v>
      </c>
      <c r="O890" s="1">
        <f>IFERROR(LEFT(Merge1[[#This Row],[Volumen*Precio4 – 750M]],LEN(Merge1[[#This Row],[Volumen*Precio4 – 750M]])-1)*10^(SEARCH(RIGHT(Merge1[[#This Row],[Volumen*Precio4 – 750M]]),"kmbt")*3),Merge1[[#This Row],[Volumen*Precio4 – 750M]])</f>
        <v>678566</v>
      </c>
      <c r="P890">
        <v>-0.2792</v>
      </c>
      <c r="Q890">
        <v>-0.3921</v>
      </c>
      <c r="R890">
        <v>-0.42249999999999999</v>
      </c>
      <c r="S890">
        <v>-8.43E-2</v>
      </c>
      <c r="T890" s="1" t="s">
        <v>2024</v>
      </c>
      <c r="U890" s="1" t="s">
        <v>2025</v>
      </c>
      <c r="V890" s="1" t="s">
        <v>2026</v>
      </c>
      <c r="W890" s="1" t="s">
        <v>2027</v>
      </c>
      <c r="X890" s="1" t="s">
        <v>2020</v>
      </c>
      <c r="Y890">
        <v>474.19</v>
      </c>
      <c r="Z890" s="4">
        <v>-8.43E-2</v>
      </c>
      <c r="AA890" s="1" t="s">
        <v>2022</v>
      </c>
      <c r="AB890" s="6" t="str">
        <f>IFERROR(LEFT(Merge1[[#This Row],[2022-10-24.Vol.]],LEN(Merge1[[#This Row],[2022-10-24.Vol.]])-1)*10^(LOOKUP(RIGHT(Merge1[[#This Row],[2022-10-24.Vol.]]),"KMBT")*3),Merge1[[#This Row],[2022-10-24.Vol.]])</f>
        <v>1.431K</v>
      </c>
      <c r="AC890">
        <v>0</v>
      </c>
      <c r="AD890" s="1" t="s">
        <v>27</v>
      </c>
      <c r="AE890" s="1" t="s">
        <v>27</v>
      </c>
      <c r="AF890" s="1" t="s">
        <v>22</v>
      </c>
      <c r="AG890">
        <v>35.67</v>
      </c>
      <c r="AH890">
        <v>0</v>
      </c>
      <c r="AI890" s="1" t="s">
        <v>28</v>
      </c>
      <c r="AJ890">
        <v>0.91</v>
      </c>
      <c r="AK890" s="1" t="s">
        <v>2023</v>
      </c>
      <c r="AL890">
        <v>-0.2792</v>
      </c>
      <c r="AM890">
        <v>-0.43099999999999999</v>
      </c>
      <c r="AN890">
        <v>-0.42249999999999999</v>
      </c>
      <c r="AO890">
        <v>-8.43E-2</v>
      </c>
      <c r="AP890" s="1" t="s">
        <v>2024</v>
      </c>
      <c r="AQ890" s="1" t="s">
        <v>2025</v>
      </c>
      <c r="AR890" s="1" t="s">
        <v>2026</v>
      </c>
      <c r="AS890" s="1" t="s">
        <v>2027</v>
      </c>
    </row>
    <row r="891" spans="1:45" hidden="1" x14ac:dyDescent="0.25">
      <c r="A891" s="1" t="s">
        <v>5617</v>
      </c>
      <c r="B891">
        <v>130</v>
      </c>
      <c r="C891" s="1" t="s">
        <v>5618</v>
      </c>
      <c r="D891" s="1" t="s">
        <v>2910</v>
      </c>
      <c r="E891">
        <v>0</v>
      </c>
      <c r="F891" s="1" t="s">
        <v>96</v>
      </c>
      <c r="G891" s="1" t="s">
        <v>38</v>
      </c>
      <c r="H891" s="1" t="s">
        <v>22</v>
      </c>
      <c r="I891" s="1" t="str">
        <f>_xlfn.CONCAT(Merge1[[#This Row],[Rating técnicoVender]],",",Merge1[[#This Row],[Valoración de medias móvilesStrong Sell]],",",Merge1[[#This Row],[Valoración de los osciladoresNeutro]])</f>
        <v>Neutro,Buy,Sell</v>
      </c>
      <c r="J891">
        <v>57.94</v>
      </c>
      <c r="K891">
        <v>0</v>
      </c>
      <c r="L891" s="1" t="s">
        <v>28</v>
      </c>
      <c r="M891">
        <v>0.03</v>
      </c>
      <c r="N891" s="1" t="s">
        <v>5619</v>
      </c>
      <c r="O891" s="1">
        <f>IFERROR(LEFT(Merge1[[#This Row],[Volumen*Precio4 – 750M]],LEN(Merge1[[#This Row],[Volumen*Precio4 – 750M]])-1)*10^(SEARCH(RIGHT(Merge1[[#This Row],[Volumen*Precio4 – 750M]]),"kmbt")*3),Merge1[[#This Row],[Volumen*Precio4 – 750M]])</f>
        <v>4420</v>
      </c>
      <c r="P891">
        <v>-0.43719999999999998</v>
      </c>
      <c r="Q891">
        <v>0.44440000000000002</v>
      </c>
      <c r="R891">
        <v>0.3402</v>
      </c>
      <c r="S891">
        <v>-8.5199999999999998E-2</v>
      </c>
      <c r="T891" s="1" t="s">
        <v>5620</v>
      </c>
      <c r="U891" s="1" t="s">
        <v>5621</v>
      </c>
      <c r="V891" s="1" t="s">
        <v>5622</v>
      </c>
      <c r="W891" s="1" t="s">
        <v>5623</v>
      </c>
      <c r="X891" s="1" t="s">
        <v>5617</v>
      </c>
      <c r="Y891">
        <v>130</v>
      </c>
      <c r="Z891" s="4">
        <v>-8.5199999999999998E-2</v>
      </c>
      <c r="AA891" s="1" t="s">
        <v>2910</v>
      </c>
      <c r="AB891" s="6" t="str">
        <f>IFERROR(LEFT(Merge1[[#This Row],[2022-10-24.Vol.]],LEN(Merge1[[#This Row],[2022-10-24.Vol.]])-1)*10^(LOOKUP(RIGHT(Merge1[[#This Row],[2022-10-24.Vol.]]),"KMBT")*3),Merge1[[#This Row],[2022-10-24.Vol.]])</f>
        <v>34</v>
      </c>
      <c r="AC891">
        <v>0</v>
      </c>
      <c r="AD891" s="1" t="s">
        <v>96</v>
      </c>
      <c r="AE891" s="1" t="s">
        <v>38</v>
      </c>
      <c r="AF891" s="1" t="s">
        <v>22</v>
      </c>
      <c r="AG891">
        <v>57.94</v>
      </c>
      <c r="AH891">
        <v>0</v>
      </c>
      <c r="AI891" s="1" t="s">
        <v>28</v>
      </c>
      <c r="AJ891">
        <v>0.03</v>
      </c>
      <c r="AK891" s="1" t="s">
        <v>5619</v>
      </c>
      <c r="AL891">
        <v>-0.43719999999999998</v>
      </c>
      <c r="AM891">
        <v>0.44440000000000002</v>
      </c>
      <c r="AN891">
        <v>0.3402</v>
      </c>
      <c r="AO891">
        <v>-8.5199999999999998E-2</v>
      </c>
      <c r="AP891" s="1" t="s">
        <v>5620</v>
      </c>
      <c r="AQ891" s="1" t="s">
        <v>5621</v>
      </c>
      <c r="AR891" s="1" t="s">
        <v>5622</v>
      </c>
      <c r="AS891" s="1" t="s">
        <v>5623</v>
      </c>
    </row>
    <row r="892" spans="1:45" hidden="1" x14ac:dyDescent="0.25">
      <c r="A892" s="1" t="s">
        <v>3681</v>
      </c>
      <c r="B892">
        <v>2755</v>
      </c>
      <c r="C892" s="1" t="s">
        <v>3682</v>
      </c>
      <c r="D892" s="1" t="s">
        <v>3178</v>
      </c>
      <c r="E892">
        <v>0</v>
      </c>
      <c r="F892" s="1" t="s">
        <v>27</v>
      </c>
      <c r="G892" s="1" t="s">
        <v>27</v>
      </c>
      <c r="H892" s="1" t="s">
        <v>22</v>
      </c>
      <c r="I892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92">
        <v>20.45</v>
      </c>
      <c r="K892">
        <v>1.9099999999999999E-2</v>
      </c>
      <c r="L892" s="1" t="s">
        <v>28</v>
      </c>
      <c r="M892">
        <v>0.34</v>
      </c>
      <c r="N892" s="1" t="s">
        <v>3683</v>
      </c>
      <c r="O892" s="1">
        <f>IFERROR(LEFT(Merge1[[#This Row],[Volumen*Precio4 – 750M]],LEN(Merge1[[#This Row],[Volumen*Precio4 – 750M]])-1)*10^(SEARCH(RIGHT(Merge1[[#This Row],[Volumen*Precio4 – 750M]]),"kmbt")*3),Merge1[[#This Row],[Volumen*Precio4 – 750M]])</f>
        <v>311315</v>
      </c>
      <c r="P892">
        <v>6.1699999999999998E-2</v>
      </c>
      <c r="Q892">
        <v>-0.19689999999999999</v>
      </c>
      <c r="R892">
        <v>-0.1143</v>
      </c>
      <c r="S892">
        <v>-0.18970000000000001</v>
      </c>
      <c r="T892" s="1" t="s">
        <v>3684</v>
      </c>
      <c r="U892" s="1" t="s">
        <v>3685</v>
      </c>
      <c r="V892" s="1" t="s">
        <v>3686</v>
      </c>
      <c r="W892" s="1" t="s">
        <v>3687</v>
      </c>
      <c r="X892" s="1" t="s">
        <v>3681</v>
      </c>
      <c r="Y892">
        <v>2755</v>
      </c>
      <c r="Z892" s="4">
        <v>-8.8499999999999995E-2</v>
      </c>
      <c r="AA892" s="1" t="s">
        <v>3178</v>
      </c>
      <c r="AB892" s="6" t="str">
        <f>IFERROR(LEFT(Merge1[[#This Row],[2022-10-24.Vol.]],LEN(Merge1[[#This Row],[2022-10-24.Vol.]])-1)*10^(LOOKUP(RIGHT(Merge1[[#This Row],[2022-10-24.Vol.]]),"KMBT")*3),Merge1[[#This Row],[2022-10-24.Vol.]])</f>
        <v>113</v>
      </c>
      <c r="AC892">
        <v>0</v>
      </c>
      <c r="AD892" s="1" t="s">
        <v>27</v>
      </c>
      <c r="AE892" s="1" t="s">
        <v>27</v>
      </c>
      <c r="AF892" s="1" t="s">
        <v>22</v>
      </c>
      <c r="AG892">
        <v>20.45</v>
      </c>
      <c r="AH892">
        <v>1.9099999999999999E-2</v>
      </c>
      <c r="AI892" s="1" t="s">
        <v>28</v>
      </c>
      <c r="AJ892">
        <v>0.34</v>
      </c>
      <c r="AK892" s="1" t="s">
        <v>3683</v>
      </c>
      <c r="AL892">
        <v>6.1699999999999998E-2</v>
      </c>
      <c r="AM892">
        <v>-0.1958</v>
      </c>
      <c r="AN892">
        <v>-0.1143</v>
      </c>
      <c r="AO892">
        <v>-0.18970000000000001</v>
      </c>
      <c r="AP892" s="1" t="s">
        <v>3684</v>
      </c>
      <c r="AQ892" s="1" t="s">
        <v>3685</v>
      </c>
      <c r="AR892" s="1" t="s">
        <v>3686</v>
      </c>
      <c r="AS892" s="1" t="s">
        <v>3687</v>
      </c>
    </row>
    <row r="893" spans="1:45" hidden="1" x14ac:dyDescent="0.25">
      <c r="A893" s="1"/>
      <c r="C893" s="2"/>
      <c r="D893" s="1"/>
      <c r="F893" s="1"/>
      <c r="G893" s="1"/>
      <c r="H893" s="1"/>
      <c r="I893" s="1" t="str">
        <f>_xlfn.CONCAT(Merge1[[#This Row],[Rating técnicoVender]],",",Merge1[[#This Row],[Valoración de medias móvilesStrong Sell]],",",Merge1[[#This Row],[Valoración de los osciladoresNeutro]])</f>
        <v>,,</v>
      </c>
      <c r="L893" s="1"/>
      <c r="N893" s="1"/>
      <c r="O893" s="1">
        <f>IFERROR(LEFT(Merge1[[#This Row],[Volumen*Precio4 – 750M]],LEN(Merge1[[#This Row],[Volumen*Precio4 – 750M]])-1)*10^(SEARCH(RIGHT(Merge1[[#This Row],[Volumen*Precio4 – 750M]]),"kmbt")*3),Merge1[[#This Row],[Volumen*Precio4 – 750M]])</f>
        <v>0</v>
      </c>
      <c r="T893" s="1"/>
      <c r="U893" s="1"/>
      <c r="V893" s="1"/>
      <c r="W893" s="1"/>
      <c r="X893" s="1" t="s">
        <v>8831</v>
      </c>
      <c r="Y893">
        <v>345.2</v>
      </c>
      <c r="Z893" s="1">
        <v>-8.8999999999999996E-2</v>
      </c>
      <c r="AA893" s="1" t="s">
        <v>1932</v>
      </c>
      <c r="AB893" s="6" t="str">
        <f>IFERROR(LEFT(Merge1[[#This Row],[2022-10-24.Vol.]],LEN(Merge1[[#This Row],[2022-10-24.Vol.]])-1)*10^(LOOKUP(RIGHT(Merge1[[#This Row],[2022-10-24.Vol.]]),"KMBT")*3),Merge1[[#This Row],[2022-10-24.Vol.]])</f>
        <v>27</v>
      </c>
      <c r="AC893">
        <v>0</v>
      </c>
      <c r="AD893" s="1" t="s">
        <v>27</v>
      </c>
      <c r="AE893" s="1" t="s">
        <v>27</v>
      </c>
      <c r="AF893" s="1" t="s">
        <v>22</v>
      </c>
      <c r="AG893">
        <v>18.13</v>
      </c>
      <c r="AH893">
        <v>0</v>
      </c>
      <c r="AI893" s="1" t="s">
        <v>28</v>
      </c>
      <c r="AJ893">
        <v>0.01</v>
      </c>
      <c r="AK893" s="1" t="s">
        <v>8832</v>
      </c>
      <c r="AL893">
        <v>-0.58209999999999995</v>
      </c>
      <c r="AM893">
        <v>-0.40450000000000003</v>
      </c>
      <c r="AN893">
        <v>-8.8999999999999996E-2</v>
      </c>
      <c r="AO893">
        <v>-8.8999999999999996E-2</v>
      </c>
      <c r="AP893" s="1" t="s">
        <v>8833</v>
      </c>
      <c r="AQ893" s="1" t="s">
        <v>8834</v>
      </c>
      <c r="AR893" s="1" t="s">
        <v>8835</v>
      </c>
      <c r="AS893" s="1" t="s">
        <v>28</v>
      </c>
    </row>
    <row r="894" spans="1:45" hidden="1" x14ac:dyDescent="0.25">
      <c r="A894" s="1" t="s">
        <v>6784</v>
      </c>
      <c r="B894">
        <v>22</v>
      </c>
      <c r="C894" s="2" t="s">
        <v>94</v>
      </c>
      <c r="D894" s="1" t="s">
        <v>1811</v>
      </c>
      <c r="E894">
        <v>0</v>
      </c>
      <c r="F894" s="1" t="s">
        <v>22</v>
      </c>
      <c r="G894" s="1" t="s">
        <v>27</v>
      </c>
      <c r="H894" s="1" t="s">
        <v>96</v>
      </c>
      <c r="I894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894">
        <v>32.049999999999997</v>
      </c>
      <c r="K894">
        <v>4.7999999999999996E-3</v>
      </c>
      <c r="L894" s="1" t="s">
        <v>28</v>
      </c>
      <c r="M894">
        <v>0</v>
      </c>
      <c r="N894" s="1" t="s">
        <v>3512</v>
      </c>
      <c r="O894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44</v>
      </c>
      <c r="P894">
        <v>-0.9022</v>
      </c>
      <c r="Q894">
        <v>-0.63329999999999997</v>
      </c>
      <c r="R894">
        <v>-0.45040000000000002</v>
      </c>
      <c r="S894">
        <v>-0.2414</v>
      </c>
      <c r="T894" s="1" t="s">
        <v>6785</v>
      </c>
      <c r="U894" s="1" t="s">
        <v>6786</v>
      </c>
      <c r="V894" s="1" t="s">
        <v>6787</v>
      </c>
      <c r="W894" s="1" t="s">
        <v>6788</v>
      </c>
      <c r="X894" s="1" t="s">
        <v>6784</v>
      </c>
      <c r="Y894">
        <v>20</v>
      </c>
      <c r="Z894" s="4">
        <v>-9.0899999999999995E-2</v>
      </c>
      <c r="AA894" s="1" t="s">
        <v>2806</v>
      </c>
      <c r="AB894" s="6" t="str">
        <f>IFERROR(LEFT(Merge1[[#This Row],[2022-10-24.Vol.]],LEN(Merge1[[#This Row],[2022-10-24.Vol.]])-1)*10^(LOOKUP(RIGHT(Merge1[[#This Row],[2022-10-24.Vol.]]),"KMBT")*3),Merge1[[#This Row],[2022-10-24.Vol.]])</f>
        <v>109</v>
      </c>
      <c r="AC894">
        <v>0</v>
      </c>
      <c r="AD894" s="1" t="s">
        <v>27</v>
      </c>
      <c r="AE894" s="1" t="s">
        <v>27</v>
      </c>
      <c r="AF894" s="1" t="s">
        <v>22</v>
      </c>
      <c r="AG894">
        <v>26.81</v>
      </c>
      <c r="AH894">
        <v>0</v>
      </c>
      <c r="AI894" s="1" t="s">
        <v>28</v>
      </c>
      <c r="AJ894">
        <v>0.02</v>
      </c>
      <c r="AK894" s="1" t="s">
        <v>8704</v>
      </c>
      <c r="AL894">
        <v>-0.90990000000000004</v>
      </c>
      <c r="AM894">
        <v>-0.52380000000000004</v>
      </c>
      <c r="AN894">
        <v>-0.50619999999999998</v>
      </c>
      <c r="AO894">
        <v>-0.2</v>
      </c>
      <c r="AP894" s="1" t="s">
        <v>8705</v>
      </c>
      <c r="AQ894" s="1" t="s">
        <v>8706</v>
      </c>
      <c r="AR894" s="1" t="s">
        <v>8707</v>
      </c>
      <c r="AS894" s="1" t="s">
        <v>8708</v>
      </c>
    </row>
    <row r="895" spans="1:45" hidden="1" x14ac:dyDescent="0.25">
      <c r="A895" s="1" t="s">
        <v>1483</v>
      </c>
      <c r="B895">
        <v>324.99</v>
      </c>
      <c r="C895" s="2" t="s">
        <v>1484</v>
      </c>
      <c r="D895" s="1" t="s">
        <v>1485</v>
      </c>
      <c r="E895">
        <v>14.99</v>
      </c>
      <c r="F895" s="1" t="s">
        <v>37</v>
      </c>
      <c r="G895" s="1" t="s">
        <v>37</v>
      </c>
      <c r="H895" s="1" t="s">
        <v>38</v>
      </c>
      <c r="I895" s="1" t="str">
        <f>_xlfn.CONCAT(Merge1[[#This Row],[Rating técnicoVender]],",",Merge1[[#This Row],[Valoración de medias móvilesStrong Sell]],",",Merge1[[#This Row],[Valoración de los osciladoresNeutro]])</f>
        <v>Strong Buy,Strong Buy,Buy</v>
      </c>
      <c r="J895">
        <v>71.87</v>
      </c>
      <c r="K895">
        <v>1.7399999999999999E-2</v>
      </c>
      <c r="L895" s="1" t="s">
        <v>23</v>
      </c>
      <c r="M895">
        <v>1.3</v>
      </c>
      <c r="N895" s="1" t="s">
        <v>1486</v>
      </c>
      <c r="O895" s="1">
        <f>IFERROR(LEFT(Merge1[[#This Row],[Volumen*Precio4 – 750M]],LEN(Merge1[[#This Row],[Volumen*Precio4 – 750M]])-1)*10^(SEARCH(RIGHT(Merge1[[#This Row],[Volumen*Precio4 – 750M]]),"kmbt")*3),Merge1[[#This Row],[Volumen*Precio4 – 750M]])</f>
        <v>1391000</v>
      </c>
      <c r="P895">
        <v>0.5776</v>
      </c>
      <c r="Q895">
        <v>0.1207</v>
      </c>
      <c r="R895">
        <v>0.36409999999999998</v>
      </c>
      <c r="S895">
        <v>0.21260000000000001</v>
      </c>
      <c r="T895" s="1" t="s">
        <v>1487</v>
      </c>
      <c r="U895" s="1" t="s">
        <v>1488</v>
      </c>
      <c r="V895" s="1" t="s">
        <v>1489</v>
      </c>
      <c r="W895" s="1" t="s">
        <v>1490</v>
      </c>
      <c r="X895" s="1" t="s">
        <v>1483</v>
      </c>
      <c r="Y895">
        <v>293</v>
      </c>
      <c r="Z895" s="4">
        <v>-9.1499999999999998E-2</v>
      </c>
      <c r="AA895" s="1" t="s">
        <v>7836</v>
      </c>
      <c r="AB895" s="6" t="str">
        <f>IFERROR(LEFT(Merge1[[#This Row],[2022-10-24.Vol.]],LEN(Merge1[[#This Row],[2022-10-24.Vol.]])-1)*10^(LOOKUP(RIGHT(Merge1[[#This Row],[2022-10-24.Vol.]]),"KMBT")*3),Merge1[[#This Row],[2022-10-24.Vol.]])</f>
        <v>1.368K</v>
      </c>
      <c r="AC895">
        <v>-2</v>
      </c>
      <c r="AD895" s="1" t="s">
        <v>38</v>
      </c>
      <c r="AE895" s="1" t="s">
        <v>37</v>
      </c>
      <c r="AF895" s="1" t="s">
        <v>96</v>
      </c>
      <c r="AG895">
        <v>53.94</v>
      </c>
      <c r="AH895">
        <v>1.8800000000000001E-2</v>
      </c>
      <c r="AI895" s="1" t="s">
        <v>28</v>
      </c>
      <c r="AJ895">
        <v>0.37</v>
      </c>
      <c r="AK895" s="1" t="s">
        <v>7837</v>
      </c>
      <c r="AL895">
        <v>0.48730000000000001</v>
      </c>
      <c r="AM895">
        <v>7.3300000000000004E-2</v>
      </c>
      <c r="AN895">
        <v>0.1444</v>
      </c>
      <c r="AO895">
        <v>0.13569999999999999</v>
      </c>
      <c r="AP895" s="1" t="s">
        <v>7838</v>
      </c>
      <c r="AQ895" s="1" t="s">
        <v>7839</v>
      </c>
      <c r="AR895" s="1" t="s">
        <v>7840</v>
      </c>
      <c r="AS895" s="1" t="s">
        <v>7841</v>
      </c>
    </row>
    <row r="896" spans="1:45" hidden="1" x14ac:dyDescent="0.25">
      <c r="A896" s="1" t="s">
        <v>2079</v>
      </c>
      <c r="B896">
        <v>4748.54</v>
      </c>
      <c r="C896" s="2" t="s">
        <v>2080</v>
      </c>
      <c r="D896" s="1" t="s">
        <v>2081</v>
      </c>
      <c r="E896">
        <v>0</v>
      </c>
      <c r="F896" s="1" t="s">
        <v>22</v>
      </c>
      <c r="G896" s="1" t="s">
        <v>27</v>
      </c>
      <c r="H896" s="1" t="s">
        <v>96</v>
      </c>
      <c r="I89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896">
        <v>40.18</v>
      </c>
      <c r="K896">
        <v>0</v>
      </c>
      <c r="L896" s="1" t="s">
        <v>28</v>
      </c>
      <c r="M896">
        <v>0.88</v>
      </c>
      <c r="N896" s="1" t="s">
        <v>2082</v>
      </c>
      <c r="O896" s="1">
        <f>IFERROR(LEFT(Merge1[[#This Row],[Volumen*Precio4 – 750M]],LEN(Merge1[[#This Row],[Volumen*Precio4 – 750M]])-1)*10^(SEARCH(RIGHT(Merge1[[#This Row],[Volumen*Precio4 – 750M]]),"kmbt")*3),Merge1[[#This Row],[Volumen*Precio4 – 750M]])</f>
        <v>166199</v>
      </c>
      <c r="P896">
        <v>-0.13189999999999999</v>
      </c>
      <c r="Q896">
        <v>-6.7999999999999996E-3</v>
      </c>
      <c r="R896">
        <v>-7.3000000000000001E-3</v>
      </c>
      <c r="S896">
        <v>-9.1700000000000004E-2</v>
      </c>
      <c r="T896" s="1" t="s">
        <v>2083</v>
      </c>
      <c r="U896" s="1" t="s">
        <v>2084</v>
      </c>
      <c r="V896" s="1" t="s">
        <v>2085</v>
      </c>
      <c r="W896" s="1" t="s">
        <v>2086</v>
      </c>
      <c r="X896" s="1" t="s">
        <v>2079</v>
      </c>
      <c r="Y896">
        <v>4748.54</v>
      </c>
      <c r="Z896" s="4">
        <v>-9.1700000000000004E-2</v>
      </c>
      <c r="AA896" s="1" t="s">
        <v>2081</v>
      </c>
      <c r="AB896" s="6" t="str">
        <f>IFERROR(LEFT(Merge1[[#This Row],[2022-10-24.Vol.]],LEN(Merge1[[#This Row],[2022-10-24.Vol.]])-1)*10^(LOOKUP(RIGHT(Merge1[[#This Row],[2022-10-24.Vol.]]),"KMBT")*3),Merge1[[#This Row],[2022-10-24.Vol.]])</f>
        <v>35</v>
      </c>
      <c r="AC896">
        <v>0</v>
      </c>
      <c r="AD896" s="1" t="s">
        <v>22</v>
      </c>
      <c r="AE896" s="1" t="s">
        <v>27</v>
      </c>
      <c r="AF896" s="1" t="s">
        <v>96</v>
      </c>
      <c r="AG896">
        <v>40.18</v>
      </c>
      <c r="AH896">
        <v>0</v>
      </c>
      <c r="AI896" s="1" t="s">
        <v>28</v>
      </c>
      <c r="AJ896">
        <v>0.88</v>
      </c>
      <c r="AK896" s="1" t="s">
        <v>2082</v>
      </c>
      <c r="AL896">
        <v>-0.1986</v>
      </c>
      <c r="AM896">
        <v>-6.7999999999999996E-3</v>
      </c>
      <c r="AN896">
        <v>-7.3000000000000001E-3</v>
      </c>
      <c r="AO896">
        <v>-9.1700000000000004E-2</v>
      </c>
      <c r="AP896" s="1" t="s">
        <v>2083</v>
      </c>
      <c r="AQ896" s="1" t="s">
        <v>2084</v>
      </c>
      <c r="AR896" s="1" t="s">
        <v>2085</v>
      </c>
      <c r="AS896" s="1" t="s">
        <v>2086</v>
      </c>
    </row>
    <row r="897" spans="1:45" hidden="1" x14ac:dyDescent="0.25">
      <c r="A897" s="1" t="s">
        <v>4970</v>
      </c>
      <c r="B897">
        <v>250</v>
      </c>
      <c r="C897" s="2" t="s">
        <v>4971</v>
      </c>
      <c r="D897" s="1" t="s">
        <v>4156</v>
      </c>
      <c r="E897">
        <v>0</v>
      </c>
      <c r="F897" s="1" t="s">
        <v>27</v>
      </c>
      <c r="G897" s="1" t="s">
        <v>27</v>
      </c>
      <c r="H897" s="1" t="s">
        <v>22</v>
      </c>
      <c r="I897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897">
        <v>41.67</v>
      </c>
      <c r="K897">
        <v>0</v>
      </c>
      <c r="L897" s="1" t="s">
        <v>28</v>
      </c>
      <c r="M897">
        <v>0.09</v>
      </c>
      <c r="N897" s="1" t="s">
        <v>4972</v>
      </c>
      <c r="O897" s="1">
        <f>IFERROR(LEFT(Merge1[[#This Row],[Volumen*Precio4 – 750M]],LEN(Merge1[[#This Row],[Volumen*Precio4 – 750M]])-1)*10^(SEARCH(RIGHT(Merge1[[#This Row],[Volumen*Precio4 – 750M]]),"kmbt")*3),Merge1[[#This Row],[Volumen*Precio4 – 750M]])</f>
        <v>3000</v>
      </c>
      <c r="P897">
        <v>-0.182</v>
      </c>
      <c r="Q897">
        <v>-0.21879999999999999</v>
      </c>
      <c r="R897">
        <v>4.1700000000000001E-2</v>
      </c>
      <c r="S897">
        <v>-9.4200000000000006E-2</v>
      </c>
      <c r="T897" s="1" t="s">
        <v>4973</v>
      </c>
      <c r="U897" s="1" t="s">
        <v>4974</v>
      </c>
      <c r="V897" s="1" t="s">
        <v>4975</v>
      </c>
      <c r="W897" s="1" t="s">
        <v>4976</v>
      </c>
      <c r="X897" s="1" t="s">
        <v>4970</v>
      </c>
      <c r="Y897">
        <v>250</v>
      </c>
      <c r="Z897" s="4">
        <v>-9.4200000000000006E-2</v>
      </c>
      <c r="AA897" s="1" t="s">
        <v>4156</v>
      </c>
      <c r="AB897" s="6" t="str">
        <f>IFERROR(LEFT(Merge1[[#This Row],[2022-10-24.Vol.]],LEN(Merge1[[#This Row],[2022-10-24.Vol.]])-1)*10^(LOOKUP(RIGHT(Merge1[[#This Row],[2022-10-24.Vol.]]),"KMBT")*3),Merge1[[#This Row],[2022-10-24.Vol.]])</f>
        <v>12</v>
      </c>
      <c r="AC897">
        <v>0</v>
      </c>
      <c r="AD897" s="1" t="s">
        <v>27</v>
      </c>
      <c r="AE897" s="1" t="s">
        <v>27</v>
      </c>
      <c r="AF897" s="1" t="s">
        <v>22</v>
      </c>
      <c r="AG897">
        <v>41.67</v>
      </c>
      <c r="AH897">
        <v>0</v>
      </c>
      <c r="AI897" s="1" t="s">
        <v>28</v>
      </c>
      <c r="AJ897">
        <v>0.09</v>
      </c>
      <c r="AK897" s="1" t="s">
        <v>4972</v>
      </c>
      <c r="AL897">
        <v>-0.1971</v>
      </c>
      <c r="AM897">
        <v>-0.21879999999999999</v>
      </c>
      <c r="AN897">
        <v>4.1700000000000001E-2</v>
      </c>
      <c r="AO897">
        <v>-9.4200000000000006E-2</v>
      </c>
      <c r="AP897" s="1" t="s">
        <v>4973</v>
      </c>
      <c r="AQ897" s="1" t="s">
        <v>4974</v>
      </c>
      <c r="AR897" s="1" t="s">
        <v>4975</v>
      </c>
      <c r="AS897" s="1" t="s">
        <v>4976</v>
      </c>
    </row>
    <row r="898" spans="1:45" hidden="1" x14ac:dyDescent="0.25">
      <c r="A898" s="1" t="s">
        <v>4988</v>
      </c>
      <c r="B898">
        <v>2092.9499999999998</v>
      </c>
      <c r="C898" s="2" t="s">
        <v>4989</v>
      </c>
      <c r="D898" s="1" t="s">
        <v>4990</v>
      </c>
      <c r="E898">
        <v>0</v>
      </c>
      <c r="F898" s="1" t="s">
        <v>38</v>
      </c>
      <c r="G898" s="1" t="s">
        <v>38</v>
      </c>
      <c r="H898" s="1" t="s">
        <v>96</v>
      </c>
      <c r="I898" s="1" t="str">
        <f>_xlfn.CONCAT(Merge1[[#This Row],[Rating técnicoVender]],",",Merge1[[#This Row],[Valoración de medias móvilesStrong Sell]],",",Merge1[[#This Row],[Valoración de los osciladoresNeutro]])</f>
        <v>Buy,Buy,Neutro</v>
      </c>
      <c r="J898">
        <v>52.45</v>
      </c>
      <c r="K898">
        <v>0</v>
      </c>
      <c r="L898" s="1" t="s">
        <v>28</v>
      </c>
      <c r="M898">
        <v>0.09</v>
      </c>
      <c r="N898" s="1" t="s">
        <v>4991</v>
      </c>
      <c r="O898" s="1">
        <f>IFERROR(LEFT(Merge1[[#This Row],[Volumen*Precio4 – 750M]],LEN(Merge1[[#This Row],[Volumen*Precio4 – 750M]])-1)*10^(SEARCH(RIGHT(Merge1[[#This Row],[Volumen*Precio4 – 750M]]),"kmbt")*3),Merge1[[#This Row],[Volumen*Precio4 – 750M]])</f>
        <v>261619.00000000003</v>
      </c>
      <c r="P898">
        <v>0.20660000000000001</v>
      </c>
      <c r="Q898">
        <v>2.52E-2</v>
      </c>
      <c r="R898">
        <v>0.42570000000000002</v>
      </c>
      <c r="S898">
        <v>-7.9200000000000007E-2</v>
      </c>
      <c r="T898" s="1" t="s">
        <v>4992</v>
      </c>
      <c r="U898" s="1" t="s">
        <v>4993</v>
      </c>
      <c r="V898" s="1" t="s">
        <v>4994</v>
      </c>
      <c r="W898" s="1" t="s">
        <v>4995</v>
      </c>
      <c r="X898" s="1" t="s">
        <v>4988</v>
      </c>
      <c r="Y898">
        <v>2092.9499999999998</v>
      </c>
      <c r="Z898" s="4">
        <v>-9.4299999999999995E-2</v>
      </c>
      <c r="AA898" s="1" t="s">
        <v>4990</v>
      </c>
      <c r="AB898" s="6" t="str">
        <f>IFERROR(LEFT(Merge1[[#This Row],[2022-10-24.Vol.]],LEN(Merge1[[#This Row],[2022-10-24.Vol.]])-1)*10^(LOOKUP(RIGHT(Merge1[[#This Row],[2022-10-24.Vol.]]),"KMBT")*3),Merge1[[#This Row],[2022-10-24.Vol.]])</f>
        <v>125</v>
      </c>
      <c r="AC898">
        <v>0</v>
      </c>
      <c r="AD898" s="1" t="s">
        <v>38</v>
      </c>
      <c r="AE898" s="1" t="s">
        <v>38</v>
      </c>
      <c r="AF898" s="1" t="s">
        <v>96</v>
      </c>
      <c r="AG898">
        <v>52.45</v>
      </c>
      <c r="AH898">
        <v>0</v>
      </c>
      <c r="AI898" s="1" t="s">
        <v>28</v>
      </c>
      <c r="AJ898">
        <v>0.09</v>
      </c>
      <c r="AK898" s="1" t="s">
        <v>4991</v>
      </c>
      <c r="AL898">
        <v>0.1628</v>
      </c>
      <c r="AM898">
        <v>-9.1399999999999995E-2</v>
      </c>
      <c r="AN898">
        <v>0.42570000000000002</v>
      </c>
      <c r="AO898">
        <v>-0.1148</v>
      </c>
      <c r="AP898" s="1" t="s">
        <v>4992</v>
      </c>
      <c r="AQ898" s="1" t="s">
        <v>4993</v>
      </c>
      <c r="AR898" s="1" t="s">
        <v>4994</v>
      </c>
      <c r="AS898" s="1" t="s">
        <v>4995</v>
      </c>
    </row>
    <row r="899" spans="1:45" hidden="1" x14ac:dyDescent="0.25">
      <c r="A899" s="1" t="s">
        <v>1571</v>
      </c>
      <c r="B899">
        <v>859.02</v>
      </c>
      <c r="C899" s="2" t="s">
        <v>1572</v>
      </c>
      <c r="D899" s="1" t="s">
        <v>1428</v>
      </c>
      <c r="E899">
        <v>0</v>
      </c>
      <c r="F899" s="1" t="s">
        <v>22</v>
      </c>
      <c r="G899" s="1" t="s">
        <v>27</v>
      </c>
      <c r="H899" s="1" t="s">
        <v>22</v>
      </c>
      <c r="I899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899">
        <v>8</v>
      </c>
      <c r="K899">
        <v>0</v>
      </c>
      <c r="L899" s="1" t="s">
        <v>28</v>
      </c>
      <c r="M899">
        <v>1.21</v>
      </c>
      <c r="N899" s="1" t="s">
        <v>1573</v>
      </c>
      <c r="O899" s="1">
        <f>IFERROR(LEFT(Merge1[[#This Row],[Volumen*Precio4 – 750M]],LEN(Merge1[[#This Row],[Volumen*Precio4 – 750M]])-1)*10^(SEARCH(RIGHT(Merge1[[#This Row],[Volumen*Precio4 – 750M]]),"kmbt")*3),Merge1[[#This Row],[Volumen*Precio4 – 750M]])</f>
        <v>44669</v>
      </c>
      <c r="P899">
        <v>-0.58579999999999999</v>
      </c>
      <c r="Q899">
        <v>-0.45379999999999998</v>
      </c>
      <c r="R899">
        <v>-0.45379999999999998</v>
      </c>
      <c r="S899">
        <v>-9.7500000000000003E-2</v>
      </c>
      <c r="T899" s="1" t="s">
        <v>1574</v>
      </c>
      <c r="U899" s="1" t="s">
        <v>1575</v>
      </c>
      <c r="V899" s="1" t="s">
        <v>1576</v>
      </c>
      <c r="W899" s="1" t="s">
        <v>1577</v>
      </c>
      <c r="X899" s="1" t="s">
        <v>1571</v>
      </c>
      <c r="Y899">
        <v>859.02</v>
      </c>
      <c r="Z899" s="4">
        <v>-9.7500000000000003E-2</v>
      </c>
      <c r="AA899" s="1" t="s">
        <v>1428</v>
      </c>
      <c r="AB899" s="6" t="str">
        <f>IFERROR(LEFT(Merge1[[#This Row],[2022-10-24.Vol.]],LEN(Merge1[[#This Row],[2022-10-24.Vol.]])-1)*10^(LOOKUP(RIGHT(Merge1[[#This Row],[2022-10-24.Vol.]]),"KMBT")*3),Merge1[[#This Row],[2022-10-24.Vol.]])</f>
        <v>52</v>
      </c>
      <c r="AC899">
        <v>0</v>
      </c>
      <c r="AD899" s="1" t="s">
        <v>22</v>
      </c>
      <c r="AE899" s="1" t="s">
        <v>27</v>
      </c>
      <c r="AF899" s="1" t="s">
        <v>22</v>
      </c>
      <c r="AG899">
        <v>8</v>
      </c>
      <c r="AH899">
        <v>0</v>
      </c>
      <c r="AI899" s="1" t="s">
        <v>28</v>
      </c>
      <c r="AJ899">
        <v>1.21</v>
      </c>
      <c r="AK899" s="1" t="s">
        <v>1573</v>
      </c>
      <c r="AL899">
        <v>-0.58579999999999999</v>
      </c>
      <c r="AM899">
        <v>-0.45379999999999998</v>
      </c>
      <c r="AN899">
        <v>-0.2261</v>
      </c>
      <c r="AO899">
        <v>-9.7500000000000003E-2</v>
      </c>
      <c r="AP899" s="1" t="s">
        <v>1574</v>
      </c>
      <c r="AQ899" s="1" t="s">
        <v>1575</v>
      </c>
      <c r="AR899" s="1" t="s">
        <v>1576</v>
      </c>
      <c r="AS899" s="1" t="s">
        <v>1577</v>
      </c>
    </row>
    <row r="900" spans="1:45" hidden="1" x14ac:dyDescent="0.25">
      <c r="A900" s="1" t="s">
        <v>1241</v>
      </c>
      <c r="B900">
        <v>2157.14</v>
      </c>
      <c r="C900" s="2" t="s">
        <v>1242</v>
      </c>
      <c r="D900" s="1" t="s">
        <v>1243</v>
      </c>
      <c r="E900">
        <v>0</v>
      </c>
      <c r="F900" s="1" t="s">
        <v>27</v>
      </c>
      <c r="G900" s="1" t="s">
        <v>27</v>
      </c>
      <c r="H900" s="1" t="s">
        <v>22</v>
      </c>
      <c r="I900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00">
        <v>24.95</v>
      </c>
      <c r="K900">
        <v>0</v>
      </c>
      <c r="L900" s="1" t="s">
        <v>28</v>
      </c>
      <c r="M900">
        <v>1.59</v>
      </c>
      <c r="N900" s="1" t="s">
        <v>1244</v>
      </c>
      <c r="O900" s="1">
        <f>IFERROR(LEFT(Merge1[[#This Row],[Volumen*Precio4 – 750M]],LEN(Merge1[[#This Row],[Volumen*Precio4 – 750M]])-1)*10^(SEARCH(RIGHT(Merge1[[#This Row],[Volumen*Precio4 – 750M]]),"kmbt")*3),Merge1[[#This Row],[Volumen*Precio4 – 750M]])</f>
        <v>16616000</v>
      </c>
      <c r="P900">
        <v>-0.3075</v>
      </c>
      <c r="Q900">
        <v>-0.19120000000000001</v>
      </c>
      <c r="R900">
        <v>-6.3399999999999998E-2</v>
      </c>
      <c r="S900">
        <v>-0.1012</v>
      </c>
      <c r="T900" s="1" t="s">
        <v>1245</v>
      </c>
      <c r="U900" s="1" t="s">
        <v>1246</v>
      </c>
      <c r="V900" s="1" t="s">
        <v>1247</v>
      </c>
      <c r="W900" s="1" t="s">
        <v>1248</v>
      </c>
      <c r="X900" s="1" t="s">
        <v>1241</v>
      </c>
      <c r="Y900">
        <v>2157.14</v>
      </c>
      <c r="Z900" s="4">
        <v>-0.1012</v>
      </c>
      <c r="AA900" s="1" t="s">
        <v>1243</v>
      </c>
      <c r="AB900" s="6" t="str">
        <f>IFERROR(LEFT(Merge1[[#This Row],[2022-10-24.Vol.]],LEN(Merge1[[#This Row],[2022-10-24.Vol.]])-1)*10^(LOOKUP(RIGHT(Merge1[[#This Row],[2022-10-24.Vol.]]),"KMBT")*3),Merge1[[#This Row],[2022-10-24.Vol.]])</f>
        <v>7.703K</v>
      </c>
      <c r="AC900">
        <v>0</v>
      </c>
      <c r="AD900" s="1" t="s">
        <v>27</v>
      </c>
      <c r="AE900" s="1" t="s">
        <v>27</v>
      </c>
      <c r="AF900" s="1" t="s">
        <v>22</v>
      </c>
      <c r="AG900">
        <v>24.95</v>
      </c>
      <c r="AH900">
        <v>0</v>
      </c>
      <c r="AI900" s="1" t="s">
        <v>28</v>
      </c>
      <c r="AJ900">
        <v>1.59</v>
      </c>
      <c r="AK900" s="1" t="s">
        <v>1244</v>
      </c>
      <c r="AL900">
        <v>-0.3075</v>
      </c>
      <c r="AM900">
        <v>-0.19120000000000001</v>
      </c>
      <c r="AN900">
        <v>-6.3399999999999998E-2</v>
      </c>
      <c r="AO900">
        <v>-0.1012</v>
      </c>
      <c r="AP900" s="1" t="s">
        <v>1245</v>
      </c>
      <c r="AQ900" s="1" t="s">
        <v>1246</v>
      </c>
      <c r="AR900" s="1" t="s">
        <v>1247</v>
      </c>
      <c r="AS900" s="1" t="s">
        <v>1248</v>
      </c>
    </row>
    <row r="901" spans="1:45" hidden="1" x14ac:dyDescent="0.25">
      <c r="A901" s="1" t="s">
        <v>2500</v>
      </c>
      <c r="B901">
        <v>2781</v>
      </c>
      <c r="C901" s="2" t="s">
        <v>2501</v>
      </c>
      <c r="D901" s="1" t="s">
        <v>2344</v>
      </c>
      <c r="E901">
        <v>0</v>
      </c>
      <c r="F901" s="1" t="s">
        <v>27</v>
      </c>
      <c r="G901" s="1" t="s">
        <v>27</v>
      </c>
      <c r="H901" s="1" t="s">
        <v>22</v>
      </c>
      <c r="I901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01">
        <v>18.36</v>
      </c>
      <c r="K901">
        <v>0</v>
      </c>
      <c r="L901" s="1" t="s">
        <v>28</v>
      </c>
      <c r="M901">
        <v>0.67</v>
      </c>
      <c r="N901" s="1" t="s">
        <v>2502</v>
      </c>
      <c r="O901" s="1">
        <f>IFERROR(LEFT(Merge1[[#This Row],[Volumen*Precio4 – 750M]],LEN(Merge1[[#This Row],[Volumen*Precio4 – 750M]])-1)*10^(SEARCH(RIGHT(Merge1[[#This Row],[Volumen*Precio4 – 750M]]),"kmbt")*3),Merge1[[#This Row],[Volumen*Precio4 – 750M]])</f>
        <v>194670</v>
      </c>
      <c r="P901">
        <v>-0.26779999999999998</v>
      </c>
      <c r="Q901">
        <v>-0.25569999999999998</v>
      </c>
      <c r="R901">
        <v>-0.25</v>
      </c>
      <c r="S901">
        <v>-0.2402</v>
      </c>
      <c r="T901" s="1" t="s">
        <v>2503</v>
      </c>
      <c r="U901" s="1" t="s">
        <v>2504</v>
      </c>
      <c r="V901" s="1" t="s">
        <v>2505</v>
      </c>
      <c r="W901" s="1" t="s">
        <v>2506</v>
      </c>
      <c r="X901" s="1" t="s">
        <v>2500</v>
      </c>
      <c r="Y901">
        <v>2781</v>
      </c>
      <c r="Z901" s="4">
        <v>-0.10290000000000001</v>
      </c>
      <c r="AA901" s="1" t="s">
        <v>2344</v>
      </c>
      <c r="AB901" s="6" t="str">
        <f>IFERROR(LEFT(Merge1[[#This Row],[2022-10-24.Vol.]],LEN(Merge1[[#This Row],[2022-10-24.Vol.]])-1)*10^(LOOKUP(RIGHT(Merge1[[#This Row],[2022-10-24.Vol.]]),"KMBT")*3),Merge1[[#This Row],[2022-10-24.Vol.]])</f>
        <v>70</v>
      </c>
      <c r="AC901">
        <v>0</v>
      </c>
      <c r="AD901" s="1" t="s">
        <v>27</v>
      </c>
      <c r="AE901" s="1" t="s">
        <v>27</v>
      </c>
      <c r="AF901" s="1" t="s">
        <v>22</v>
      </c>
      <c r="AG901">
        <v>18.36</v>
      </c>
      <c r="AH901">
        <v>0</v>
      </c>
      <c r="AI901" s="1" t="s">
        <v>28</v>
      </c>
      <c r="AJ901">
        <v>0.67</v>
      </c>
      <c r="AK901" s="1" t="s">
        <v>2502</v>
      </c>
      <c r="AL901">
        <v>-0.26779999999999998</v>
      </c>
      <c r="AM901">
        <v>-0.25569999999999998</v>
      </c>
      <c r="AN901">
        <v>-0.25</v>
      </c>
      <c r="AO901">
        <v>-0.2402</v>
      </c>
      <c r="AP901" s="1" t="s">
        <v>2503</v>
      </c>
      <c r="AQ901" s="1" t="s">
        <v>2504</v>
      </c>
      <c r="AR901" s="1" t="s">
        <v>2505</v>
      </c>
      <c r="AS901" s="1" t="s">
        <v>2506</v>
      </c>
    </row>
    <row r="902" spans="1:45" hidden="1" x14ac:dyDescent="0.25">
      <c r="A902" s="1" t="s">
        <v>247</v>
      </c>
      <c r="B902">
        <v>208.8</v>
      </c>
      <c r="C902" s="2" t="s">
        <v>248</v>
      </c>
      <c r="D902" s="1" t="s">
        <v>249</v>
      </c>
      <c r="E902">
        <v>0</v>
      </c>
      <c r="F902" s="1" t="s">
        <v>22</v>
      </c>
      <c r="G902" s="1" t="s">
        <v>27</v>
      </c>
      <c r="H902" s="1" t="s">
        <v>96</v>
      </c>
      <c r="I90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902">
        <v>48.63</v>
      </c>
      <c r="K902">
        <v>0</v>
      </c>
      <c r="L902" s="1" t="s">
        <v>28</v>
      </c>
      <c r="M902">
        <v>9.91</v>
      </c>
      <c r="N902" s="1" t="s">
        <v>250</v>
      </c>
      <c r="O902" s="1">
        <f>IFERROR(LEFT(Merge1[[#This Row],[Volumen*Precio4 – 750M]],LEN(Merge1[[#This Row],[Volumen*Precio4 – 750M]])-1)*10^(SEARCH(RIGHT(Merge1[[#This Row],[Volumen*Precio4 – 750M]]),"kmbt")*3),Merge1[[#This Row],[Volumen*Precio4 – 750M]])</f>
        <v>541627</v>
      </c>
      <c r="P902">
        <v>-7.1999999999999995E-2</v>
      </c>
      <c r="Q902">
        <v>-5.7000000000000002E-3</v>
      </c>
      <c r="R902">
        <v>-5.7000000000000002E-3</v>
      </c>
      <c r="S902">
        <v>-0.10390000000000001</v>
      </c>
      <c r="T902" s="1" t="s">
        <v>251</v>
      </c>
      <c r="U902" s="1" t="s">
        <v>252</v>
      </c>
      <c r="V902" s="1" t="s">
        <v>253</v>
      </c>
      <c r="W902" s="1" t="s">
        <v>254</v>
      </c>
      <c r="X902" s="1" t="s">
        <v>247</v>
      </c>
      <c r="Y902">
        <v>208.8</v>
      </c>
      <c r="Z902" s="4">
        <v>-0.10390000000000001</v>
      </c>
      <c r="AA902" s="1" t="s">
        <v>249</v>
      </c>
      <c r="AB902" s="6" t="str">
        <f>IFERROR(LEFT(Merge1[[#This Row],[2022-10-24.Vol.]],LEN(Merge1[[#This Row],[2022-10-24.Vol.]])-1)*10^(LOOKUP(RIGHT(Merge1[[#This Row],[2022-10-24.Vol.]]),"KMBT")*3),Merge1[[#This Row],[2022-10-24.Vol.]])</f>
        <v>2.594K</v>
      </c>
      <c r="AC902">
        <v>0</v>
      </c>
      <c r="AD902" s="1" t="s">
        <v>22</v>
      </c>
      <c r="AE902" s="1" t="s">
        <v>27</v>
      </c>
      <c r="AF902" s="1" t="s">
        <v>96</v>
      </c>
      <c r="AG902">
        <v>48.63</v>
      </c>
      <c r="AH902">
        <v>0</v>
      </c>
      <c r="AI902" s="1" t="s">
        <v>28</v>
      </c>
      <c r="AJ902">
        <v>9.91</v>
      </c>
      <c r="AK902" s="1" t="s">
        <v>250</v>
      </c>
      <c r="AL902">
        <v>-7.1999999999999995E-2</v>
      </c>
      <c r="AM902">
        <v>-5.7000000000000002E-3</v>
      </c>
      <c r="AN902">
        <v>-5.7000000000000002E-3</v>
      </c>
      <c r="AO902">
        <v>-0.10390000000000001</v>
      </c>
      <c r="AP902" s="1" t="s">
        <v>251</v>
      </c>
      <c r="AQ902" s="1" t="s">
        <v>252</v>
      </c>
      <c r="AR902" s="1" t="s">
        <v>253</v>
      </c>
      <c r="AS902" s="1" t="s">
        <v>254</v>
      </c>
    </row>
    <row r="903" spans="1:45" hidden="1" x14ac:dyDescent="0.25">
      <c r="A903" s="1" t="s">
        <v>24</v>
      </c>
      <c r="B903">
        <v>2281.69</v>
      </c>
      <c r="C903" s="2" t="s">
        <v>25</v>
      </c>
      <c r="D903" s="1" t="s">
        <v>26</v>
      </c>
      <c r="E903">
        <v>0</v>
      </c>
      <c r="F903" s="1" t="s">
        <v>27</v>
      </c>
      <c r="G903" s="1" t="s">
        <v>27</v>
      </c>
      <c r="H903" s="1" t="s">
        <v>22</v>
      </c>
      <c r="I903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03">
        <v>32.79</v>
      </c>
      <c r="K903">
        <v>0</v>
      </c>
      <c r="L903" s="1" t="s">
        <v>28</v>
      </c>
      <c r="M903">
        <v>160.71</v>
      </c>
      <c r="N903" s="1" t="s">
        <v>29</v>
      </c>
      <c r="O903" s="1">
        <f>IFERROR(LEFT(Merge1[[#This Row],[Volumen*Precio4 – 750M]],LEN(Merge1[[#This Row],[Volumen*Precio4 – 750M]])-1)*10^(SEARCH(RIGHT(Merge1[[#This Row],[Volumen*Precio4 – 750M]]),"kmbt")*3),Merge1[[#This Row],[Volumen*Precio4 – 750M]])</f>
        <v>513380</v>
      </c>
      <c r="P903">
        <v>-0.17330000000000001</v>
      </c>
      <c r="Q903">
        <v>-0.1053</v>
      </c>
      <c r="R903">
        <v>-0.17760000000000001</v>
      </c>
      <c r="S903">
        <v>-0.1061</v>
      </c>
      <c r="T903" s="1" t="s">
        <v>30</v>
      </c>
      <c r="U903" s="1" t="s">
        <v>31</v>
      </c>
      <c r="V903" s="1" t="s">
        <v>32</v>
      </c>
      <c r="W903" s="1" t="s">
        <v>33</v>
      </c>
      <c r="X903" s="1" t="s">
        <v>24</v>
      </c>
      <c r="Y903">
        <v>2281.69</v>
      </c>
      <c r="Z903" s="4">
        <v>-0.1061</v>
      </c>
      <c r="AA903" s="1" t="s">
        <v>26</v>
      </c>
      <c r="AB903" s="6" t="str">
        <f>IFERROR(LEFT(Merge1[[#This Row],[2022-10-24.Vol.]],LEN(Merge1[[#This Row],[2022-10-24.Vol.]])-1)*10^(LOOKUP(RIGHT(Merge1[[#This Row],[2022-10-24.Vol.]]),"KMBT")*3),Merge1[[#This Row],[2022-10-24.Vol.]])</f>
        <v>225</v>
      </c>
      <c r="AC903">
        <v>0</v>
      </c>
      <c r="AD903" s="1" t="s">
        <v>27</v>
      </c>
      <c r="AE903" s="1" t="s">
        <v>27</v>
      </c>
      <c r="AF903" s="1" t="s">
        <v>22</v>
      </c>
      <c r="AG903">
        <v>32.79</v>
      </c>
      <c r="AH903">
        <v>0</v>
      </c>
      <c r="AI903" s="1" t="s">
        <v>28</v>
      </c>
      <c r="AJ903">
        <v>160.71</v>
      </c>
      <c r="AK903" s="1" t="s">
        <v>29</v>
      </c>
      <c r="AL903">
        <v>-0.17330000000000001</v>
      </c>
      <c r="AM903">
        <v>-8.4199999999999997E-2</v>
      </c>
      <c r="AN903">
        <v>-0.17760000000000001</v>
      </c>
      <c r="AO903">
        <v>-0.1061</v>
      </c>
      <c r="AP903" s="1" t="s">
        <v>30</v>
      </c>
      <c r="AQ903" s="1" t="s">
        <v>31</v>
      </c>
      <c r="AR903" s="1" t="s">
        <v>32</v>
      </c>
      <c r="AS903" s="1" t="s">
        <v>33</v>
      </c>
    </row>
    <row r="904" spans="1:45" hidden="1" x14ac:dyDescent="0.25">
      <c r="A904" s="1" t="s">
        <v>3710</v>
      </c>
      <c r="B904">
        <v>867</v>
      </c>
      <c r="C904" s="2" t="s">
        <v>3711</v>
      </c>
      <c r="D904" s="1" t="s">
        <v>3712</v>
      </c>
      <c r="E904">
        <v>0</v>
      </c>
      <c r="F904" s="1" t="s">
        <v>27</v>
      </c>
      <c r="G904" s="1" t="s">
        <v>27</v>
      </c>
      <c r="H904" s="1" t="s">
        <v>22</v>
      </c>
      <c r="I904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04">
        <v>24.93</v>
      </c>
      <c r="K904">
        <v>0</v>
      </c>
      <c r="L904" s="1" t="s">
        <v>28</v>
      </c>
      <c r="M904">
        <v>0.34</v>
      </c>
      <c r="N904" s="1" t="s">
        <v>3713</v>
      </c>
      <c r="O904" s="1">
        <f>IFERROR(LEFT(Merge1[[#This Row],[Volumen*Precio4 – 750M]],LEN(Merge1[[#This Row],[Volumen*Precio4 – 750M]])-1)*10^(SEARCH(RIGHT(Merge1[[#This Row],[Volumen*Precio4 – 750M]]),"kmbt")*3),Merge1[[#This Row],[Volumen*Precio4 – 750M]])</f>
        <v>182070</v>
      </c>
      <c r="P904">
        <v>-0.3427</v>
      </c>
      <c r="Q904">
        <v>-0.26769999999999999</v>
      </c>
      <c r="R904">
        <v>-9.6600000000000005E-2</v>
      </c>
      <c r="S904">
        <v>-0.1062</v>
      </c>
      <c r="T904" s="1" t="s">
        <v>3714</v>
      </c>
      <c r="U904" s="1" t="s">
        <v>3715</v>
      </c>
      <c r="V904" s="1" t="s">
        <v>3716</v>
      </c>
      <c r="W904" s="1" t="s">
        <v>3717</v>
      </c>
      <c r="X904" s="1" t="s">
        <v>3710</v>
      </c>
      <c r="Y904">
        <v>867</v>
      </c>
      <c r="Z904" s="4">
        <v>-0.1062</v>
      </c>
      <c r="AA904" s="1" t="s">
        <v>3712</v>
      </c>
      <c r="AB904" s="6" t="str">
        <f>IFERROR(LEFT(Merge1[[#This Row],[2022-10-24.Vol.]],LEN(Merge1[[#This Row],[2022-10-24.Vol.]])-1)*10^(LOOKUP(RIGHT(Merge1[[#This Row],[2022-10-24.Vol.]]),"KMBT")*3),Merge1[[#This Row],[2022-10-24.Vol.]])</f>
        <v>210</v>
      </c>
      <c r="AC904">
        <v>0</v>
      </c>
      <c r="AD904" s="1" t="s">
        <v>27</v>
      </c>
      <c r="AE904" s="1" t="s">
        <v>27</v>
      </c>
      <c r="AF904" s="1" t="s">
        <v>22</v>
      </c>
      <c r="AG904">
        <v>24.93</v>
      </c>
      <c r="AH904">
        <v>0</v>
      </c>
      <c r="AI904" s="1" t="s">
        <v>28</v>
      </c>
      <c r="AJ904">
        <v>0.34</v>
      </c>
      <c r="AK904" s="1" t="s">
        <v>3713</v>
      </c>
      <c r="AL904">
        <v>-0.3427</v>
      </c>
      <c r="AM904">
        <v>-0.26769999999999999</v>
      </c>
      <c r="AN904">
        <v>-9.6600000000000005E-2</v>
      </c>
      <c r="AO904">
        <v>-0.1062</v>
      </c>
      <c r="AP904" s="1" t="s">
        <v>3714</v>
      </c>
      <c r="AQ904" s="1" t="s">
        <v>3715</v>
      </c>
      <c r="AR904" s="1" t="s">
        <v>3716</v>
      </c>
      <c r="AS904" s="1" t="s">
        <v>3717</v>
      </c>
    </row>
    <row r="905" spans="1:45" hidden="1" x14ac:dyDescent="0.25">
      <c r="A905" s="1" t="s">
        <v>6018</v>
      </c>
      <c r="B905">
        <v>119.9</v>
      </c>
      <c r="C905" s="2" t="s">
        <v>6019</v>
      </c>
      <c r="D905" s="1" t="s">
        <v>6020</v>
      </c>
      <c r="E905">
        <v>0</v>
      </c>
      <c r="F905" s="1" t="s">
        <v>22</v>
      </c>
      <c r="G905" s="1" t="s">
        <v>27</v>
      </c>
      <c r="H905" s="1" t="s">
        <v>38</v>
      </c>
      <c r="I905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905">
        <v>47.31</v>
      </c>
      <c r="K905">
        <v>0</v>
      </c>
      <c r="L905" s="1" t="s">
        <v>28</v>
      </c>
      <c r="M905">
        <v>0.02</v>
      </c>
      <c r="N905" s="1" t="s">
        <v>6021</v>
      </c>
      <c r="O905" s="1">
        <f>IFERROR(LEFT(Merge1[[#This Row],[Volumen*Precio4 – 750M]],LEN(Merge1[[#This Row],[Volumen*Precio4 – 750M]])-1)*10^(SEARCH(RIGHT(Merge1[[#This Row],[Volumen*Precio4 – 750M]]),"kmbt")*3),Merge1[[#This Row],[Volumen*Precio4 – 750M]])</f>
        <v>255267</v>
      </c>
      <c r="P905">
        <v>-9.3899999999999997E-2</v>
      </c>
      <c r="Q905">
        <v>-9.3899999999999997E-2</v>
      </c>
      <c r="R905">
        <v>-9.3899999999999997E-2</v>
      </c>
      <c r="S905">
        <v>-9.3899999999999997E-2</v>
      </c>
      <c r="T905" s="1" t="s">
        <v>28</v>
      </c>
      <c r="U905" s="1" t="s">
        <v>28</v>
      </c>
      <c r="V905" s="1" t="s">
        <v>28</v>
      </c>
      <c r="W905" s="1" t="s">
        <v>28</v>
      </c>
      <c r="X905" s="1" t="s">
        <v>6018</v>
      </c>
      <c r="Y905">
        <v>119.9</v>
      </c>
      <c r="Z905" s="4">
        <v>-0.10639999999999999</v>
      </c>
      <c r="AA905" s="1" t="s">
        <v>6020</v>
      </c>
      <c r="AB905" s="6" t="str">
        <f>IFERROR(LEFT(Merge1[[#This Row],[2022-10-24.Vol.]],LEN(Merge1[[#This Row],[2022-10-24.Vol.]])-1)*10^(LOOKUP(RIGHT(Merge1[[#This Row],[2022-10-24.Vol.]]),"KMBT")*3),Merge1[[#This Row],[2022-10-24.Vol.]])</f>
        <v>2.129K</v>
      </c>
      <c r="AC905">
        <v>0</v>
      </c>
      <c r="AD905" s="1" t="s">
        <v>22</v>
      </c>
      <c r="AE905" s="1" t="s">
        <v>27</v>
      </c>
      <c r="AF905" s="1" t="s">
        <v>38</v>
      </c>
      <c r="AG905">
        <v>47.31</v>
      </c>
      <c r="AH905">
        <v>0</v>
      </c>
      <c r="AI905" s="1" t="s">
        <v>28</v>
      </c>
      <c r="AJ905">
        <v>0.02</v>
      </c>
      <c r="AK905" s="1" t="s">
        <v>6021</v>
      </c>
      <c r="AL905">
        <v>-9.3899999999999997E-2</v>
      </c>
      <c r="AM905">
        <v>-9.3899999999999997E-2</v>
      </c>
      <c r="AN905">
        <v>-9.3899999999999997E-2</v>
      </c>
      <c r="AO905">
        <v>-0.11119999999999999</v>
      </c>
      <c r="AP905" s="1" t="s">
        <v>28</v>
      </c>
      <c r="AQ905" s="1" t="s">
        <v>28</v>
      </c>
      <c r="AR905" s="1" t="s">
        <v>28</v>
      </c>
      <c r="AS905" s="1" t="s">
        <v>28</v>
      </c>
    </row>
    <row r="906" spans="1:45" hidden="1" x14ac:dyDescent="0.25">
      <c r="A906" s="1" t="s">
        <v>6348</v>
      </c>
      <c r="B906">
        <v>419.74</v>
      </c>
      <c r="C906" s="1" t="s">
        <v>6349</v>
      </c>
      <c r="D906" s="1" t="s">
        <v>4529</v>
      </c>
      <c r="E906">
        <v>0</v>
      </c>
      <c r="F906" s="1" t="s">
        <v>22</v>
      </c>
      <c r="G906" s="1" t="s">
        <v>27</v>
      </c>
      <c r="H906" s="1" t="s">
        <v>96</v>
      </c>
      <c r="I90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906">
        <v>46</v>
      </c>
      <c r="K906">
        <v>0</v>
      </c>
      <c r="L906" s="1" t="s">
        <v>28</v>
      </c>
      <c r="M906">
        <v>0</v>
      </c>
      <c r="N906" s="1" t="s">
        <v>6350</v>
      </c>
      <c r="O906" s="1">
        <f>IFERROR(LEFT(Merge1[[#This Row],[Volumen*Precio4 – 750M]],LEN(Merge1[[#This Row],[Volumen*Precio4 – 750M]])-1)*10^(SEARCH(RIGHT(Merge1[[#This Row],[Volumen*Precio4 – 750M]]),"kmbt")*3),Merge1[[#This Row],[Volumen*Precio4 – 750M]])</f>
        <v>25604</v>
      </c>
      <c r="P906">
        <v>-4.58E-2</v>
      </c>
      <c r="Q906">
        <v>-4.58E-2</v>
      </c>
      <c r="R906">
        <v>-4.58E-2</v>
      </c>
      <c r="S906">
        <v>-0.1082</v>
      </c>
      <c r="T906" s="1" t="s">
        <v>6351</v>
      </c>
      <c r="U906" s="1" t="s">
        <v>6352</v>
      </c>
      <c r="V906" s="1" t="s">
        <v>6353</v>
      </c>
      <c r="W906" s="1" t="s">
        <v>6354</v>
      </c>
      <c r="X906" s="1" t="s">
        <v>6348</v>
      </c>
      <c r="Y906">
        <v>419.74</v>
      </c>
      <c r="Z906" s="4">
        <v>-0.1082</v>
      </c>
      <c r="AA906" s="1" t="s">
        <v>4529</v>
      </c>
      <c r="AB906" s="6" t="str">
        <f>IFERROR(LEFT(Merge1[[#This Row],[2022-10-24.Vol.]],LEN(Merge1[[#This Row],[2022-10-24.Vol.]])-1)*10^(LOOKUP(RIGHT(Merge1[[#This Row],[2022-10-24.Vol.]]),"KMBT")*3),Merge1[[#This Row],[2022-10-24.Vol.]])</f>
        <v>61</v>
      </c>
      <c r="AC906">
        <v>0</v>
      </c>
      <c r="AD906" s="1" t="s">
        <v>22</v>
      </c>
      <c r="AE906" s="1" t="s">
        <v>27</v>
      </c>
      <c r="AF906" s="1" t="s">
        <v>96</v>
      </c>
      <c r="AG906">
        <v>46</v>
      </c>
      <c r="AH906">
        <v>0</v>
      </c>
      <c r="AI906" s="1" t="s">
        <v>28</v>
      </c>
      <c r="AJ906">
        <v>0</v>
      </c>
      <c r="AK906" s="1" t="s">
        <v>6350</v>
      </c>
      <c r="AL906">
        <v>-4.58E-2</v>
      </c>
      <c r="AM906">
        <v>-4.58E-2</v>
      </c>
      <c r="AN906">
        <v>-4.58E-2</v>
      </c>
      <c r="AO906">
        <v>-0.1082</v>
      </c>
      <c r="AP906" s="1" t="s">
        <v>6351</v>
      </c>
      <c r="AQ906" s="1" t="s">
        <v>6352</v>
      </c>
      <c r="AR906" s="1" t="s">
        <v>6353</v>
      </c>
      <c r="AS906" s="1" t="s">
        <v>6354</v>
      </c>
    </row>
    <row r="907" spans="1:45" hidden="1" x14ac:dyDescent="0.25">
      <c r="A907" s="1" t="s">
        <v>3889</v>
      </c>
      <c r="B907">
        <v>1554.05</v>
      </c>
      <c r="C907" s="2" t="s">
        <v>3890</v>
      </c>
      <c r="D907" s="1" t="s">
        <v>2417</v>
      </c>
      <c r="E907">
        <v>0</v>
      </c>
      <c r="F907" s="1" t="s">
        <v>27</v>
      </c>
      <c r="G907" s="1" t="s">
        <v>27</v>
      </c>
      <c r="H907" s="1" t="s">
        <v>22</v>
      </c>
      <c r="I907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07">
        <v>24.98</v>
      </c>
      <c r="K907">
        <v>0</v>
      </c>
      <c r="L907" s="1" t="s">
        <v>28</v>
      </c>
      <c r="M907">
        <v>0.28999999999999998</v>
      </c>
      <c r="N907" s="1" t="s">
        <v>3891</v>
      </c>
      <c r="O907" s="1">
        <f>IFERROR(LEFT(Merge1[[#This Row],[Volumen*Precio4 – 750M]],LEN(Merge1[[#This Row],[Volumen*Precio4 – 750M]])-1)*10^(SEARCH(RIGHT(Merge1[[#This Row],[Volumen*Precio4 – 750M]]),"kmbt")*3),Merge1[[#This Row],[Volumen*Precio4 – 750M]])</f>
        <v>40405</v>
      </c>
      <c r="P907">
        <v>-0.52180000000000004</v>
      </c>
      <c r="Q907">
        <v>-0.32390000000000002</v>
      </c>
      <c r="R907">
        <v>-0.27179999999999999</v>
      </c>
      <c r="S907">
        <v>-0.1089</v>
      </c>
      <c r="T907" s="1" t="s">
        <v>3892</v>
      </c>
      <c r="U907" s="1" t="s">
        <v>3893</v>
      </c>
      <c r="V907" s="1" t="s">
        <v>3894</v>
      </c>
      <c r="W907" s="1" t="s">
        <v>3895</v>
      </c>
      <c r="X907" s="1" t="s">
        <v>3889</v>
      </c>
      <c r="Y907">
        <v>1554.05</v>
      </c>
      <c r="Z907" s="4">
        <v>-0.1089</v>
      </c>
      <c r="AA907" s="1" t="s">
        <v>2417</v>
      </c>
      <c r="AB907" s="6" t="str">
        <f>IFERROR(LEFT(Merge1[[#This Row],[2022-10-24.Vol.]],LEN(Merge1[[#This Row],[2022-10-24.Vol.]])-1)*10^(LOOKUP(RIGHT(Merge1[[#This Row],[2022-10-24.Vol.]]),"KMBT")*3),Merge1[[#This Row],[2022-10-24.Vol.]])</f>
        <v>26</v>
      </c>
      <c r="AC907">
        <v>0</v>
      </c>
      <c r="AD907" s="1" t="s">
        <v>27</v>
      </c>
      <c r="AE907" s="1" t="s">
        <v>27</v>
      </c>
      <c r="AF907" s="1" t="s">
        <v>22</v>
      </c>
      <c r="AG907">
        <v>24.98</v>
      </c>
      <c r="AH907">
        <v>0</v>
      </c>
      <c r="AI907" s="1" t="s">
        <v>28</v>
      </c>
      <c r="AJ907">
        <v>0.28999999999999998</v>
      </c>
      <c r="AK907" s="1" t="s">
        <v>3891</v>
      </c>
      <c r="AL907">
        <v>-0.52259999999999995</v>
      </c>
      <c r="AM907">
        <v>-0.29509999999999997</v>
      </c>
      <c r="AN907">
        <v>-0.27179999999999999</v>
      </c>
      <c r="AO907">
        <v>-0.1089</v>
      </c>
      <c r="AP907" s="1" t="s">
        <v>3892</v>
      </c>
      <c r="AQ907" s="1" t="s">
        <v>3893</v>
      </c>
      <c r="AR907" s="1" t="s">
        <v>3894</v>
      </c>
      <c r="AS907" s="1" t="s">
        <v>3895</v>
      </c>
    </row>
    <row r="908" spans="1:45" hidden="1" x14ac:dyDescent="0.25">
      <c r="A908" s="1" t="s">
        <v>4447</v>
      </c>
      <c r="B908">
        <v>1613.68</v>
      </c>
      <c r="C908" s="2" t="s">
        <v>4448</v>
      </c>
      <c r="D908" s="1" t="s">
        <v>3199</v>
      </c>
      <c r="E908">
        <v>0</v>
      </c>
      <c r="F908" s="1" t="s">
        <v>27</v>
      </c>
      <c r="G908" s="1" t="s">
        <v>27</v>
      </c>
      <c r="H908" s="1" t="s">
        <v>22</v>
      </c>
      <c r="I908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08">
        <v>48.43</v>
      </c>
      <c r="K908">
        <v>0</v>
      </c>
      <c r="L908" s="1" t="s">
        <v>28</v>
      </c>
      <c r="M908">
        <v>0.18</v>
      </c>
      <c r="N908" s="1" t="s">
        <v>4449</v>
      </c>
      <c r="O908" s="1">
        <f>IFERROR(LEFT(Merge1[[#This Row],[Volumen*Precio4 – 750M]],LEN(Merge1[[#This Row],[Volumen*Precio4 – 750M]])-1)*10^(SEARCH(RIGHT(Merge1[[#This Row],[Volumen*Precio4 – 750M]]),"kmbt")*3),Merge1[[#This Row],[Volumen*Precio4 – 750M]])</f>
        <v>193642</v>
      </c>
      <c r="P908">
        <v>-8.1799999999999998E-2</v>
      </c>
      <c r="Q908">
        <v>-9.3600000000000003E-2</v>
      </c>
      <c r="R908">
        <v>-9.3600000000000003E-2</v>
      </c>
      <c r="S908">
        <v>-0.1094</v>
      </c>
      <c r="T908" s="1" t="s">
        <v>4450</v>
      </c>
      <c r="U908" s="1" t="s">
        <v>4451</v>
      </c>
      <c r="V908" s="1" t="s">
        <v>28</v>
      </c>
      <c r="W908" s="1" t="s">
        <v>28</v>
      </c>
      <c r="X908" s="1" t="s">
        <v>4447</v>
      </c>
      <c r="Y908">
        <v>1613.68</v>
      </c>
      <c r="Z908" s="4">
        <v>-0.1094</v>
      </c>
      <c r="AA908" s="1" t="s">
        <v>3199</v>
      </c>
      <c r="AB908" s="6" t="str">
        <f>IFERROR(LEFT(Merge1[[#This Row],[2022-10-24.Vol.]],LEN(Merge1[[#This Row],[2022-10-24.Vol.]])-1)*10^(LOOKUP(RIGHT(Merge1[[#This Row],[2022-10-24.Vol.]]),"KMBT")*3),Merge1[[#This Row],[2022-10-24.Vol.]])</f>
        <v>120</v>
      </c>
      <c r="AC908">
        <v>0</v>
      </c>
      <c r="AD908" s="1" t="s">
        <v>27</v>
      </c>
      <c r="AE908" s="1" t="s">
        <v>27</v>
      </c>
      <c r="AF908" s="1" t="s">
        <v>22</v>
      </c>
      <c r="AG908">
        <v>48.43</v>
      </c>
      <c r="AH908">
        <v>0</v>
      </c>
      <c r="AI908" s="1" t="s">
        <v>28</v>
      </c>
      <c r="AJ908">
        <v>0.18</v>
      </c>
      <c r="AK908" s="1" t="s">
        <v>4449</v>
      </c>
      <c r="AL908">
        <v>-8.1799999999999998E-2</v>
      </c>
      <c r="AM908">
        <v>-9.3600000000000003E-2</v>
      </c>
      <c r="AN908">
        <v>-9.3600000000000003E-2</v>
      </c>
      <c r="AO908">
        <v>-0.1094</v>
      </c>
      <c r="AP908" s="1" t="s">
        <v>4450</v>
      </c>
      <c r="AQ908" s="1" t="s">
        <v>4451</v>
      </c>
      <c r="AR908" s="1" t="s">
        <v>28</v>
      </c>
      <c r="AS908" s="1" t="s">
        <v>28</v>
      </c>
    </row>
    <row r="909" spans="1:45" hidden="1" x14ac:dyDescent="0.25">
      <c r="A909" s="1" t="s">
        <v>6800</v>
      </c>
      <c r="B909">
        <v>166.7</v>
      </c>
      <c r="C909" s="2" t="s">
        <v>94</v>
      </c>
      <c r="D909" s="1" t="s">
        <v>4018</v>
      </c>
      <c r="E909">
        <v>0</v>
      </c>
      <c r="F909" s="1" t="s">
        <v>22</v>
      </c>
      <c r="G909" s="1" t="s">
        <v>27</v>
      </c>
      <c r="H909" s="1" t="s">
        <v>96</v>
      </c>
      <c r="I90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909">
        <v>30.55</v>
      </c>
      <c r="K909">
        <v>0</v>
      </c>
      <c r="L909" s="1" t="s">
        <v>28</v>
      </c>
      <c r="M909">
        <v>0</v>
      </c>
      <c r="N909" s="1" t="s">
        <v>6801</v>
      </c>
      <c r="O909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167</v>
      </c>
      <c r="P909">
        <v>-0.29060000000000002</v>
      </c>
      <c r="Q909">
        <v>-9.8599999999999993E-2</v>
      </c>
      <c r="R909">
        <v>-0.1376</v>
      </c>
      <c r="S909">
        <v>-0.19470000000000001</v>
      </c>
      <c r="T909" s="1" t="s">
        <v>6802</v>
      </c>
      <c r="U909" s="1" t="s">
        <v>6803</v>
      </c>
      <c r="V909" s="1" t="s">
        <v>6804</v>
      </c>
      <c r="W909" s="1" t="s">
        <v>6805</v>
      </c>
      <c r="X909" s="1" t="s">
        <v>6800</v>
      </c>
      <c r="Y909">
        <v>148.36000000000001</v>
      </c>
      <c r="Z909" s="4">
        <v>-0.11</v>
      </c>
      <c r="AA909" s="1" t="s">
        <v>3883</v>
      </c>
      <c r="AB909" s="6" t="str">
        <f>IFERROR(LEFT(Merge1[[#This Row],[2022-10-24.Vol.]],LEN(Merge1[[#This Row],[2022-10-24.Vol.]])-1)*10^(LOOKUP(RIGHT(Merge1[[#This Row],[2022-10-24.Vol.]]),"KMBT")*3),Merge1[[#This Row],[2022-10-24.Vol.]])</f>
        <v>13</v>
      </c>
      <c r="AC909">
        <v>0</v>
      </c>
      <c r="AD909" s="1" t="s">
        <v>27</v>
      </c>
      <c r="AE909" s="1" t="s">
        <v>27</v>
      </c>
      <c r="AF909" s="1" t="s">
        <v>22</v>
      </c>
      <c r="AG909">
        <v>24.7</v>
      </c>
      <c r="AH909">
        <v>0</v>
      </c>
      <c r="AI909" s="1" t="s">
        <v>28</v>
      </c>
      <c r="AJ909">
        <v>0</v>
      </c>
      <c r="AK909" s="1" t="s">
        <v>8863</v>
      </c>
      <c r="AL909">
        <v>-0.41589999999999999</v>
      </c>
      <c r="AM909">
        <v>3.0300000000000001E-2</v>
      </c>
      <c r="AN909">
        <v>-0.26550000000000001</v>
      </c>
      <c r="AO909">
        <v>-0.29389999999999999</v>
      </c>
      <c r="AP909" s="1" t="s">
        <v>8864</v>
      </c>
      <c r="AQ909" s="1" t="s">
        <v>8865</v>
      </c>
      <c r="AR909" s="1" t="s">
        <v>8866</v>
      </c>
      <c r="AS909" s="1" t="s">
        <v>8867</v>
      </c>
    </row>
    <row r="910" spans="1:45" hidden="1" x14ac:dyDescent="0.25">
      <c r="A910" s="1" t="s">
        <v>5365</v>
      </c>
      <c r="B910">
        <v>909.17</v>
      </c>
      <c r="C910" s="2" t="s">
        <v>5366</v>
      </c>
      <c r="D910" s="1" t="s">
        <v>4744</v>
      </c>
      <c r="E910">
        <v>0</v>
      </c>
      <c r="F910" s="1" t="s">
        <v>27</v>
      </c>
      <c r="G910" s="1" t="s">
        <v>27</v>
      </c>
      <c r="H910" s="1" t="s">
        <v>22</v>
      </c>
      <c r="I910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10">
        <v>29.66</v>
      </c>
      <c r="K910">
        <v>0</v>
      </c>
      <c r="L910" s="1" t="s">
        <v>28</v>
      </c>
      <c r="M910">
        <v>0.05</v>
      </c>
      <c r="N910" s="1" t="s">
        <v>5367</v>
      </c>
      <c r="O910" s="1">
        <f>IFERROR(LEFT(Merge1[[#This Row],[Volumen*Precio4 – 750M]],LEN(Merge1[[#This Row],[Volumen*Precio4 – 750M]])-1)*10^(SEARCH(RIGHT(Merge1[[#This Row],[Volumen*Precio4 – 750M]]),"kmbt")*3),Merge1[[#This Row],[Volumen*Precio4 – 750M]])</f>
        <v>9092</v>
      </c>
      <c r="P910">
        <v>-0.2379</v>
      </c>
      <c r="Q910">
        <v>3.9100000000000003E-2</v>
      </c>
      <c r="R910">
        <v>-0.311</v>
      </c>
      <c r="S910">
        <v>-0.34499999999999997</v>
      </c>
      <c r="T910" s="1" t="s">
        <v>5368</v>
      </c>
      <c r="U910" s="1" t="s">
        <v>5369</v>
      </c>
      <c r="V910" s="1" t="s">
        <v>5370</v>
      </c>
      <c r="W910" s="1" t="s">
        <v>5371</v>
      </c>
      <c r="X910" s="1" t="s">
        <v>5365</v>
      </c>
      <c r="Y910">
        <v>909.17</v>
      </c>
      <c r="Z910" s="4">
        <v>-0.1104</v>
      </c>
      <c r="AA910" s="1" t="s">
        <v>4744</v>
      </c>
      <c r="AB910" s="6" t="str">
        <f>IFERROR(LEFT(Merge1[[#This Row],[2022-10-24.Vol.]],LEN(Merge1[[#This Row],[2022-10-24.Vol.]])-1)*10^(LOOKUP(RIGHT(Merge1[[#This Row],[2022-10-24.Vol.]]),"KMBT")*3),Merge1[[#This Row],[2022-10-24.Vol.]])</f>
        <v>10</v>
      </c>
      <c r="AC910">
        <v>0</v>
      </c>
      <c r="AD910" s="1" t="s">
        <v>27</v>
      </c>
      <c r="AE910" s="1" t="s">
        <v>27</v>
      </c>
      <c r="AF910" s="1" t="s">
        <v>22</v>
      </c>
      <c r="AG910">
        <v>29.66</v>
      </c>
      <c r="AH910">
        <v>0</v>
      </c>
      <c r="AI910" s="1" t="s">
        <v>28</v>
      </c>
      <c r="AJ910">
        <v>0.05</v>
      </c>
      <c r="AK910" s="1" t="s">
        <v>5367</v>
      </c>
      <c r="AL910">
        <v>-0.2379</v>
      </c>
      <c r="AM910">
        <v>3.9100000000000003E-2</v>
      </c>
      <c r="AN910">
        <v>-0.3377</v>
      </c>
      <c r="AO910">
        <v>-0.2334</v>
      </c>
      <c r="AP910" s="1" t="s">
        <v>5368</v>
      </c>
      <c r="AQ910" s="1" t="s">
        <v>5369</v>
      </c>
      <c r="AR910" s="1" t="s">
        <v>5370</v>
      </c>
      <c r="AS910" s="1" t="s">
        <v>5371</v>
      </c>
    </row>
    <row r="911" spans="1:45" hidden="1" x14ac:dyDescent="0.25">
      <c r="A911" s="1" t="s">
        <v>6154</v>
      </c>
      <c r="B911">
        <v>243.9</v>
      </c>
      <c r="C911" s="2" t="s">
        <v>6155</v>
      </c>
      <c r="D911" s="1" t="s">
        <v>1811</v>
      </c>
      <c r="E911">
        <v>0</v>
      </c>
      <c r="F911" s="1" t="s">
        <v>22</v>
      </c>
      <c r="G911" s="1" t="s">
        <v>27</v>
      </c>
      <c r="H911" s="1" t="s">
        <v>22</v>
      </c>
      <c r="I911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911">
        <v>30.41</v>
      </c>
      <c r="K911">
        <v>0</v>
      </c>
      <c r="L911" s="1" t="s">
        <v>28</v>
      </c>
      <c r="M911">
        <v>0.01</v>
      </c>
      <c r="N911" s="1" t="s">
        <v>6156</v>
      </c>
      <c r="O911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488</v>
      </c>
      <c r="P911">
        <v>-0.79310000000000003</v>
      </c>
      <c r="Q911">
        <v>-0.4037</v>
      </c>
      <c r="R911">
        <v>-0.4083</v>
      </c>
      <c r="S911">
        <v>-0.12889999999999999</v>
      </c>
      <c r="T911" s="1" t="s">
        <v>6157</v>
      </c>
      <c r="U911" s="1" t="s">
        <v>6158</v>
      </c>
      <c r="V911" s="1" t="s">
        <v>6159</v>
      </c>
      <c r="W911" s="1" t="s">
        <v>6160</v>
      </c>
      <c r="X911" s="1" t="s">
        <v>6154</v>
      </c>
      <c r="Y911">
        <v>243.9</v>
      </c>
      <c r="Z911" s="4">
        <v>-0.11269999999999999</v>
      </c>
      <c r="AA911" s="1" t="s">
        <v>1811</v>
      </c>
      <c r="AB911" s="6" t="str">
        <f>IFERROR(LEFT(Merge1[[#This Row],[2022-10-24.Vol.]],LEN(Merge1[[#This Row],[2022-10-24.Vol.]])-1)*10^(LOOKUP(RIGHT(Merge1[[#This Row],[2022-10-24.Vol.]]),"KMBT")*3),Merge1[[#This Row],[2022-10-24.Vol.]])</f>
        <v>2</v>
      </c>
      <c r="AC911">
        <v>0</v>
      </c>
      <c r="AD911" s="1" t="s">
        <v>22</v>
      </c>
      <c r="AE911" s="1" t="s">
        <v>27</v>
      </c>
      <c r="AF911" s="1" t="s">
        <v>22</v>
      </c>
      <c r="AG911">
        <v>30.41</v>
      </c>
      <c r="AH911">
        <v>0</v>
      </c>
      <c r="AI911" s="1" t="s">
        <v>28</v>
      </c>
      <c r="AJ911">
        <v>0.01</v>
      </c>
      <c r="AK911" s="1" t="s">
        <v>6156</v>
      </c>
      <c r="AL911">
        <v>-0.79310000000000003</v>
      </c>
      <c r="AM911">
        <v>-0.37459999999999999</v>
      </c>
      <c r="AN911">
        <v>-0.36990000000000001</v>
      </c>
      <c r="AO911">
        <v>-0.12889999999999999</v>
      </c>
      <c r="AP911" s="1" t="s">
        <v>6157</v>
      </c>
      <c r="AQ911" s="1" t="s">
        <v>6158</v>
      </c>
      <c r="AR911" s="1" t="s">
        <v>6159</v>
      </c>
      <c r="AS911" s="1" t="s">
        <v>6160</v>
      </c>
    </row>
    <row r="912" spans="1:45" hidden="1" x14ac:dyDescent="0.25">
      <c r="A912" s="1" t="s">
        <v>2148</v>
      </c>
      <c r="B912">
        <v>1777.9</v>
      </c>
      <c r="C912" s="2" t="s">
        <v>2149</v>
      </c>
      <c r="D912" s="1" t="s">
        <v>2150</v>
      </c>
      <c r="E912">
        <v>0</v>
      </c>
      <c r="F912" s="1" t="s">
        <v>27</v>
      </c>
      <c r="G912" s="1" t="s">
        <v>27</v>
      </c>
      <c r="H912" s="1" t="s">
        <v>22</v>
      </c>
      <c r="I912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12">
        <v>33.29</v>
      </c>
      <c r="K912">
        <v>0</v>
      </c>
      <c r="L912" s="1" t="s">
        <v>28</v>
      </c>
      <c r="M912">
        <v>0.83</v>
      </c>
      <c r="N912" s="1" t="s">
        <v>2151</v>
      </c>
      <c r="O912" s="1">
        <f>IFERROR(LEFT(Merge1[[#This Row],[Volumen*Precio4 – 750M]],LEN(Merge1[[#This Row],[Volumen*Precio4 – 750M]])-1)*10^(SEARCH(RIGHT(Merge1[[#This Row],[Volumen*Precio4 – 750M]]),"kmbt")*3),Merge1[[#This Row],[Volumen*Precio4 – 750M]])</f>
        <v>3325000</v>
      </c>
      <c r="P912">
        <v>-0.25919999999999999</v>
      </c>
      <c r="Q912">
        <v>-0.159</v>
      </c>
      <c r="R912">
        <v>-0.1996</v>
      </c>
      <c r="S912">
        <v>-0.1128</v>
      </c>
      <c r="T912" s="1" t="s">
        <v>2152</v>
      </c>
      <c r="U912" s="1" t="s">
        <v>2153</v>
      </c>
      <c r="V912" s="1" t="s">
        <v>2154</v>
      </c>
      <c r="W912" s="1" t="s">
        <v>2155</v>
      </c>
      <c r="X912" s="1" t="s">
        <v>2148</v>
      </c>
      <c r="Y912">
        <v>1777.9</v>
      </c>
      <c r="Z912" s="4">
        <v>-0.1128</v>
      </c>
      <c r="AA912" s="1" t="s">
        <v>2150</v>
      </c>
      <c r="AB912" s="6" t="str">
        <f>IFERROR(LEFT(Merge1[[#This Row],[2022-10-24.Vol.]],LEN(Merge1[[#This Row],[2022-10-24.Vol.]])-1)*10^(LOOKUP(RIGHT(Merge1[[#This Row],[2022-10-24.Vol.]]),"KMBT")*3),Merge1[[#This Row],[2022-10-24.Vol.]])</f>
        <v>1.87K</v>
      </c>
      <c r="AC912">
        <v>0</v>
      </c>
      <c r="AD912" s="1" t="s">
        <v>27</v>
      </c>
      <c r="AE912" s="1" t="s">
        <v>27</v>
      </c>
      <c r="AF912" s="1" t="s">
        <v>22</v>
      </c>
      <c r="AG912">
        <v>33.29</v>
      </c>
      <c r="AH912">
        <v>0</v>
      </c>
      <c r="AI912" s="1" t="s">
        <v>28</v>
      </c>
      <c r="AJ912">
        <v>0.83</v>
      </c>
      <c r="AK912" s="1" t="s">
        <v>2151</v>
      </c>
      <c r="AL912">
        <v>-0.25919999999999999</v>
      </c>
      <c r="AM912">
        <v>-7.4499999999999997E-2</v>
      </c>
      <c r="AN912">
        <v>-0.1996</v>
      </c>
      <c r="AO912">
        <v>-0.1128</v>
      </c>
      <c r="AP912" s="1" t="s">
        <v>2152</v>
      </c>
      <c r="AQ912" s="1" t="s">
        <v>2153</v>
      </c>
      <c r="AR912" s="1" t="s">
        <v>2154</v>
      </c>
      <c r="AS912" s="1" t="s">
        <v>2155</v>
      </c>
    </row>
    <row r="913" spans="1:45" hidden="1" x14ac:dyDescent="0.25">
      <c r="A913" s="1" t="s">
        <v>5317</v>
      </c>
      <c r="B913">
        <v>11269.86</v>
      </c>
      <c r="C913" s="2" t="s">
        <v>5318</v>
      </c>
      <c r="D913" s="1" t="s">
        <v>4404</v>
      </c>
      <c r="E913">
        <v>0</v>
      </c>
      <c r="F913" s="1" t="s">
        <v>27</v>
      </c>
      <c r="G913" s="1" t="s">
        <v>27</v>
      </c>
      <c r="H913" s="1" t="s">
        <v>22</v>
      </c>
      <c r="I913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13">
        <v>25.24</v>
      </c>
      <c r="K913">
        <v>0</v>
      </c>
      <c r="L913" s="1" t="s">
        <v>28</v>
      </c>
      <c r="M913">
        <v>0.05</v>
      </c>
      <c r="N913" s="1" t="s">
        <v>5319</v>
      </c>
      <c r="O913" s="1">
        <f>IFERROR(LEFT(Merge1[[#This Row],[Volumen*Precio4 – 750M]],LEN(Merge1[[#This Row],[Volumen*Precio4 – 750M]])-1)*10^(SEARCH(RIGHT(Merge1[[#This Row],[Volumen*Precio4 – 750M]]),"kmbt")*3),Merge1[[#This Row],[Volumen*Precio4 – 750M]])</f>
        <v>270477</v>
      </c>
      <c r="P913">
        <v>-0.28249999999999997</v>
      </c>
      <c r="Q913">
        <v>-0.2268</v>
      </c>
      <c r="R913">
        <v>-0.1222</v>
      </c>
      <c r="S913">
        <v>-0.11749999999999999</v>
      </c>
      <c r="T913" s="1" t="s">
        <v>5320</v>
      </c>
      <c r="U913" s="1" t="s">
        <v>5321</v>
      </c>
      <c r="V913" s="1" t="s">
        <v>5322</v>
      </c>
      <c r="W913" s="1" t="s">
        <v>5323</v>
      </c>
      <c r="X913" s="1" t="s">
        <v>5317</v>
      </c>
      <c r="Y913">
        <v>11269.86</v>
      </c>
      <c r="Z913" s="4">
        <v>-0.11749999999999999</v>
      </c>
      <c r="AA913" s="1" t="s">
        <v>4404</v>
      </c>
      <c r="AB913" s="6" t="str">
        <f>IFERROR(LEFT(Merge1[[#This Row],[2022-10-24.Vol.]],LEN(Merge1[[#This Row],[2022-10-24.Vol.]])-1)*10^(LOOKUP(RIGHT(Merge1[[#This Row],[2022-10-24.Vol.]]),"KMBT")*3),Merge1[[#This Row],[2022-10-24.Vol.]])</f>
        <v>24</v>
      </c>
      <c r="AC913">
        <v>0</v>
      </c>
      <c r="AD913" s="1" t="s">
        <v>27</v>
      </c>
      <c r="AE913" s="1" t="s">
        <v>27</v>
      </c>
      <c r="AF913" s="1" t="s">
        <v>22</v>
      </c>
      <c r="AG913">
        <v>25.24</v>
      </c>
      <c r="AH913">
        <v>0</v>
      </c>
      <c r="AI913" s="1" t="s">
        <v>28</v>
      </c>
      <c r="AJ913">
        <v>0.05</v>
      </c>
      <c r="AK913" s="1" t="s">
        <v>5319</v>
      </c>
      <c r="AL913">
        <v>-0.2928</v>
      </c>
      <c r="AM913">
        <v>-0.26900000000000002</v>
      </c>
      <c r="AN913">
        <v>-0.1371</v>
      </c>
      <c r="AO913">
        <v>-0.11749999999999999</v>
      </c>
      <c r="AP913" s="1" t="s">
        <v>5320</v>
      </c>
      <c r="AQ913" s="1" t="s">
        <v>5321</v>
      </c>
      <c r="AR913" s="1" t="s">
        <v>5322</v>
      </c>
      <c r="AS913" s="1" t="s">
        <v>5323</v>
      </c>
    </row>
    <row r="914" spans="1:45" hidden="1" x14ac:dyDescent="0.25">
      <c r="A914" s="1" t="s">
        <v>4110</v>
      </c>
      <c r="B914">
        <v>1350</v>
      </c>
      <c r="C914" s="1" t="s">
        <v>4111</v>
      </c>
      <c r="D914" s="1" t="s">
        <v>4112</v>
      </c>
      <c r="E914">
        <v>0</v>
      </c>
      <c r="F914" s="1" t="s">
        <v>27</v>
      </c>
      <c r="G914" s="1" t="s">
        <v>27</v>
      </c>
      <c r="H914" s="1" t="s">
        <v>22</v>
      </c>
      <c r="I914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14">
        <v>41.72</v>
      </c>
      <c r="K914">
        <v>0</v>
      </c>
      <c r="L914" s="1" t="s">
        <v>28</v>
      </c>
      <c r="M914">
        <v>0.24</v>
      </c>
      <c r="N914" s="1" t="s">
        <v>4113</v>
      </c>
      <c r="O914" s="1">
        <f>IFERROR(LEFT(Merge1[[#This Row],[Volumen*Precio4 – 750M]],LEN(Merge1[[#This Row],[Volumen*Precio4 – 750M]])-1)*10^(SEARCH(RIGHT(Merge1[[#This Row],[Volumen*Precio4 – 750M]]),"kmbt")*3),Merge1[[#This Row],[Volumen*Precio4 – 750M]])</f>
        <v>175500</v>
      </c>
      <c r="P914">
        <v>-0.19450000000000001</v>
      </c>
      <c r="Q914">
        <v>-0.24579999999999999</v>
      </c>
      <c r="R914">
        <v>-5.7000000000000002E-3</v>
      </c>
      <c r="S914">
        <v>-0.1176</v>
      </c>
      <c r="T914" s="1" t="s">
        <v>4114</v>
      </c>
      <c r="U914" s="1" t="s">
        <v>4115</v>
      </c>
      <c r="V914" s="1" t="s">
        <v>4116</v>
      </c>
      <c r="W914" s="1" t="s">
        <v>4117</v>
      </c>
      <c r="X914" s="1" t="s">
        <v>4110</v>
      </c>
      <c r="Y914">
        <v>1350</v>
      </c>
      <c r="Z914" s="4">
        <v>-0.1176</v>
      </c>
      <c r="AA914" s="1" t="s">
        <v>4112</v>
      </c>
      <c r="AB914" s="6" t="str">
        <f>IFERROR(LEFT(Merge1[[#This Row],[2022-10-24.Vol.]],LEN(Merge1[[#This Row],[2022-10-24.Vol.]])-1)*10^(LOOKUP(RIGHT(Merge1[[#This Row],[2022-10-24.Vol.]]),"KMBT")*3),Merge1[[#This Row],[2022-10-24.Vol.]])</f>
        <v>130</v>
      </c>
      <c r="AC914">
        <v>0</v>
      </c>
      <c r="AD914" s="1" t="s">
        <v>27</v>
      </c>
      <c r="AE914" s="1" t="s">
        <v>27</v>
      </c>
      <c r="AF914" s="1" t="s">
        <v>22</v>
      </c>
      <c r="AG914">
        <v>41.72</v>
      </c>
      <c r="AH914">
        <v>0</v>
      </c>
      <c r="AI914" s="1" t="s">
        <v>28</v>
      </c>
      <c r="AJ914">
        <v>0.24</v>
      </c>
      <c r="AK914" s="1" t="s">
        <v>4113</v>
      </c>
      <c r="AL914">
        <v>-0.19450000000000001</v>
      </c>
      <c r="AM914">
        <v>-0.24579999999999999</v>
      </c>
      <c r="AN914">
        <v>-5.7000000000000002E-3</v>
      </c>
      <c r="AO914">
        <v>-0.1176</v>
      </c>
      <c r="AP914" s="1" t="s">
        <v>4114</v>
      </c>
      <c r="AQ914" s="1" t="s">
        <v>4115</v>
      </c>
      <c r="AR914" s="1" t="s">
        <v>4116</v>
      </c>
      <c r="AS914" s="1" t="s">
        <v>4117</v>
      </c>
    </row>
    <row r="915" spans="1:45" hidden="1" x14ac:dyDescent="0.25">
      <c r="A915" s="1" t="s">
        <v>5523</v>
      </c>
      <c r="B915">
        <v>141.11000000000001</v>
      </c>
      <c r="C915" s="2" t="s">
        <v>5524</v>
      </c>
      <c r="D915" s="1" t="s">
        <v>5525</v>
      </c>
      <c r="E915">
        <v>0</v>
      </c>
      <c r="F915" s="1" t="s">
        <v>27</v>
      </c>
      <c r="G915" s="1" t="s">
        <v>27</v>
      </c>
      <c r="H915" s="1" t="s">
        <v>22</v>
      </c>
      <c r="I915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15">
        <v>29.56</v>
      </c>
      <c r="K915">
        <v>0</v>
      </c>
      <c r="L915" s="1" t="s">
        <v>28</v>
      </c>
      <c r="M915">
        <v>0.04</v>
      </c>
      <c r="N915" s="1" t="s">
        <v>5526</v>
      </c>
      <c r="O915" s="1">
        <f>IFERROR(LEFT(Merge1[[#This Row],[Volumen*Precio4 – 750M]],LEN(Merge1[[#This Row],[Volumen*Precio4 – 750M]])-1)*10^(SEARCH(RIGHT(Merge1[[#This Row],[Volumen*Precio4 – 750M]]),"kmbt")*3),Merge1[[#This Row],[Volumen*Precio4 – 750M]])</f>
        <v>168203</v>
      </c>
      <c r="P915">
        <v>-0.16950000000000001</v>
      </c>
      <c r="Q915">
        <v>-0.1913</v>
      </c>
      <c r="R915">
        <v>-0.19689999999999999</v>
      </c>
      <c r="S915">
        <v>-0.19689999999999999</v>
      </c>
      <c r="T915" s="1" t="s">
        <v>5527</v>
      </c>
      <c r="U915" s="1" t="s">
        <v>5528</v>
      </c>
      <c r="V915" s="1" t="s">
        <v>5529</v>
      </c>
      <c r="W915" s="1" t="s">
        <v>5530</v>
      </c>
      <c r="X915" s="1" t="s">
        <v>5523</v>
      </c>
      <c r="Y915">
        <v>141.11000000000001</v>
      </c>
      <c r="Z915" s="4">
        <v>-0.1212</v>
      </c>
      <c r="AA915" s="1" t="s">
        <v>5525</v>
      </c>
      <c r="AB915" s="6" t="str">
        <f>IFERROR(LEFT(Merge1[[#This Row],[2022-10-24.Vol.]],LEN(Merge1[[#This Row],[2022-10-24.Vol.]])-1)*10^(LOOKUP(RIGHT(Merge1[[#This Row],[2022-10-24.Vol.]]),"KMBT")*3),Merge1[[#This Row],[2022-10-24.Vol.]])</f>
        <v>1.192K</v>
      </c>
      <c r="AC915">
        <v>0</v>
      </c>
      <c r="AD915" s="1" t="s">
        <v>27</v>
      </c>
      <c r="AE915" s="1" t="s">
        <v>27</v>
      </c>
      <c r="AF915" s="1" t="s">
        <v>22</v>
      </c>
      <c r="AG915">
        <v>29.56</v>
      </c>
      <c r="AH915">
        <v>0</v>
      </c>
      <c r="AI915" s="1" t="s">
        <v>28</v>
      </c>
      <c r="AJ915">
        <v>0.04</v>
      </c>
      <c r="AK915" s="1" t="s">
        <v>5526</v>
      </c>
      <c r="AL915">
        <v>-0.16950000000000001</v>
      </c>
      <c r="AM915">
        <v>-0.1913</v>
      </c>
      <c r="AN915">
        <v>-0.19689999999999999</v>
      </c>
      <c r="AO915">
        <v>-0.1212</v>
      </c>
      <c r="AP915" s="1" t="s">
        <v>5527</v>
      </c>
      <c r="AQ915" s="1" t="s">
        <v>5528</v>
      </c>
      <c r="AR915" s="1" t="s">
        <v>5529</v>
      </c>
      <c r="AS915" s="1" t="s">
        <v>5530</v>
      </c>
    </row>
    <row r="916" spans="1:45" hidden="1" x14ac:dyDescent="0.25">
      <c r="A916" s="1" t="s">
        <v>3462</v>
      </c>
      <c r="B916">
        <v>11.92</v>
      </c>
      <c r="C916" s="2" t="s">
        <v>3463</v>
      </c>
      <c r="D916" s="1" t="s">
        <v>3464</v>
      </c>
      <c r="E916">
        <v>0</v>
      </c>
      <c r="F916" s="1" t="s">
        <v>22</v>
      </c>
      <c r="G916" s="1" t="s">
        <v>27</v>
      </c>
      <c r="H916" s="1" t="s">
        <v>96</v>
      </c>
      <c r="I91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916">
        <v>34.950000000000003</v>
      </c>
      <c r="K916">
        <v>0</v>
      </c>
      <c r="L916" s="1" t="s">
        <v>28</v>
      </c>
      <c r="M916">
        <v>0.4</v>
      </c>
      <c r="N916" s="1" t="s">
        <v>3465</v>
      </c>
      <c r="O916" s="1">
        <f>IFERROR(LEFT(Merge1[[#This Row],[Volumen*Precio4 – 750M]],LEN(Merge1[[#This Row],[Volumen*Precio4 – 750M]])-1)*10^(SEARCH(RIGHT(Merge1[[#This Row],[Volumen*Precio4 – 750M]]),"kmbt")*3),Merge1[[#This Row],[Volumen*Precio4 – 750M]])</f>
        <v>300134</v>
      </c>
      <c r="P916">
        <v>-0.3281</v>
      </c>
      <c r="Q916">
        <v>-0.1356</v>
      </c>
      <c r="R916">
        <v>-8.1000000000000003E-2</v>
      </c>
      <c r="S916">
        <v>-0.1118</v>
      </c>
      <c r="T916" s="1" t="s">
        <v>3466</v>
      </c>
      <c r="U916" s="1" t="s">
        <v>3467</v>
      </c>
      <c r="V916" s="1" t="s">
        <v>3468</v>
      </c>
      <c r="W916" s="1" t="s">
        <v>3469</v>
      </c>
      <c r="X916" s="1" t="s">
        <v>3462</v>
      </c>
      <c r="Y916">
        <v>11.92</v>
      </c>
      <c r="Z916" s="4">
        <v>-0.1235</v>
      </c>
      <c r="AA916" s="1" t="s">
        <v>3464</v>
      </c>
      <c r="AB916" s="6" t="str">
        <f>IFERROR(LEFT(Merge1[[#This Row],[2022-10-24.Vol.]],LEN(Merge1[[#This Row],[2022-10-24.Vol.]])-1)*10^(LOOKUP(RIGHT(Merge1[[#This Row],[2022-10-24.Vol.]]),"KMBT")*3),Merge1[[#This Row],[2022-10-24.Vol.]])</f>
        <v>25.179K</v>
      </c>
      <c r="AC916">
        <v>0</v>
      </c>
      <c r="AD916" s="1" t="s">
        <v>22</v>
      </c>
      <c r="AE916" s="1" t="s">
        <v>27</v>
      </c>
      <c r="AF916" s="1" t="s">
        <v>96</v>
      </c>
      <c r="AG916">
        <v>34.950000000000003</v>
      </c>
      <c r="AH916">
        <v>0</v>
      </c>
      <c r="AI916" s="1" t="s">
        <v>28</v>
      </c>
      <c r="AJ916">
        <v>0.4</v>
      </c>
      <c r="AK916" s="1" t="s">
        <v>3465</v>
      </c>
      <c r="AL916">
        <v>-0.3281</v>
      </c>
      <c r="AM916">
        <v>-0.1913</v>
      </c>
      <c r="AN916">
        <v>-8.1000000000000003E-2</v>
      </c>
      <c r="AO916">
        <v>-0.1118</v>
      </c>
      <c r="AP916" s="1" t="s">
        <v>3466</v>
      </c>
      <c r="AQ916" s="1" t="s">
        <v>3467</v>
      </c>
      <c r="AR916" s="1" t="s">
        <v>3468</v>
      </c>
      <c r="AS916" s="1" t="s">
        <v>3469</v>
      </c>
    </row>
    <row r="917" spans="1:45" hidden="1" x14ac:dyDescent="0.25">
      <c r="A917" s="1" t="s">
        <v>6080</v>
      </c>
      <c r="B917">
        <v>775.05</v>
      </c>
      <c r="C917" s="2" t="s">
        <v>6081</v>
      </c>
      <c r="D917" s="1" t="s">
        <v>4614</v>
      </c>
      <c r="E917">
        <v>16.170000000000002</v>
      </c>
      <c r="F917" s="1" t="s">
        <v>38</v>
      </c>
      <c r="G917" s="1" t="s">
        <v>37</v>
      </c>
      <c r="H917" s="1" t="s">
        <v>96</v>
      </c>
      <c r="I917" s="1" t="str">
        <f>_xlfn.CONCAT(Merge1[[#This Row],[Rating técnicoVender]],",",Merge1[[#This Row],[Valoración de medias móvilesStrong Sell]],",",Merge1[[#This Row],[Valoración de los osciladoresNeutro]])</f>
        <v>Buy,Strong Buy,Neutro</v>
      </c>
      <c r="J917">
        <v>52.51</v>
      </c>
      <c r="K917">
        <v>2.1299999999999999E-2</v>
      </c>
      <c r="L917" s="1" t="s">
        <v>23</v>
      </c>
      <c r="M917">
        <v>0.01</v>
      </c>
      <c r="N917" s="1" t="s">
        <v>6082</v>
      </c>
      <c r="O917" s="1">
        <f>IFERROR(LEFT(Merge1[[#This Row],[Volumen*Precio4 – 750M]],LEN(Merge1[[#This Row],[Volumen*Precio4 – 750M]])-1)*10^(SEARCH(RIGHT(Merge1[[#This Row],[Volumen*Precio4 – 750M]]),"kmbt")*3),Merge1[[#This Row],[Volumen*Precio4 – 750M]])</f>
        <v>15501</v>
      </c>
      <c r="P917">
        <v>-8.0999999999999996E-3</v>
      </c>
      <c r="Q917">
        <v>1.8499999999999999E-2</v>
      </c>
      <c r="R917">
        <v>-3.2099999999999997E-2</v>
      </c>
      <c r="S917">
        <v>3.9300000000000002E-2</v>
      </c>
      <c r="T917" s="1" t="s">
        <v>6083</v>
      </c>
      <c r="U917" s="1" t="s">
        <v>6084</v>
      </c>
      <c r="V917" s="1" t="s">
        <v>6085</v>
      </c>
      <c r="W917" s="1" t="s">
        <v>6086</v>
      </c>
      <c r="X917" s="1" t="s">
        <v>6080</v>
      </c>
      <c r="Y917">
        <v>678.12</v>
      </c>
      <c r="Z917" s="4">
        <v>-0.12509999999999999</v>
      </c>
      <c r="AA917" s="1" t="s">
        <v>7006</v>
      </c>
      <c r="AB917" s="6" t="str">
        <f>IFERROR(LEFT(Merge1[[#This Row],[2022-10-24.Vol.]],LEN(Merge1[[#This Row],[2022-10-24.Vol.]])-1)*10^(LOOKUP(RIGHT(Merge1[[#This Row],[2022-10-24.Vol.]]),"KMBT")*3),Merge1[[#This Row],[2022-10-24.Vol.]])</f>
        <v>7.551K</v>
      </c>
      <c r="AC917">
        <v>-50.88</v>
      </c>
      <c r="AD917" s="1" t="s">
        <v>27</v>
      </c>
      <c r="AE917" s="1" t="s">
        <v>27</v>
      </c>
      <c r="AF917" s="1" t="s">
        <v>22</v>
      </c>
      <c r="AG917">
        <v>39.92</v>
      </c>
      <c r="AH917">
        <v>3.8800000000000001E-2</v>
      </c>
      <c r="AI917" s="1" t="s">
        <v>28</v>
      </c>
      <c r="AJ917">
        <v>4.8</v>
      </c>
      <c r="AK917" s="1" t="s">
        <v>7007</v>
      </c>
      <c r="AL917">
        <v>-0.125</v>
      </c>
      <c r="AM917">
        <v>-3.8100000000000002E-2</v>
      </c>
      <c r="AN917">
        <v>-0.13150000000000001</v>
      </c>
      <c r="AO917">
        <v>-3.61E-2</v>
      </c>
      <c r="AP917" s="1" t="s">
        <v>7008</v>
      </c>
      <c r="AQ917" s="1" t="s">
        <v>7009</v>
      </c>
      <c r="AR917" s="1" t="s">
        <v>7010</v>
      </c>
      <c r="AS917" s="1" t="s">
        <v>7011</v>
      </c>
    </row>
    <row r="918" spans="1:45" hidden="1" x14ac:dyDescent="0.25">
      <c r="A918" s="1" t="s">
        <v>6283</v>
      </c>
      <c r="B918">
        <v>1390</v>
      </c>
      <c r="C918" s="2" t="s">
        <v>6284</v>
      </c>
      <c r="D918" s="1" t="s">
        <v>3526</v>
      </c>
      <c r="E918">
        <v>0</v>
      </c>
      <c r="F918" s="1" t="s">
        <v>27</v>
      </c>
      <c r="G918" s="1" t="s">
        <v>27</v>
      </c>
      <c r="H918" s="1" t="s">
        <v>22</v>
      </c>
      <c r="I918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18">
        <v>29.41</v>
      </c>
      <c r="K918">
        <v>0</v>
      </c>
      <c r="L918" s="1" t="s">
        <v>28</v>
      </c>
      <c r="M918">
        <v>0.01</v>
      </c>
      <c r="N918" s="1" t="s">
        <v>6285</v>
      </c>
      <c r="O918" s="1">
        <f>IFERROR(LEFT(Merge1[[#This Row],[Volumen*Precio4 – 750M]],LEN(Merge1[[#This Row],[Volumen*Precio4 – 750M]])-1)*10^(SEARCH(RIGHT(Merge1[[#This Row],[Volumen*Precio4 – 750M]]),"kmbt")*3),Merge1[[#This Row],[Volumen*Precio4 – 750M]])</f>
        <v>6950</v>
      </c>
      <c r="P918">
        <v>-0.50549999999999995</v>
      </c>
      <c r="Q918">
        <v>-0.31430000000000002</v>
      </c>
      <c r="R918">
        <v>-0.41820000000000002</v>
      </c>
      <c r="S918">
        <v>-0.31480000000000002</v>
      </c>
      <c r="T918" s="1" t="s">
        <v>6286</v>
      </c>
      <c r="U918" s="1" t="s">
        <v>6287</v>
      </c>
      <c r="V918" s="1" t="s">
        <v>6288</v>
      </c>
      <c r="W918" s="1" t="s">
        <v>6289</v>
      </c>
      <c r="X918" s="1" t="s">
        <v>6283</v>
      </c>
      <c r="Y918">
        <v>1390</v>
      </c>
      <c r="Z918" s="4">
        <v>-0.12609999999999999</v>
      </c>
      <c r="AA918" s="1" t="s">
        <v>3526</v>
      </c>
      <c r="AB918" s="6" t="str">
        <f>IFERROR(LEFT(Merge1[[#This Row],[2022-10-24.Vol.]],LEN(Merge1[[#This Row],[2022-10-24.Vol.]])-1)*10^(LOOKUP(RIGHT(Merge1[[#This Row],[2022-10-24.Vol.]]),"KMBT")*3),Merge1[[#This Row],[2022-10-24.Vol.]])</f>
        <v>5</v>
      </c>
      <c r="AC918">
        <v>0</v>
      </c>
      <c r="AD918" s="1" t="s">
        <v>27</v>
      </c>
      <c r="AE918" s="1" t="s">
        <v>27</v>
      </c>
      <c r="AF918" s="1" t="s">
        <v>22</v>
      </c>
      <c r="AG918">
        <v>29.41</v>
      </c>
      <c r="AH918">
        <v>0</v>
      </c>
      <c r="AI918" s="1" t="s">
        <v>28</v>
      </c>
      <c r="AJ918">
        <v>0.01</v>
      </c>
      <c r="AK918" s="1" t="s">
        <v>6285</v>
      </c>
      <c r="AL918">
        <v>-0.50549999999999995</v>
      </c>
      <c r="AM918">
        <v>-0.31430000000000002</v>
      </c>
      <c r="AN918">
        <v>-0.41820000000000002</v>
      </c>
      <c r="AO918">
        <v>-0.31480000000000002</v>
      </c>
      <c r="AP918" s="1" t="s">
        <v>6286</v>
      </c>
      <c r="AQ918" s="1" t="s">
        <v>6287</v>
      </c>
      <c r="AR918" s="1" t="s">
        <v>6288</v>
      </c>
      <c r="AS918" s="1" t="s">
        <v>6289</v>
      </c>
    </row>
    <row r="919" spans="1:45" hidden="1" x14ac:dyDescent="0.25">
      <c r="A919" s="1" t="s">
        <v>6302</v>
      </c>
      <c r="B919">
        <v>92</v>
      </c>
      <c r="C919" s="2" t="s">
        <v>6303</v>
      </c>
      <c r="D919" s="1" t="s">
        <v>6304</v>
      </c>
      <c r="E919">
        <v>0</v>
      </c>
      <c r="F919" s="1" t="s">
        <v>27</v>
      </c>
      <c r="G919" s="1" t="s">
        <v>27</v>
      </c>
      <c r="H919" s="1" t="s">
        <v>96</v>
      </c>
      <c r="I919" s="1" t="str">
        <f>_xlfn.CONCAT(Merge1[[#This Row],[Rating técnicoVender]],",",Merge1[[#This Row],[Valoración de medias móvilesStrong Sell]],",",Merge1[[#This Row],[Valoración de los osciladoresNeutro]])</f>
        <v>Strong Sell,Strong Sell,Neutro</v>
      </c>
      <c r="J919">
        <v>20.309999999999999</v>
      </c>
      <c r="K919">
        <v>0</v>
      </c>
      <c r="L919" s="1" t="s">
        <v>28</v>
      </c>
      <c r="M919">
        <v>0.01</v>
      </c>
      <c r="N919" s="1" t="s">
        <v>6305</v>
      </c>
      <c r="O919" s="1">
        <f>IFERROR(LEFT(Merge1[[#This Row],[Volumen*Precio4 – 750M]],LEN(Merge1[[#This Row],[Volumen*Precio4 – 750M]])-1)*10^(SEARCH(RIGHT(Merge1[[#This Row],[Volumen*Precio4 – 750M]]),"kmbt")*3),Merge1[[#This Row],[Volumen*Precio4 – 750M]])</f>
        <v>7452</v>
      </c>
      <c r="P919">
        <v>-0.23330000000000001</v>
      </c>
      <c r="Q919">
        <v>-0.31480000000000002</v>
      </c>
      <c r="R919">
        <v>-0.19520000000000001</v>
      </c>
      <c r="S919">
        <v>-0.12640000000000001</v>
      </c>
      <c r="T919" s="1" t="s">
        <v>6306</v>
      </c>
      <c r="U919" s="1" t="s">
        <v>6307</v>
      </c>
      <c r="V919" s="1" t="s">
        <v>6308</v>
      </c>
      <c r="W919" s="1" t="s">
        <v>6309</v>
      </c>
      <c r="X919" s="1" t="s">
        <v>6302</v>
      </c>
      <c r="Y919">
        <v>92</v>
      </c>
      <c r="Z919" s="4">
        <v>-0.12640000000000001</v>
      </c>
      <c r="AA919" s="1" t="s">
        <v>6304</v>
      </c>
      <c r="AB919" s="6" t="str">
        <f>IFERROR(LEFT(Merge1[[#This Row],[2022-10-24.Vol.]],LEN(Merge1[[#This Row],[2022-10-24.Vol.]])-1)*10^(LOOKUP(RIGHT(Merge1[[#This Row],[2022-10-24.Vol.]]),"KMBT")*3),Merge1[[#This Row],[2022-10-24.Vol.]])</f>
        <v>81</v>
      </c>
      <c r="AC919">
        <v>0</v>
      </c>
      <c r="AD919" s="1" t="s">
        <v>27</v>
      </c>
      <c r="AE919" s="1" t="s">
        <v>27</v>
      </c>
      <c r="AF919" s="1" t="s">
        <v>96</v>
      </c>
      <c r="AG919">
        <v>20.309999999999999</v>
      </c>
      <c r="AH919">
        <v>0</v>
      </c>
      <c r="AI919" s="1" t="s">
        <v>28</v>
      </c>
      <c r="AJ919">
        <v>0.01</v>
      </c>
      <c r="AK919" s="1" t="s">
        <v>6305</v>
      </c>
      <c r="AL919">
        <v>-0.23300000000000001</v>
      </c>
      <c r="AM919">
        <v>-0.31480000000000002</v>
      </c>
      <c r="AN919">
        <v>-0.19520000000000001</v>
      </c>
      <c r="AO919">
        <v>-0.12640000000000001</v>
      </c>
      <c r="AP919" s="1" t="s">
        <v>6306</v>
      </c>
      <c r="AQ919" s="1" t="s">
        <v>6307</v>
      </c>
      <c r="AR919" s="1" t="s">
        <v>6308</v>
      </c>
      <c r="AS919" s="1" t="s">
        <v>6309</v>
      </c>
    </row>
    <row r="920" spans="1:45" hidden="1" x14ac:dyDescent="0.25">
      <c r="A920" s="1" t="s">
        <v>2257</v>
      </c>
      <c r="B920">
        <v>113.73</v>
      </c>
      <c r="C920" s="2" t="s">
        <v>2258</v>
      </c>
      <c r="D920" s="1" t="s">
        <v>2259</v>
      </c>
      <c r="E920">
        <v>0</v>
      </c>
      <c r="F920" s="1" t="s">
        <v>27</v>
      </c>
      <c r="G920" s="1" t="s">
        <v>27</v>
      </c>
      <c r="H920" s="1" t="s">
        <v>22</v>
      </c>
      <c r="I920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20">
        <v>29.69</v>
      </c>
      <c r="K920">
        <v>0</v>
      </c>
      <c r="L920" s="1" t="s">
        <v>28</v>
      </c>
      <c r="M920">
        <v>0.77</v>
      </c>
      <c r="N920" s="1" t="s">
        <v>2260</v>
      </c>
      <c r="O920" s="1">
        <f>IFERROR(LEFT(Merge1[[#This Row],[Volumen*Precio4 – 750M]],LEN(Merge1[[#This Row],[Volumen*Precio4 – 750M]])-1)*10^(SEARCH(RIGHT(Merge1[[#This Row],[Volumen*Precio4 – 750M]]),"kmbt")*3),Merge1[[#This Row],[Volumen*Precio4 – 750M]])</f>
        <v>537943</v>
      </c>
      <c r="P920">
        <v>-0.43149999999999999</v>
      </c>
      <c r="Q920">
        <v>-0.25580000000000003</v>
      </c>
      <c r="R920">
        <v>-0.14299999999999999</v>
      </c>
      <c r="S920">
        <v>-0.15859999999999999</v>
      </c>
      <c r="T920" s="1" t="s">
        <v>2261</v>
      </c>
      <c r="U920" s="1" t="s">
        <v>2262</v>
      </c>
      <c r="V920" s="1" t="s">
        <v>2263</v>
      </c>
      <c r="W920" s="1" t="s">
        <v>2264</v>
      </c>
      <c r="X920" s="1" t="s">
        <v>2257</v>
      </c>
      <c r="Y920">
        <v>113.73</v>
      </c>
      <c r="Z920" s="4">
        <v>-0.12809999999999999</v>
      </c>
      <c r="AA920" s="1" t="s">
        <v>2259</v>
      </c>
      <c r="AB920" s="6" t="str">
        <f>IFERROR(LEFT(Merge1[[#This Row],[2022-10-24.Vol.]],LEN(Merge1[[#This Row],[2022-10-24.Vol.]])-1)*10^(LOOKUP(RIGHT(Merge1[[#This Row],[2022-10-24.Vol.]]),"KMBT")*3),Merge1[[#This Row],[2022-10-24.Vol.]])</f>
        <v>4.73K</v>
      </c>
      <c r="AC920">
        <v>0</v>
      </c>
      <c r="AD920" s="1" t="s">
        <v>27</v>
      </c>
      <c r="AE920" s="1" t="s">
        <v>27</v>
      </c>
      <c r="AF920" s="1" t="s">
        <v>22</v>
      </c>
      <c r="AG920">
        <v>29.69</v>
      </c>
      <c r="AH920">
        <v>0</v>
      </c>
      <c r="AI920" s="1" t="s">
        <v>28</v>
      </c>
      <c r="AJ920">
        <v>0.77</v>
      </c>
      <c r="AK920" s="1" t="s">
        <v>2260</v>
      </c>
      <c r="AL920">
        <v>-0.43149999999999999</v>
      </c>
      <c r="AM920">
        <v>-0.25580000000000003</v>
      </c>
      <c r="AN920">
        <v>-0.14299999999999999</v>
      </c>
      <c r="AO920">
        <v>-0.15859999999999999</v>
      </c>
      <c r="AP920" s="1" t="s">
        <v>2261</v>
      </c>
      <c r="AQ920" s="1" t="s">
        <v>2262</v>
      </c>
      <c r="AR920" s="1" t="s">
        <v>2263</v>
      </c>
      <c r="AS920" s="1" t="s">
        <v>2264</v>
      </c>
    </row>
    <row r="921" spans="1:45" hidden="1" x14ac:dyDescent="0.25">
      <c r="A921" s="1" t="s">
        <v>5839</v>
      </c>
      <c r="B921">
        <v>5800</v>
      </c>
      <c r="C921" s="2" t="s">
        <v>5840</v>
      </c>
      <c r="D921" s="1" t="s">
        <v>5841</v>
      </c>
      <c r="E921">
        <v>0</v>
      </c>
      <c r="F921" s="1" t="s">
        <v>27</v>
      </c>
      <c r="G921" s="1" t="s">
        <v>27</v>
      </c>
      <c r="H921" s="1" t="s">
        <v>22</v>
      </c>
      <c r="I921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21">
        <v>37.39</v>
      </c>
      <c r="K921">
        <v>0</v>
      </c>
      <c r="L921" s="1" t="s">
        <v>28</v>
      </c>
      <c r="M921">
        <v>0.02</v>
      </c>
      <c r="N921" s="1" t="s">
        <v>5842</v>
      </c>
      <c r="O921" s="1">
        <f>IFERROR(LEFT(Merge1[[#This Row],[Volumen*Precio4 – 750M]],LEN(Merge1[[#This Row],[Volumen*Precio4 – 750M]])-1)*10^(SEARCH(RIGHT(Merge1[[#This Row],[Volumen*Precio4 – 750M]]),"kmbt")*3),Merge1[[#This Row],[Volumen*Precio4 – 750M]])</f>
        <v>127600</v>
      </c>
      <c r="P921">
        <v>-0.1545</v>
      </c>
      <c r="Q921">
        <v>-0.19650000000000001</v>
      </c>
      <c r="R921">
        <v>-0.1283</v>
      </c>
      <c r="S921">
        <v>-0.1283</v>
      </c>
      <c r="T921" s="1" t="s">
        <v>5843</v>
      </c>
      <c r="U921" s="1" t="s">
        <v>5844</v>
      </c>
      <c r="V921" s="1" t="s">
        <v>5845</v>
      </c>
      <c r="W921" s="1" t="s">
        <v>5846</v>
      </c>
      <c r="X921" s="1" t="s">
        <v>5839</v>
      </c>
      <c r="Y921">
        <v>5800</v>
      </c>
      <c r="Z921" s="4">
        <v>-0.1283</v>
      </c>
      <c r="AA921" s="1" t="s">
        <v>5841</v>
      </c>
      <c r="AB921" s="6" t="str">
        <f>IFERROR(LEFT(Merge1[[#This Row],[2022-10-24.Vol.]],LEN(Merge1[[#This Row],[2022-10-24.Vol.]])-1)*10^(LOOKUP(RIGHT(Merge1[[#This Row],[2022-10-24.Vol.]]),"KMBT")*3),Merge1[[#This Row],[2022-10-24.Vol.]])</f>
        <v>22</v>
      </c>
      <c r="AC921">
        <v>0</v>
      </c>
      <c r="AD921" s="1" t="s">
        <v>27</v>
      </c>
      <c r="AE921" s="1" t="s">
        <v>27</v>
      </c>
      <c r="AF921" s="1" t="s">
        <v>22</v>
      </c>
      <c r="AG921">
        <v>37.39</v>
      </c>
      <c r="AH921">
        <v>0</v>
      </c>
      <c r="AI921" s="1" t="s">
        <v>28</v>
      </c>
      <c r="AJ921">
        <v>0.02</v>
      </c>
      <c r="AK921" s="1" t="s">
        <v>5842</v>
      </c>
      <c r="AL921">
        <v>-0.1545</v>
      </c>
      <c r="AM921">
        <v>-0.19650000000000001</v>
      </c>
      <c r="AN921">
        <v>-0.1283</v>
      </c>
      <c r="AO921">
        <v>-0.1283</v>
      </c>
      <c r="AP921" s="1" t="s">
        <v>5843</v>
      </c>
      <c r="AQ921" s="1" t="s">
        <v>5844</v>
      </c>
      <c r="AR921" s="1" t="s">
        <v>5845</v>
      </c>
      <c r="AS921" s="1" t="s">
        <v>5846</v>
      </c>
    </row>
    <row r="922" spans="1:45" hidden="1" x14ac:dyDescent="0.25">
      <c r="A922" s="1" t="s">
        <v>1366</v>
      </c>
      <c r="B922">
        <v>189.23</v>
      </c>
      <c r="C922" s="1" t="s">
        <v>1367</v>
      </c>
      <c r="D922" s="1" t="s">
        <v>1368</v>
      </c>
      <c r="E922">
        <v>0</v>
      </c>
      <c r="F922" s="1" t="s">
        <v>27</v>
      </c>
      <c r="G922" s="1" t="s">
        <v>27</v>
      </c>
      <c r="H922" s="1" t="s">
        <v>22</v>
      </c>
      <c r="I922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22">
        <v>13.43</v>
      </c>
      <c r="K922">
        <v>0</v>
      </c>
      <c r="L922" s="1" t="s">
        <v>28</v>
      </c>
      <c r="M922">
        <v>1.42</v>
      </c>
      <c r="N922" s="1" t="s">
        <v>1369</v>
      </c>
      <c r="O922" s="1">
        <f>IFERROR(LEFT(Merge1[[#This Row],[Volumen*Precio4 – 750M]],LEN(Merge1[[#This Row],[Volumen*Precio4 – 750M]])-1)*10^(SEARCH(RIGHT(Merge1[[#This Row],[Volumen*Precio4 – 750M]]),"kmbt")*3),Merge1[[#This Row],[Volumen*Precio4 – 750M]])</f>
        <v>1024000</v>
      </c>
      <c r="P922">
        <v>-0.1552</v>
      </c>
      <c r="Q922">
        <v>-0.17460000000000001</v>
      </c>
      <c r="R922">
        <v>-0.1032</v>
      </c>
      <c r="S922">
        <v>-0.13400000000000001</v>
      </c>
      <c r="T922" s="1" t="s">
        <v>1370</v>
      </c>
      <c r="U922" s="1" t="s">
        <v>1371</v>
      </c>
      <c r="V922" s="1" t="s">
        <v>1372</v>
      </c>
      <c r="W922" s="1" t="s">
        <v>1373</v>
      </c>
      <c r="X922" s="1" t="s">
        <v>1366</v>
      </c>
      <c r="Y922">
        <v>189.23</v>
      </c>
      <c r="Z922" s="4">
        <v>-0.13400000000000001</v>
      </c>
      <c r="AA922" s="1" t="s">
        <v>1368</v>
      </c>
      <c r="AB922" s="6" t="str">
        <f>IFERROR(LEFT(Merge1[[#This Row],[2022-10-24.Vol.]],LEN(Merge1[[#This Row],[2022-10-24.Vol.]])-1)*10^(LOOKUP(RIGHT(Merge1[[#This Row],[2022-10-24.Vol.]]),"KMBT")*3),Merge1[[#This Row],[2022-10-24.Vol.]])</f>
        <v>5.414K</v>
      </c>
      <c r="AC922">
        <v>0</v>
      </c>
      <c r="AD922" s="1" t="s">
        <v>27</v>
      </c>
      <c r="AE922" s="1" t="s">
        <v>27</v>
      </c>
      <c r="AF922" s="1" t="s">
        <v>22</v>
      </c>
      <c r="AG922">
        <v>13.43</v>
      </c>
      <c r="AH922">
        <v>0</v>
      </c>
      <c r="AI922" s="1" t="s">
        <v>28</v>
      </c>
      <c r="AJ922">
        <v>1.42</v>
      </c>
      <c r="AK922" s="1" t="s">
        <v>1369</v>
      </c>
      <c r="AL922">
        <v>-0.1552</v>
      </c>
      <c r="AM922">
        <v>-0.17460000000000001</v>
      </c>
      <c r="AN922">
        <v>-0.1032</v>
      </c>
      <c r="AO922">
        <v>-0.13400000000000001</v>
      </c>
      <c r="AP922" s="1" t="s">
        <v>1370</v>
      </c>
      <c r="AQ922" s="1" t="s">
        <v>1371</v>
      </c>
      <c r="AR922" s="1" t="s">
        <v>1372</v>
      </c>
      <c r="AS922" s="1" t="s">
        <v>1373</v>
      </c>
    </row>
    <row r="923" spans="1:45" hidden="1" x14ac:dyDescent="0.25">
      <c r="A923" s="1" t="s">
        <v>3755</v>
      </c>
      <c r="B923">
        <v>54.73</v>
      </c>
      <c r="C923" s="2" t="s">
        <v>1367</v>
      </c>
      <c r="D923" s="1" t="s">
        <v>3756</v>
      </c>
      <c r="E923">
        <v>0</v>
      </c>
      <c r="F923" s="1" t="s">
        <v>27</v>
      </c>
      <c r="G923" s="1" t="s">
        <v>27</v>
      </c>
      <c r="H923" s="1" t="s">
        <v>22</v>
      </c>
      <c r="I923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23">
        <v>24.48</v>
      </c>
      <c r="K923">
        <v>0</v>
      </c>
      <c r="L923" s="1" t="s">
        <v>28</v>
      </c>
      <c r="M923">
        <v>0.32</v>
      </c>
      <c r="N923" s="1" t="s">
        <v>3757</v>
      </c>
      <c r="O923" s="1">
        <f>IFERROR(LEFT(Merge1[[#This Row],[Volumen*Precio4 – 750M]],LEN(Merge1[[#This Row],[Volumen*Precio4 – 750M]])-1)*10^(SEARCH(RIGHT(Merge1[[#This Row],[Volumen*Precio4 – 750M]]),"kmbt")*3),Merge1[[#This Row],[Volumen*Precio4 – 750M]])</f>
        <v>334510</v>
      </c>
      <c r="P923">
        <v>-0.21199999999999999</v>
      </c>
      <c r="Q923">
        <v>-0.23780000000000001</v>
      </c>
      <c r="R923">
        <v>-0.22189999999999999</v>
      </c>
      <c r="S923">
        <v>-0.13400000000000001</v>
      </c>
      <c r="T923" s="1" t="s">
        <v>3758</v>
      </c>
      <c r="U923" s="1" t="s">
        <v>3759</v>
      </c>
      <c r="V923" s="1" t="s">
        <v>3760</v>
      </c>
      <c r="W923" s="1" t="s">
        <v>3761</v>
      </c>
      <c r="X923" s="1" t="s">
        <v>3755</v>
      </c>
      <c r="Y923">
        <v>54.73</v>
      </c>
      <c r="Z923" s="4">
        <v>-0.13400000000000001</v>
      </c>
      <c r="AA923" s="1" t="s">
        <v>3756</v>
      </c>
      <c r="AB923" s="6" t="str">
        <f>IFERROR(LEFT(Merge1[[#This Row],[2022-10-24.Vol.]],LEN(Merge1[[#This Row],[2022-10-24.Vol.]])-1)*10^(LOOKUP(RIGHT(Merge1[[#This Row],[2022-10-24.Vol.]]),"KMBT")*3),Merge1[[#This Row],[2022-10-24.Vol.]])</f>
        <v>6.112K</v>
      </c>
      <c r="AC923">
        <v>0</v>
      </c>
      <c r="AD923" s="1" t="s">
        <v>27</v>
      </c>
      <c r="AE923" s="1" t="s">
        <v>27</v>
      </c>
      <c r="AF923" s="1" t="s">
        <v>22</v>
      </c>
      <c r="AG923">
        <v>24.48</v>
      </c>
      <c r="AH923">
        <v>0</v>
      </c>
      <c r="AI923" s="1" t="s">
        <v>28</v>
      </c>
      <c r="AJ923">
        <v>0.32</v>
      </c>
      <c r="AK923" s="1" t="s">
        <v>3757</v>
      </c>
      <c r="AL923">
        <v>-0.21199999999999999</v>
      </c>
      <c r="AM923">
        <v>-0.23780000000000001</v>
      </c>
      <c r="AN923">
        <v>-0.22189999999999999</v>
      </c>
      <c r="AO923">
        <v>-0.13400000000000001</v>
      </c>
      <c r="AP923" s="1" t="s">
        <v>3758</v>
      </c>
      <c r="AQ923" s="1" t="s">
        <v>3759</v>
      </c>
      <c r="AR923" s="1" t="s">
        <v>3760</v>
      </c>
      <c r="AS923" s="1" t="s">
        <v>3761</v>
      </c>
    </row>
    <row r="924" spans="1:45" hidden="1" x14ac:dyDescent="0.25">
      <c r="A924" s="1" t="s">
        <v>5414</v>
      </c>
      <c r="B924">
        <v>1810</v>
      </c>
      <c r="C924" s="2" t="s">
        <v>5415</v>
      </c>
      <c r="D924" s="1" t="s">
        <v>5416</v>
      </c>
      <c r="E924">
        <v>0</v>
      </c>
      <c r="F924" s="1" t="s">
        <v>27</v>
      </c>
      <c r="G924" s="1" t="s">
        <v>27</v>
      </c>
      <c r="H924" s="1" t="s">
        <v>22</v>
      </c>
      <c r="I924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24">
        <v>18.78</v>
      </c>
      <c r="K924">
        <v>2.1299999999999999E-2</v>
      </c>
      <c r="L924" s="1" t="s">
        <v>28</v>
      </c>
      <c r="M924">
        <v>0.05</v>
      </c>
      <c r="N924" s="1" t="s">
        <v>5417</v>
      </c>
      <c r="O924" s="1">
        <f>IFERROR(LEFT(Merge1[[#This Row],[Volumen*Precio4 – 750M]],LEN(Merge1[[#This Row],[Volumen*Precio4 – 750M]])-1)*10^(SEARCH(RIGHT(Merge1[[#This Row],[Volumen*Precio4 – 750M]]),"kmbt")*3),Merge1[[#This Row],[Volumen*Precio4 – 750M]])</f>
        <v>41630</v>
      </c>
      <c r="P924">
        <v>-0.50560000000000005</v>
      </c>
      <c r="Q924">
        <v>-0.2266</v>
      </c>
      <c r="R924">
        <v>-0.3967</v>
      </c>
      <c r="S924">
        <v>-0.27600000000000002</v>
      </c>
      <c r="T924" s="1" t="s">
        <v>5418</v>
      </c>
      <c r="U924" s="1" t="s">
        <v>5419</v>
      </c>
      <c r="V924" s="1" t="s">
        <v>5420</v>
      </c>
      <c r="W924" s="1" t="s">
        <v>5421</v>
      </c>
      <c r="X924" s="1" t="s">
        <v>5414</v>
      </c>
      <c r="Y924">
        <v>1566</v>
      </c>
      <c r="Z924" s="4">
        <v>-0.13719999999999999</v>
      </c>
      <c r="AA924" s="1" t="s">
        <v>5778</v>
      </c>
      <c r="AB924" s="6" t="str">
        <f>IFERROR(LEFT(Merge1[[#This Row],[2022-10-24.Vol.]],LEN(Merge1[[#This Row],[2022-10-24.Vol.]])-1)*10^(LOOKUP(RIGHT(Merge1[[#This Row],[2022-10-24.Vol.]]),"KMBT")*3),Merge1[[#This Row],[2022-10-24.Vol.]])</f>
        <v>117</v>
      </c>
      <c r="AC924">
        <v>-207.5</v>
      </c>
      <c r="AD924" s="1" t="s">
        <v>27</v>
      </c>
      <c r="AE924" s="1" t="s">
        <v>27</v>
      </c>
      <c r="AF924" s="1" t="s">
        <v>22</v>
      </c>
      <c r="AG924">
        <v>14.42</v>
      </c>
      <c r="AH924">
        <v>4.87E-2</v>
      </c>
      <c r="AI924" s="1" t="s">
        <v>28</v>
      </c>
      <c r="AJ924">
        <v>0.26</v>
      </c>
      <c r="AK924" s="1" t="s">
        <v>7976</v>
      </c>
      <c r="AL924">
        <v>-0.57389999999999997</v>
      </c>
      <c r="AM924">
        <v>-0.35420000000000001</v>
      </c>
      <c r="AN924">
        <v>-0.47799999999999998</v>
      </c>
      <c r="AO924">
        <v>-0.34200000000000003</v>
      </c>
      <c r="AP924" s="1" t="s">
        <v>7977</v>
      </c>
      <c r="AQ924" s="1" t="s">
        <v>7978</v>
      </c>
      <c r="AR924" s="1" t="s">
        <v>7979</v>
      </c>
      <c r="AS924" s="1" t="s">
        <v>7980</v>
      </c>
    </row>
    <row r="925" spans="1:45" hidden="1" x14ac:dyDescent="0.25">
      <c r="A925" s="1" t="s">
        <v>5447</v>
      </c>
      <c r="B925">
        <v>162</v>
      </c>
      <c r="C925" s="2" t="s">
        <v>4850</v>
      </c>
      <c r="D925" s="1" t="s">
        <v>5448</v>
      </c>
      <c r="E925">
        <v>8.01</v>
      </c>
      <c r="F925" s="1" t="s">
        <v>22</v>
      </c>
      <c r="G925" s="1" t="s">
        <v>27</v>
      </c>
      <c r="H925" s="1" t="s">
        <v>38</v>
      </c>
      <c r="I925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925">
        <v>20.99</v>
      </c>
      <c r="K925">
        <v>6.0100000000000001E-2</v>
      </c>
      <c r="L925" s="1" t="s">
        <v>28</v>
      </c>
      <c r="M925">
        <v>0.04</v>
      </c>
      <c r="N925" s="1" t="s">
        <v>5449</v>
      </c>
      <c r="O925" s="1">
        <f>IFERROR(LEFT(Merge1[[#This Row],[Volumen*Precio4 – 750M]],LEN(Merge1[[#This Row],[Volumen*Precio4 – 750M]])-1)*10^(SEARCH(RIGHT(Merge1[[#This Row],[Volumen*Precio4 – 750M]]),"kmbt")*3),Merge1[[#This Row],[Volumen*Precio4 – 750M]])</f>
        <v>428166</v>
      </c>
      <c r="P925">
        <v>-0.81340000000000001</v>
      </c>
      <c r="Q925">
        <v>-0.67779999999999996</v>
      </c>
      <c r="R925">
        <v>-0.69140000000000001</v>
      </c>
      <c r="S925">
        <v>-0.46</v>
      </c>
      <c r="T925" s="1" t="s">
        <v>5450</v>
      </c>
      <c r="U925" s="1" t="s">
        <v>5451</v>
      </c>
      <c r="V925" s="1" t="s">
        <v>5452</v>
      </c>
      <c r="W925" s="1" t="s">
        <v>5453</v>
      </c>
      <c r="X925" s="1" t="s">
        <v>5447</v>
      </c>
      <c r="Y925">
        <v>140.9</v>
      </c>
      <c r="Z925" s="4">
        <v>-0.13780000000000001</v>
      </c>
      <c r="AA925" s="1" t="s">
        <v>7276</v>
      </c>
      <c r="AB925" s="6" t="str">
        <f>IFERROR(LEFT(Merge1[[#This Row],[2022-10-24.Vol.]],LEN(Merge1[[#This Row],[2022-10-24.Vol.]])-1)*10^(LOOKUP(RIGHT(Merge1[[#This Row],[2022-10-24.Vol.]]),"KMBT")*3),Merge1[[#This Row],[2022-10-24.Vol.]])</f>
        <v>88.243K</v>
      </c>
      <c r="AC925">
        <v>-14.43</v>
      </c>
      <c r="AD925" s="1" t="s">
        <v>22</v>
      </c>
      <c r="AE925" s="1" t="s">
        <v>27</v>
      </c>
      <c r="AF925" s="1" t="s">
        <v>96</v>
      </c>
      <c r="AG925">
        <v>18.34</v>
      </c>
      <c r="AH925">
        <v>0.10059999999999999</v>
      </c>
      <c r="AI925" s="1" t="s">
        <v>28</v>
      </c>
      <c r="AJ925">
        <v>1.54</v>
      </c>
      <c r="AK925" s="1" t="s">
        <v>7277</v>
      </c>
      <c r="AL925">
        <v>-0.84130000000000005</v>
      </c>
      <c r="AM925">
        <v>-0.71760000000000002</v>
      </c>
      <c r="AN925">
        <v>-0.72899999999999998</v>
      </c>
      <c r="AO925">
        <v>-0.48580000000000001</v>
      </c>
      <c r="AP925" s="1" t="s">
        <v>7278</v>
      </c>
      <c r="AQ925" s="1" t="s">
        <v>7279</v>
      </c>
      <c r="AR925" s="1" t="s">
        <v>7280</v>
      </c>
      <c r="AS925" s="1" t="s">
        <v>7281</v>
      </c>
    </row>
    <row r="926" spans="1:45" hidden="1" x14ac:dyDescent="0.25">
      <c r="A926" s="1" t="s">
        <v>4180</v>
      </c>
      <c r="B926">
        <v>1361.1</v>
      </c>
      <c r="C926" s="2" t="s">
        <v>4181</v>
      </c>
      <c r="D926" s="1" t="s">
        <v>1140</v>
      </c>
      <c r="E926">
        <v>0</v>
      </c>
      <c r="F926" s="1" t="s">
        <v>27</v>
      </c>
      <c r="G926" s="1" t="s">
        <v>27</v>
      </c>
      <c r="H926" s="1" t="s">
        <v>22</v>
      </c>
      <c r="I926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26">
        <v>30.35</v>
      </c>
      <c r="K926">
        <v>0</v>
      </c>
      <c r="L926" s="1" t="s">
        <v>28</v>
      </c>
      <c r="M926">
        <v>0.23</v>
      </c>
      <c r="N926" s="1" t="s">
        <v>4182</v>
      </c>
      <c r="O926" s="1">
        <f>IFERROR(LEFT(Merge1[[#This Row],[Volumen*Precio4 – 750M]],LEN(Merge1[[#This Row],[Volumen*Precio4 – 750M]])-1)*10^(SEARCH(RIGHT(Merge1[[#This Row],[Volumen*Precio4 – 750M]]),"kmbt")*3),Merge1[[#This Row],[Volumen*Precio4 – 750M]])</f>
        <v>581190</v>
      </c>
      <c r="P926">
        <v>-0.25219999999999998</v>
      </c>
      <c r="Q926">
        <v>-0.16120000000000001</v>
      </c>
      <c r="R926">
        <v>-0.16120000000000001</v>
      </c>
      <c r="S926">
        <v>-0.13780000000000001</v>
      </c>
      <c r="T926" s="1" t="s">
        <v>4183</v>
      </c>
      <c r="U926" s="1" t="s">
        <v>4184</v>
      </c>
      <c r="V926" s="1" t="s">
        <v>4185</v>
      </c>
      <c r="W926" s="1" t="s">
        <v>4186</v>
      </c>
      <c r="X926" s="1" t="s">
        <v>4180</v>
      </c>
      <c r="Y926">
        <v>1361.1</v>
      </c>
      <c r="Z926" s="4">
        <v>-0.13780000000000001</v>
      </c>
      <c r="AA926" s="1" t="s">
        <v>1140</v>
      </c>
      <c r="AB926" s="6" t="str">
        <f>IFERROR(LEFT(Merge1[[#This Row],[2022-10-24.Vol.]],LEN(Merge1[[#This Row],[2022-10-24.Vol.]])-1)*10^(LOOKUP(RIGHT(Merge1[[#This Row],[2022-10-24.Vol.]]),"KMBT")*3),Merge1[[#This Row],[2022-10-24.Vol.]])</f>
        <v>427</v>
      </c>
      <c r="AC926">
        <v>0</v>
      </c>
      <c r="AD926" s="1" t="s">
        <v>27</v>
      </c>
      <c r="AE926" s="1" t="s">
        <v>27</v>
      </c>
      <c r="AF926" s="1" t="s">
        <v>22</v>
      </c>
      <c r="AG926">
        <v>30.35</v>
      </c>
      <c r="AH926">
        <v>0</v>
      </c>
      <c r="AI926" s="1" t="s">
        <v>28</v>
      </c>
      <c r="AJ926">
        <v>0.23</v>
      </c>
      <c r="AK926" s="1" t="s">
        <v>4182</v>
      </c>
      <c r="AL926">
        <v>-0.25219999999999998</v>
      </c>
      <c r="AM926">
        <v>-0.16120000000000001</v>
      </c>
      <c r="AN926">
        <v>-0.16120000000000001</v>
      </c>
      <c r="AO926">
        <v>-0.13780000000000001</v>
      </c>
      <c r="AP926" s="1" t="s">
        <v>4183</v>
      </c>
      <c r="AQ926" s="1" t="s">
        <v>4184</v>
      </c>
      <c r="AR926" s="1" t="s">
        <v>4185</v>
      </c>
      <c r="AS926" s="1" t="s">
        <v>4186</v>
      </c>
    </row>
    <row r="927" spans="1:45" hidden="1" x14ac:dyDescent="0.25">
      <c r="A927" s="1" t="s">
        <v>5214</v>
      </c>
      <c r="B927">
        <v>194</v>
      </c>
      <c r="C927" s="1" t="s">
        <v>4181</v>
      </c>
      <c r="D927" s="1" t="s">
        <v>5215</v>
      </c>
      <c r="E927">
        <v>1.5</v>
      </c>
      <c r="F927" s="1" t="s">
        <v>22</v>
      </c>
      <c r="G927" s="1" t="s">
        <v>27</v>
      </c>
      <c r="H927" s="1" t="s">
        <v>96</v>
      </c>
      <c r="I927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927">
        <v>35.299999999999997</v>
      </c>
      <c r="K927">
        <v>2.5999999999999999E-3</v>
      </c>
      <c r="L927" s="1" t="s">
        <v>28</v>
      </c>
      <c r="M927">
        <v>7.0000000000000007E-2</v>
      </c>
      <c r="N927" s="1" t="s">
        <v>5216</v>
      </c>
      <c r="O927" s="1">
        <f>IFERROR(LEFT(Merge1[[#This Row],[Volumen*Precio4 – 750M]],LEN(Merge1[[#This Row],[Volumen*Precio4 – 750M]])-1)*10^(SEARCH(RIGHT(Merge1[[#This Row],[Volumen*Precio4 – 750M]]),"kmbt")*3),Merge1[[#This Row],[Volumen*Precio4 – 750M]])</f>
        <v>51022</v>
      </c>
      <c r="P927">
        <v>-0.1547</v>
      </c>
      <c r="Q927">
        <v>0.24840000000000001</v>
      </c>
      <c r="R927">
        <v>-0.2016</v>
      </c>
      <c r="S927">
        <v>-0.54249999999999998</v>
      </c>
      <c r="T927" s="1" t="s">
        <v>5217</v>
      </c>
      <c r="U927" s="1" t="s">
        <v>5218</v>
      </c>
      <c r="V927" s="1" t="s">
        <v>5219</v>
      </c>
      <c r="W927" s="1" t="s">
        <v>5220</v>
      </c>
      <c r="X927" s="1" t="s">
        <v>5214</v>
      </c>
      <c r="Y927">
        <v>194</v>
      </c>
      <c r="Z927" s="4">
        <v>-0.13780000000000001</v>
      </c>
      <c r="AA927" s="1" t="s">
        <v>5215</v>
      </c>
      <c r="AB927" s="6" t="str">
        <f>IFERROR(LEFT(Merge1[[#This Row],[2022-10-24.Vol.]],LEN(Merge1[[#This Row],[2022-10-24.Vol.]])-1)*10^(LOOKUP(RIGHT(Merge1[[#This Row],[2022-10-24.Vol.]]),"KMBT")*3),Merge1[[#This Row],[2022-10-24.Vol.]])</f>
        <v>263</v>
      </c>
      <c r="AC927">
        <v>1.5</v>
      </c>
      <c r="AD927" s="1" t="s">
        <v>22</v>
      </c>
      <c r="AE927" s="1" t="s">
        <v>27</v>
      </c>
      <c r="AF927" s="1" t="s">
        <v>96</v>
      </c>
      <c r="AG927">
        <v>35.299999999999997</v>
      </c>
      <c r="AH927">
        <v>2.5999999999999999E-3</v>
      </c>
      <c r="AI927" s="1" t="s">
        <v>28</v>
      </c>
      <c r="AJ927">
        <v>7.0000000000000007E-2</v>
      </c>
      <c r="AK927" s="1" t="s">
        <v>5216</v>
      </c>
      <c r="AL927">
        <v>-0.1547</v>
      </c>
      <c r="AM927">
        <v>0.24840000000000001</v>
      </c>
      <c r="AN927">
        <v>-0.15279999999999999</v>
      </c>
      <c r="AO927">
        <v>-0.54249999999999998</v>
      </c>
      <c r="AP927" s="1" t="s">
        <v>5217</v>
      </c>
      <c r="AQ927" s="1" t="s">
        <v>5218</v>
      </c>
      <c r="AR927" s="1" t="s">
        <v>5219</v>
      </c>
      <c r="AS927" s="1" t="s">
        <v>5220</v>
      </c>
    </row>
    <row r="928" spans="1:45" hidden="1" x14ac:dyDescent="0.25">
      <c r="A928" s="1" t="s">
        <v>2773</v>
      </c>
      <c r="B928">
        <v>919.94</v>
      </c>
      <c r="C928" s="2" t="s">
        <v>2774</v>
      </c>
      <c r="D928" s="1" t="s">
        <v>2775</v>
      </c>
      <c r="E928">
        <v>0</v>
      </c>
      <c r="F928" s="1" t="s">
        <v>27</v>
      </c>
      <c r="G928" s="1" t="s">
        <v>27</v>
      </c>
      <c r="H928" s="1" t="s">
        <v>22</v>
      </c>
      <c r="I928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28">
        <v>24.36</v>
      </c>
      <c r="K928">
        <v>0</v>
      </c>
      <c r="L928" s="1" t="s">
        <v>28</v>
      </c>
      <c r="M928">
        <v>0.59</v>
      </c>
      <c r="N928" s="1" t="s">
        <v>2776</v>
      </c>
      <c r="O928" s="1">
        <f>IFERROR(LEFT(Merge1[[#This Row],[Volumen*Precio4 – 750M]],LEN(Merge1[[#This Row],[Volumen*Precio4 – 750M]])-1)*10^(SEARCH(RIGHT(Merge1[[#This Row],[Volumen*Precio4 – 750M]]),"kmbt")*3),Merge1[[#This Row],[Volumen*Precio4 – 750M]])</f>
        <v>85554</v>
      </c>
      <c r="P928">
        <v>-0.78110000000000002</v>
      </c>
      <c r="Q928">
        <v>-0.5675</v>
      </c>
      <c r="R928">
        <v>-0.40260000000000001</v>
      </c>
      <c r="S928">
        <v>-0.2898</v>
      </c>
      <c r="T928" s="1" t="s">
        <v>2777</v>
      </c>
      <c r="U928" s="1" t="s">
        <v>2778</v>
      </c>
      <c r="V928" s="1" t="s">
        <v>2779</v>
      </c>
      <c r="W928" s="1" t="s">
        <v>2780</v>
      </c>
      <c r="X928" s="1" t="s">
        <v>2773</v>
      </c>
      <c r="Y928">
        <v>919.94</v>
      </c>
      <c r="Z928" s="4">
        <v>-0.1394</v>
      </c>
      <c r="AA928" s="1" t="s">
        <v>2775</v>
      </c>
      <c r="AB928" s="6" t="str">
        <f>IFERROR(LEFT(Merge1[[#This Row],[2022-10-24.Vol.]],LEN(Merge1[[#This Row],[2022-10-24.Vol.]])-1)*10^(LOOKUP(RIGHT(Merge1[[#This Row],[2022-10-24.Vol.]]),"KMBT")*3),Merge1[[#This Row],[2022-10-24.Vol.]])</f>
        <v>93</v>
      </c>
      <c r="AC928">
        <v>0</v>
      </c>
      <c r="AD928" s="1" t="s">
        <v>27</v>
      </c>
      <c r="AE928" s="1" t="s">
        <v>27</v>
      </c>
      <c r="AF928" s="1" t="s">
        <v>22</v>
      </c>
      <c r="AG928">
        <v>24.36</v>
      </c>
      <c r="AH928">
        <v>0</v>
      </c>
      <c r="AI928" s="1" t="s">
        <v>28</v>
      </c>
      <c r="AJ928">
        <v>0.59</v>
      </c>
      <c r="AK928" s="1" t="s">
        <v>2776</v>
      </c>
      <c r="AL928">
        <v>-0.78110000000000002</v>
      </c>
      <c r="AM928">
        <v>-0.5675</v>
      </c>
      <c r="AN928">
        <v>-0.40260000000000001</v>
      </c>
      <c r="AO928">
        <v>-0.2898</v>
      </c>
      <c r="AP928" s="1" t="s">
        <v>2777</v>
      </c>
      <c r="AQ928" s="1" t="s">
        <v>2778</v>
      </c>
      <c r="AR928" s="1" t="s">
        <v>2779</v>
      </c>
      <c r="AS928" s="1" t="s">
        <v>2780</v>
      </c>
    </row>
    <row r="929" spans="1:45" hidden="1" x14ac:dyDescent="0.25">
      <c r="A929" s="1" t="s">
        <v>189</v>
      </c>
      <c r="B929">
        <v>1128</v>
      </c>
      <c r="C929" s="2" t="s">
        <v>190</v>
      </c>
      <c r="D929" s="1" t="s">
        <v>191</v>
      </c>
      <c r="E929">
        <v>0</v>
      </c>
      <c r="F929" s="1" t="s">
        <v>22</v>
      </c>
      <c r="G929" s="1" t="s">
        <v>27</v>
      </c>
      <c r="H929" s="1" t="s">
        <v>96</v>
      </c>
      <c r="I92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929">
        <v>48.66</v>
      </c>
      <c r="K929">
        <v>0</v>
      </c>
      <c r="L929" s="1" t="s">
        <v>28</v>
      </c>
      <c r="M929">
        <v>12.29</v>
      </c>
      <c r="N929" s="1" t="s">
        <v>192</v>
      </c>
      <c r="O929" s="1">
        <f>IFERROR(LEFT(Merge1[[#This Row],[Volumen*Precio4 – 750M]],LEN(Merge1[[#This Row],[Volumen*Precio4 – 750M]])-1)*10^(SEARCH(RIGHT(Merge1[[#This Row],[Volumen*Precio4 – 750M]]),"kmbt")*3),Merge1[[#This Row],[Volumen*Precio4 – 750M]])</f>
        <v>248160</v>
      </c>
      <c r="P929">
        <v>-0.26750000000000002</v>
      </c>
      <c r="Q929">
        <v>-0.19839999999999999</v>
      </c>
      <c r="R929">
        <v>0.1217</v>
      </c>
      <c r="S929">
        <v>0.14030000000000001</v>
      </c>
      <c r="T929" s="1" t="s">
        <v>193</v>
      </c>
      <c r="U929" s="1" t="s">
        <v>194</v>
      </c>
      <c r="V929" s="1" t="s">
        <v>195</v>
      </c>
      <c r="W929" s="1" t="s">
        <v>196</v>
      </c>
      <c r="X929" s="1" t="s">
        <v>189</v>
      </c>
      <c r="Y929">
        <v>969.97</v>
      </c>
      <c r="Z929" s="4">
        <v>-0.1401</v>
      </c>
      <c r="AA929" s="1" t="s">
        <v>1811</v>
      </c>
      <c r="AB929" s="6" t="str">
        <f>IFERROR(LEFT(Merge1[[#This Row],[2022-10-24.Vol.]],LEN(Merge1[[#This Row],[2022-10-24.Vol.]])-1)*10^(LOOKUP(RIGHT(Merge1[[#This Row],[2022-10-24.Vol.]]),"KMBT")*3),Merge1[[#This Row],[2022-10-24.Vol.]])</f>
        <v>2</v>
      </c>
      <c r="AC929">
        <v>0</v>
      </c>
      <c r="AD929" s="1" t="s">
        <v>27</v>
      </c>
      <c r="AE929" s="1" t="s">
        <v>27</v>
      </c>
      <c r="AF929" s="1" t="s">
        <v>22</v>
      </c>
      <c r="AG929">
        <v>42.58</v>
      </c>
      <c r="AH929">
        <v>0</v>
      </c>
      <c r="AI929" s="1" t="s">
        <v>28</v>
      </c>
      <c r="AJ929">
        <v>0.05</v>
      </c>
      <c r="AK929" s="1" t="s">
        <v>8453</v>
      </c>
      <c r="AL929">
        <v>-0.3619</v>
      </c>
      <c r="AM929">
        <v>-0.31069999999999998</v>
      </c>
      <c r="AN929">
        <v>-3.5499999999999997E-2</v>
      </c>
      <c r="AO929">
        <v>-0.27600000000000002</v>
      </c>
      <c r="AP929" s="1" t="s">
        <v>8454</v>
      </c>
      <c r="AQ929" s="1" t="s">
        <v>8455</v>
      </c>
      <c r="AR929" s="1" t="s">
        <v>8456</v>
      </c>
      <c r="AS929" s="1" t="s">
        <v>8457</v>
      </c>
    </row>
    <row r="930" spans="1:45" hidden="1" x14ac:dyDescent="0.25">
      <c r="A930" s="1" t="s">
        <v>6390</v>
      </c>
      <c r="B930">
        <v>49.5</v>
      </c>
      <c r="C930" s="2" t="s">
        <v>6391</v>
      </c>
      <c r="D930" s="1" t="s">
        <v>3526</v>
      </c>
      <c r="E930">
        <v>0</v>
      </c>
      <c r="F930" s="1" t="s">
        <v>38</v>
      </c>
      <c r="G930" s="1" t="s">
        <v>27</v>
      </c>
      <c r="H930" s="1" t="s">
        <v>37</v>
      </c>
      <c r="I930" s="1" t="str">
        <f>_xlfn.CONCAT(Merge1[[#This Row],[Rating técnicoVender]],",",Merge1[[#This Row],[Valoración de medias móvilesStrong Sell]],",",Merge1[[#This Row],[Valoración de los osciladoresNeutro]])</f>
        <v>Buy,Strong Sell,Strong Buy</v>
      </c>
      <c r="J930">
        <v>22.9</v>
      </c>
      <c r="K930">
        <v>0</v>
      </c>
      <c r="L930" s="1" t="s">
        <v>28</v>
      </c>
      <c r="M930">
        <v>0</v>
      </c>
      <c r="N930" s="1" t="s">
        <v>6392</v>
      </c>
      <c r="O930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248</v>
      </c>
      <c r="P930">
        <v>-0.62209999999999999</v>
      </c>
      <c r="Q930">
        <v>-0.62209999999999999</v>
      </c>
      <c r="R930">
        <v>-0.50749999999999995</v>
      </c>
      <c r="S930">
        <v>-0.4244</v>
      </c>
      <c r="T930" s="1" t="s">
        <v>6393</v>
      </c>
      <c r="U930" s="1" t="s">
        <v>6394</v>
      </c>
      <c r="V930" s="1" t="s">
        <v>6395</v>
      </c>
      <c r="W930" s="1" t="s">
        <v>28</v>
      </c>
      <c r="X930" s="1" t="s">
        <v>6390</v>
      </c>
      <c r="Y930">
        <v>42.5</v>
      </c>
      <c r="Z930" s="4">
        <v>-0.1414</v>
      </c>
      <c r="AA930" s="1" t="s">
        <v>6995</v>
      </c>
      <c r="AB930" s="6" t="str">
        <f>IFERROR(LEFT(Merge1[[#This Row],[2022-10-24.Vol.]],LEN(Merge1[[#This Row],[2022-10-24.Vol.]])-1)*10^(LOOKUP(RIGHT(Merge1[[#This Row],[2022-10-24.Vol.]]),"KMBT")*3),Merge1[[#This Row],[2022-10-24.Vol.]])</f>
        <v>6.581K</v>
      </c>
      <c r="AC930">
        <v>0</v>
      </c>
      <c r="AD930" s="1" t="s">
        <v>22</v>
      </c>
      <c r="AE930" s="1" t="s">
        <v>27</v>
      </c>
      <c r="AF930" s="1" t="s">
        <v>96</v>
      </c>
      <c r="AG930">
        <v>21.06</v>
      </c>
      <c r="AH930">
        <v>0</v>
      </c>
      <c r="AI930" s="1" t="s">
        <v>28</v>
      </c>
      <c r="AJ930">
        <v>5.53</v>
      </c>
      <c r="AK930" s="1" t="s">
        <v>6996</v>
      </c>
      <c r="AL930">
        <v>-0.67549999999999999</v>
      </c>
      <c r="AM930">
        <v>-0.67549999999999999</v>
      </c>
      <c r="AN930">
        <v>-0.56410000000000005</v>
      </c>
      <c r="AO930">
        <v>-0.33589999999999998</v>
      </c>
      <c r="AP930" s="1" t="s">
        <v>6997</v>
      </c>
      <c r="AQ930" s="1" t="s">
        <v>6998</v>
      </c>
      <c r="AR930" s="1" t="s">
        <v>6999</v>
      </c>
      <c r="AS930" s="1" t="s">
        <v>28</v>
      </c>
    </row>
    <row r="931" spans="1:45" hidden="1" x14ac:dyDescent="0.25">
      <c r="A931" s="1" t="s">
        <v>445</v>
      </c>
      <c r="B931">
        <v>1003.48</v>
      </c>
      <c r="C931" s="2" t="s">
        <v>446</v>
      </c>
      <c r="D931" s="1" t="s">
        <v>447</v>
      </c>
      <c r="E931">
        <v>0</v>
      </c>
      <c r="F931" s="1" t="s">
        <v>22</v>
      </c>
      <c r="G931" s="1" t="s">
        <v>27</v>
      </c>
      <c r="H931" s="1" t="s">
        <v>22</v>
      </c>
      <c r="I931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931">
        <v>44.01</v>
      </c>
      <c r="K931">
        <v>0</v>
      </c>
      <c r="L931" s="1" t="s">
        <v>28</v>
      </c>
      <c r="M931">
        <v>4.95</v>
      </c>
      <c r="N931" s="1" t="s">
        <v>448</v>
      </c>
      <c r="O931" s="1">
        <f>IFERROR(LEFT(Merge1[[#This Row],[Volumen*Precio4 – 750M]],LEN(Merge1[[#This Row],[Volumen*Precio4 – 750M]])-1)*10^(SEARCH(RIGHT(Merge1[[#This Row],[Volumen*Precio4 – 750M]]),"kmbt")*3),Merge1[[#This Row],[Volumen*Precio4 – 750M]])</f>
        <v>56042000</v>
      </c>
      <c r="P931">
        <v>2.7099999999999999E-2</v>
      </c>
      <c r="Q931">
        <v>-0.1108</v>
      </c>
      <c r="R931">
        <v>-8.3599999999999994E-2</v>
      </c>
      <c r="S931">
        <v>-0.13589999999999999</v>
      </c>
      <c r="T931" s="1" t="s">
        <v>449</v>
      </c>
      <c r="U931" s="1" t="s">
        <v>450</v>
      </c>
      <c r="V931" s="1" t="s">
        <v>451</v>
      </c>
      <c r="W931" s="1" t="s">
        <v>452</v>
      </c>
      <c r="X931" s="1" t="s">
        <v>445</v>
      </c>
      <c r="Y931">
        <v>1003.48</v>
      </c>
      <c r="Z931" s="4">
        <v>-0.1416</v>
      </c>
      <c r="AA931" s="1" t="s">
        <v>447</v>
      </c>
      <c r="AB931" s="6" t="str">
        <f>IFERROR(LEFT(Merge1[[#This Row],[2022-10-24.Vol.]],LEN(Merge1[[#This Row],[2022-10-24.Vol.]])-1)*10^(LOOKUP(RIGHT(Merge1[[#This Row],[2022-10-24.Vol.]]),"KMBT")*3),Merge1[[#This Row],[2022-10-24.Vol.]])</f>
        <v>55.848K</v>
      </c>
      <c r="AC931">
        <v>0</v>
      </c>
      <c r="AD931" s="1" t="s">
        <v>22</v>
      </c>
      <c r="AE931" s="1" t="s">
        <v>27</v>
      </c>
      <c r="AF931" s="1" t="s">
        <v>22</v>
      </c>
      <c r="AG931">
        <v>44.01</v>
      </c>
      <c r="AH931">
        <v>0</v>
      </c>
      <c r="AI931" s="1" t="s">
        <v>28</v>
      </c>
      <c r="AJ931">
        <v>4.95</v>
      </c>
      <c r="AK931" s="1" t="s">
        <v>448</v>
      </c>
      <c r="AL931">
        <v>2.7099999999999999E-2</v>
      </c>
      <c r="AM931">
        <v>-0.1336</v>
      </c>
      <c r="AN931">
        <v>-8.3599999999999994E-2</v>
      </c>
      <c r="AO931">
        <v>-0.13589999999999999</v>
      </c>
      <c r="AP931" s="1" t="s">
        <v>449</v>
      </c>
      <c r="AQ931" s="1" t="s">
        <v>450</v>
      </c>
      <c r="AR931" s="1" t="s">
        <v>451</v>
      </c>
      <c r="AS931" s="1" t="s">
        <v>452</v>
      </c>
    </row>
    <row r="932" spans="1:45" hidden="1" x14ac:dyDescent="0.25">
      <c r="A932" s="1" t="s">
        <v>126</v>
      </c>
      <c r="B932">
        <v>160.76</v>
      </c>
      <c r="C932" s="2" t="s">
        <v>127</v>
      </c>
      <c r="D932" s="1" t="s">
        <v>128</v>
      </c>
      <c r="E932">
        <v>0</v>
      </c>
      <c r="F932" s="1" t="s">
        <v>22</v>
      </c>
      <c r="G932" s="1" t="s">
        <v>27</v>
      </c>
      <c r="H932" s="1" t="s">
        <v>96</v>
      </c>
      <c r="I93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932">
        <v>36.17</v>
      </c>
      <c r="K932">
        <v>0</v>
      </c>
      <c r="L932" s="1" t="s">
        <v>28</v>
      </c>
      <c r="M932">
        <v>22.22</v>
      </c>
      <c r="N932" s="1" t="s">
        <v>129</v>
      </c>
      <c r="O932" s="1">
        <f>IFERROR(LEFT(Merge1[[#This Row],[Volumen*Precio4 – 750M]],LEN(Merge1[[#This Row],[Volumen*Precio4 – 750M]])-1)*10^(SEARCH(RIGHT(Merge1[[#This Row],[Volumen*Precio4 – 750M]]),"kmbt")*3),Merge1[[#This Row],[Volumen*Precio4 – 750M]])</f>
        <v>9646</v>
      </c>
      <c r="P932">
        <v>-0.90920000000000001</v>
      </c>
      <c r="Q932">
        <v>7.17E-2</v>
      </c>
      <c r="R932">
        <v>-0.16669999999999999</v>
      </c>
      <c r="S932">
        <v>-0.32829999999999998</v>
      </c>
      <c r="T932" s="1" t="s">
        <v>130</v>
      </c>
      <c r="U932" s="1" t="s">
        <v>131</v>
      </c>
      <c r="V932" s="1" t="s">
        <v>132</v>
      </c>
      <c r="W932" s="1" t="s">
        <v>133</v>
      </c>
      <c r="X932" s="1" t="s">
        <v>126</v>
      </c>
      <c r="Y932">
        <v>160.76</v>
      </c>
      <c r="Z932" s="4">
        <v>-0.14269999999999999</v>
      </c>
      <c r="AA932" s="1" t="s">
        <v>128</v>
      </c>
      <c r="AB932" s="6" t="str">
        <f>IFERROR(LEFT(Merge1[[#This Row],[2022-10-24.Vol.]],LEN(Merge1[[#This Row],[2022-10-24.Vol.]])-1)*10^(LOOKUP(RIGHT(Merge1[[#This Row],[2022-10-24.Vol.]]),"KMBT")*3),Merge1[[#This Row],[2022-10-24.Vol.]])</f>
        <v>60</v>
      </c>
      <c r="AC932">
        <v>0</v>
      </c>
      <c r="AD932" s="1" t="s">
        <v>22</v>
      </c>
      <c r="AE932" s="1" t="s">
        <v>27</v>
      </c>
      <c r="AF932" s="1" t="s">
        <v>96</v>
      </c>
      <c r="AG932">
        <v>36.17</v>
      </c>
      <c r="AH932">
        <v>0</v>
      </c>
      <c r="AI932" s="1" t="s">
        <v>28</v>
      </c>
      <c r="AJ932">
        <v>22.22</v>
      </c>
      <c r="AK932" s="1" t="s">
        <v>129</v>
      </c>
      <c r="AL932">
        <v>-0.90920000000000001</v>
      </c>
      <c r="AM932">
        <v>7.17E-2</v>
      </c>
      <c r="AN932">
        <v>-0.16669999999999999</v>
      </c>
      <c r="AO932">
        <v>-0.14269999999999999</v>
      </c>
      <c r="AP932" s="1" t="s">
        <v>130</v>
      </c>
      <c r="AQ932" s="1" t="s">
        <v>131</v>
      </c>
      <c r="AR932" s="1" t="s">
        <v>132</v>
      </c>
      <c r="AS932" s="1" t="s">
        <v>133</v>
      </c>
    </row>
    <row r="933" spans="1:45" hidden="1" x14ac:dyDescent="0.25">
      <c r="A933" s="1" t="s">
        <v>821</v>
      </c>
      <c r="B933">
        <v>256.81</v>
      </c>
      <c r="C933" s="2" t="s">
        <v>822</v>
      </c>
      <c r="D933" s="1" t="s">
        <v>823</v>
      </c>
      <c r="E933">
        <v>0</v>
      </c>
      <c r="F933" s="1" t="s">
        <v>22</v>
      </c>
      <c r="G933" s="1" t="s">
        <v>27</v>
      </c>
      <c r="H933" s="1" t="s">
        <v>96</v>
      </c>
      <c r="I933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933">
        <v>26.65</v>
      </c>
      <c r="K933">
        <v>0</v>
      </c>
      <c r="L933" s="1" t="s">
        <v>28</v>
      </c>
      <c r="M933">
        <v>2.59</v>
      </c>
      <c r="N933" s="1" t="s">
        <v>824</v>
      </c>
      <c r="O933" s="1">
        <f>IFERROR(LEFT(Merge1[[#This Row],[Volumen*Precio4 – 750M]],LEN(Merge1[[#This Row],[Volumen*Precio4 – 750M]])-1)*10^(SEARCH(RIGHT(Merge1[[#This Row],[Volumen*Precio4 – 750M]]),"kmbt")*3),Merge1[[#This Row],[Volumen*Precio4 – 750M]])</f>
        <v>3222000</v>
      </c>
      <c r="P933">
        <v>-0.69359999999999999</v>
      </c>
      <c r="Q933">
        <v>-0.53979999999999995</v>
      </c>
      <c r="R933">
        <v>-0.3755</v>
      </c>
      <c r="S933">
        <v>-0.16109999999999999</v>
      </c>
      <c r="T933" s="1" t="s">
        <v>825</v>
      </c>
      <c r="U933" s="1" t="s">
        <v>826</v>
      </c>
      <c r="V933" s="1" t="s">
        <v>827</v>
      </c>
      <c r="W933" s="1" t="s">
        <v>828</v>
      </c>
      <c r="X933" s="1" t="s">
        <v>821</v>
      </c>
      <c r="Y933">
        <v>256.81</v>
      </c>
      <c r="Z933" s="4">
        <v>-0.1431</v>
      </c>
      <c r="AA933" s="1" t="s">
        <v>823</v>
      </c>
      <c r="AB933" s="6" t="str">
        <f>IFERROR(LEFT(Merge1[[#This Row],[2022-10-24.Vol.]],LEN(Merge1[[#This Row],[2022-10-24.Vol.]])-1)*10^(LOOKUP(RIGHT(Merge1[[#This Row],[2022-10-24.Vol.]]),"KMBT")*3),Merge1[[#This Row],[2022-10-24.Vol.]])</f>
        <v>12.548K</v>
      </c>
      <c r="AC933">
        <v>0</v>
      </c>
      <c r="AD933" s="1" t="s">
        <v>22</v>
      </c>
      <c r="AE933" s="1" t="s">
        <v>27</v>
      </c>
      <c r="AF933" s="1" t="s">
        <v>96</v>
      </c>
      <c r="AG933">
        <v>26.65</v>
      </c>
      <c r="AH933">
        <v>0</v>
      </c>
      <c r="AI933" s="1" t="s">
        <v>28</v>
      </c>
      <c r="AJ933">
        <v>2.59</v>
      </c>
      <c r="AK933" s="1" t="s">
        <v>824</v>
      </c>
      <c r="AL933">
        <v>-0.69359999999999999</v>
      </c>
      <c r="AM933">
        <v>-0.53979999999999995</v>
      </c>
      <c r="AN933">
        <v>-0.3755</v>
      </c>
      <c r="AO933">
        <v>-0.16109999999999999</v>
      </c>
      <c r="AP933" s="1" t="s">
        <v>825</v>
      </c>
      <c r="AQ933" s="1" t="s">
        <v>826</v>
      </c>
      <c r="AR933" s="1" t="s">
        <v>827</v>
      </c>
      <c r="AS933" s="1" t="s">
        <v>828</v>
      </c>
    </row>
    <row r="934" spans="1:45" hidden="1" x14ac:dyDescent="0.25">
      <c r="A934" s="1" t="s">
        <v>964</v>
      </c>
      <c r="B934">
        <v>78.7</v>
      </c>
      <c r="C934" s="2" t="s">
        <v>965</v>
      </c>
      <c r="D934" s="1" t="s">
        <v>966</v>
      </c>
      <c r="E934">
        <v>0</v>
      </c>
      <c r="F934" s="1" t="s">
        <v>27</v>
      </c>
      <c r="G934" s="1" t="s">
        <v>27</v>
      </c>
      <c r="H934" s="1" t="s">
        <v>22</v>
      </c>
      <c r="I934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34">
        <v>21.96</v>
      </c>
      <c r="K934">
        <v>0</v>
      </c>
      <c r="L934" s="1" t="s">
        <v>28</v>
      </c>
      <c r="M934">
        <v>2.0699999999999998</v>
      </c>
      <c r="N934" s="1" t="s">
        <v>967</v>
      </c>
      <c r="O934" s="1">
        <f>IFERROR(LEFT(Merge1[[#This Row],[Volumen*Precio4 – 750M]],LEN(Merge1[[#This Row],[Volumen*Precio4 – 750M]])-1)*10^(SEARCH(RIGHT(Merge1[[#This Row],[Volumen*Precio4 – 750M]]),"kmbt")*3),Merge1[[#This Row],[Volumen*Precio4 – 750M]])</f>
        <v>1069000</v>
      </c>
      <c r="P934">
        <v>-0.35720000000000002</v>
      </c>
      <c r="Q934">
        <v>-0.27229999999999999</v>
      </c>
      <c r="R934">
        <v>-0.21510000000000001</v>
      </c>
      <c r="S934">
        <v>-0.14410000000000001</v>
      </c>
      <c r="T934" s="1" t="s">
        <v>968</v>
      </c>
      <c r="U934" s="1" t="s">
        <v>969</v>
      </c>
      <c r="V934" s="1" t="s">
        <v>970</v>
      </c>
      <c r="W934" s="1" t="s">
        <v>971</v>
      </c>
      <c r="X934" s="1" t="s">
        <v>964</v>
      </c>
      <c r="Y934">
        <v>78.7</v>
      </c>
      <c r="Z934" s="4">
        <v>-0.14410000000000001</v>
      </c>
      <c r="AA934" s="1" t="s">
        <v>966</v>
      </c>
      <c r="AB934" s="6" t="str">
        <f>IFERROR(LEFT(Merge1[[#This Row],[2022-10-24.Vol.]],LEN(Merge1[[#This Row],[2022-10-24.Vol.]])-1)*10^(LOOKUP(RIGHT(Merge1[[#This Row],[2022-10-24.Vol.]]),"KMBT")*3),Merge1[[#This Row],[2022-10-24.Vol.]])</f>
        <v>13.587K</v>
      </c>
      <c r="AC934">
        <v>0</v>
      </c>
      <c r="AD934" s="1" t="s">
        <v>27</v>
      </c>
      <c r="AE934" s="1" t="s">
        <v>27</v>
      </c>
      <c r="AF934" s="1" t="s">
        <v>22</v>
      </c>
      <c r="AG934">
        <v>21.96</v>
      </c>
      <c r="AH934">
        <v>0</v>
      </c>
      <c r="AI934" s="1" t="s">
        <v>28</v>
      </c>
      <c r="AJ934">
        <v>2.0699999999999998</v>
      </c>
      <c r="AK934" s="1" t="s">
        <v>967</v>
      </c>
      <c r="AL934">
        <v>-0.35720000000000002</v>
      </c>
      <c r="AM934">
        <v>-0.27229999999999999</v>
      </c>
      <c r="AN934">
        <v>-0.21510000000000001</v>
      </c>
      <c r="AO934">
        <v>-0.14410000000000001</v>
      </c>
      <c r="AP934" s="1" t="s">
        <v>968</v>
      </c>
      <c r="AQ934" s="1" t="s">
        <v>969</v>
      </c>
      <c r="AR934" s="1" t="s">
        <v>970</v>
      </c>
      <c r="AS934" s="1" t="s">
        <v>971</v>
      </c>
    </row>
    <row r="935" spans="1:45" hidden="1" x14ac:dyDescent="0.25">
      <c r="A935" s="1" t="s">
        <v>4380</v>
      </c>
      <c r="B935">
        <v>3837.96</v>
      </c>
      <c r="C935" s="2" t="s">
        <v>4381</v>
      </c>
      <c r="D935" s="1" t="s">
        <v>225</v>
      </c>
      <c r="E935">
        <v>0</v>
      </c>
      <c r="F935" s="1" t="s">
        <v>27</v>
      </c>
      <c r="G935" s="1" t="s">
        <v>27</v>
      </c>
      <c r="H935" s="1" t="s">
        <v>96</v>
      </c>
      <c r="I935" s="1" t="str">
        <f>_xlfn.CONCAT(Merge1[[#This Row],[Rating técnicoVender]],",",Merge1[[#This Row],[Valoración de medias móvilesStrong Sell]],",",Merge1[[#This Row],[Valoración de los osciladoresNeutro]])</f>
        <v>Strong Sell,Strong Sell,Neutro</v>
      </c>
      <c r="J935">
        <v>38.85</v>
      </c>
      <c r="K935">
        <v>0</v>
      </c>
      <c r="L935" s="1" t="s">
        <v>28</v>
      </c>
      <c r="M935">
        <v>0.19</v>
      </c>
      <c r="N935" s="1" t="s">
        <v>4382</v>
      </c>
      <c r="O935" s="1">
        <f>IFERROR(LEFT(Merge1[[#This Row],[Volumen*Precio4 – 750M]],LEN(Merge1[[#This Row],[Volumen*Precio4 – 750M]])-1)*10^(SEARCH(RIGHT(Merge1[[#This Row],[Volumen*Precio4 – 750M]]),"kmbt")*3),Merge1[[#This Row],[Volumen*Precio4 – 750M]])</f>
        <v>153518</v>
      </c>
      <c r="P935">
        <v>-0.32029999999999997</v>
      </c>
      <c r="Q935">
        <v>-0.2051</v>
      </c>
      <c r="R935">
        <v>8.0000000000000002E-3</v>
      </c>
      <c r="S935">
        <v>-0.1404</v>
      </c>
      <c r="T935" s="1" t="s">
        <v>4383</v>
      </c>
      <c r="U935" s="1" t="s">
        <v>4384</v>
      </c>
      <c r="V935" s="1" t="s">
        <v>4385</v>
      </c>
      <c r="W935" s="1" t="s">
        <v>4386</v>
      </c>
      <c r="X935" s="1" t="s">
        <v>4380</v>
      </c>
      <c r="Y935">
        <v>3837.96</v>
      </c>
      <c r="Z935" s="4">
        <v>-0.14530000000000001</v>
      </c>
      <c r="AA935" s="1" t="s">
        <v>225</v>
      </c>
      <c r="AB935" s="6" t="str">
        <f>IFERROR(LEFT(Merge1[[#This Row],[2022-10-24.Vol.]],LEN(Merge1[[#This Row],[2022-10-24.Vol.]])-1)*10^(LOOKUP(RIGHT(Merge1[[#This Row],[2022-10-24.Vol.]]),"KMBT")*3),Merge1[[#This Row],[2022-10-24.Vol.]])</f>
        <v>40</v>
      </c>
      <c r="AC935">
        <v>0</v>
      </c>
      <c r="AD935" s="1" t="s">
        <v>27</v>
      </c>
      <c r="AE935" s="1" t="s">
        <v>27</v>
      </c>
      <c r="AF935" s="1" t="s">
        <v>96</v>
      </c>
      <c r="AG935">
        <v>38.85</v>
      </c>
      <c r="AH935">
        <v>0</v>
      </c>
      <c r="AI935" s="1" t="s">
        <v>28</v>
      </c>
      <c r="AJ935">
        <v>0.19</v>
      </c>
      <c r="AK935" s="1" t="s">
        <v>4382</v>
      </c>
      <c r="AL935">
        <v>-0.32029999999999997</v>
      </c>
      <c r="AM935">
        <v>-0.2064</v>
      </c>
      <c r="AN935">
        <v>8.0000000000000002E-3</v>
      </c>
      <c r="AO935">
        <v>-0.14530000000000001</v>
      </c>
      <c r="AP935" s="1" t="s">
        <v>4383</v>
      </c>
      <c r="AQ935" s="1" t="s">
        <v>4384</v>
      </c>
      <c r="AR935" s="1" t="s">
        <v>4385</v>
      </c>
      <c r="AS935" s="1" t="s">
        <v>4386</v>
      </c>
    </row>
    <row r="936" spans="1:45" hidden="1" x14ac:dyDescent="0.25">
      <c r="A936" s="1" t="s">
        <v>6173</v>
      </c>
      <c r="B936">
        <v>1000</v>
      </c>
      <c r="C936" s="2" t="s">
        <v>6174</v>
      </c>
      <c r="D936" s="1" t="s">
        <v>4744</v>
      </c>
      <c r="E936">
        <v>0</v>
      </c>
      <c r="F936" s="1" t="s">
        <v>27</v>
      </c>
      <c r="G936" s="1" t="s">
        <v>27</v>
      </c>
      <c r="H936" s="1" t="s">
        <v>22</v>
      </c>
      <c r="I936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36">
        <v>34.090000000000003</v>
      </c>
      <c r="K936">
        <v>0</v>
      </c>
      <c r="L936" s="1" t="s">
        <v>28</v>
      </c>
      <c r="M936">
        <v>0.01</v>
      </c>
      <c r="N936" s="1" t="s">
        <v>6175</v>
      </c>
      <c r="O936" s="1">
        <f>IFERROR(LEFT(Merge1[[#This Row],[Volumen*Precio4 – 750M]],LEN(Merge1[[#This Row],[Volumen*Precio4 – 750M]])-1)*10^(SEARCH(RIGHT(Merge1[[#This Row],[Volumen*Precio4 – 750M]]),"kmbt")*3),Merge1[[#This Row],[Volumen*Precio4 – 750M]])</f>
        <v>10000</v>
      </c>
      <c r="P936">
        <v>-0.59119999999999995</v>
      </c>
      <c r="Q936">
        <v>-0.55100000000000005</v>
      </c>
      <c r="R936">
        <v>-0.3382</v>
      </c>
      <c r="S936">
        <v>-0.254</v>
      </c>
      <c r="T936" s="1" t="s">
        <v>6176</v>
      </c>
      <c r="U936" s="1" t="s">
        <v>6177</v>
      </c>
      <c r="V936" s="1" t="s">
        <v>28</v>
      </c>
      <c r="W936" s="1" t="s">
        <v>28</v>
      </c>
      <c r="X936" s="1" t="s">
        <v>6173</v>
      </c>
      <c r="Y936">
        <v>854.24</v>
      </c>
      <c r="Z936" s="4">
        <v>-0.14580000000000001</v>
      </c>
      <c r="AA936" s="1" t="s">
        <v>6961</v>
      </c>
      <c r="AB936" s="6" t="str">
        <f>IFERROR(LEFT(Merge1[[#This Row],[2022-10-24.Vol.]],LEN(Merge1[[#This Row],[2022-10-24.Vol.]])-1)*10^(LOOKUP(RIGHT(Merge1[[#This Row],[2022-10-24.Vol.]]),"KMBT")*3),Merge1[[#This Row],[2022-10-24.Vol.]])</f>
        <v>7.743K</v>
      </c>
      <c r="AC936">
        <v>0</v>
      </c>
      <c r="AD936" s="1" t="s">
        <v>22</v>
      </c>
      <c r="AE936" s="1" t="s">
        <v>27</v>
      </c>
      <c r="AF936" s="1" t="s">
        <v>96</v>
      </c>
      <c r="AG936">
        <v>32.409999999999997</v>
      </c>
      <c r="AH936">
        <v>0</v>
      </c>
      <c r="AI936" s="1" t="s">
        <v>28</v>
      </c>
      <c r="AJ936">
        <v>7.66</v>
      </c>
      <c r="AK936" s="1" t="s">
        <v>6962</v>
      </c>
      <c r="AL936">
        <v>-0.6552</v>
      </c>
      <c r="AM936">
        <v>-0.62949999999999995</v>
      </c>
      <c r="AN936">
        <v>-0.43469999999999998</v>
      </c>
      <c r="AO936">
        <v>-0.36270000000000002</v>
      </c>
      <c r="AP936" s="1" t="s">
        <v>6963</v>
      </c>
      <c r="AQ936" s="1" t="s">
        <v>6964</v>
      </c>
      <c r="AR936" s="1" t="s">
        <v>28</v>
      </c>
      <c r="AS936" s="1" t="s">
        <v>28</v>
      </c>
    </row>
    <row r="937" spans="1:45" hidden="1" x14ac:dyDescent="0.25">
      <c r="A937" s="1" t="s">
        <v>294</v>
      </c>
      <c r="B937">
        <v>1258.32</v>
      </c>
      <c r="C937" s="2" t="s">
        <v>295</v>
      </c>
      <c r="D937" s="1" t="s">
        <v>296</v>
      </c>
      <c r="E937">
        <v>0</v>
      </c>
      <c r="F937" s="1" t="s">
        <v>27</v>
      </c>
      <c r="G937" s="1" t="s">
        <v>27</v>
      </c>
      <c r="H937" s="1" t="s">
        <v>22</v>
      </c>
      <c r="I937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37">
        <v>33.61</v>
      </c>
      <c r="K937">
        <v>0</v>
      </c>
      <c r="L937" s="1" t="s">
        <v>28</v>
      </c>
      <c r="M937">
        <v>8.0399999999999991</v>
      </c>
      <c r="N937" s="1" t="s">
        <v>297</v>
      </c>
      <c r="O937" s="1">
        <f>IFERROR(LEFT(Merge1[[#This Row],[Volumen*Precio4 – 750M]],LEN(Merge1[[#This Row],[Volumen*Precio4 – 750M]])-1)*10^(SEARCH(RIGHT(Merge1[[#This Row],[Volumen*Precio4 – 750M]]),"kmbt")*3),Merge1[[#This Row],[Volumen*Precio4 – 750M]])</f>
        <v>9815000</v>
      </c>
      <c r="P937">
        <v>-0.33560000000000001</v>
      </c>
      <c r="Q937">
        <v>-0.18909999999999999</v>
      </c>
      <c r="R937">
        <v>-8.09E-2</v>
      </c>
      <c r="S937">
        <v>-0.14749999999999999</v>
      </c>
      <c r="T937" s="1" t="s">
        <v>298</v>
      </c>
      <c r="U937" s="1" t="s">
        <v>299</v>
      </c>
      <c r="V937" s="1" t="s">
        <v>300</v>
      </c>
      <c r="W937" s="1" t="s">
        <v>301</v>
      </c>
      <c r="X937" s="1" t="s">
        <v>294</v>
      </c>
      <c r="Y937">
        <v>1258.32</v>
      </c>
      <c r="Z937" s="4">
        <v>-0.14749999999999999</v>
      </c>
      <c r="AA937" s="1" t="s">
        <v>296</v>
      </c>
      <c r="AB937" s="6" t="str">
        <f>IFERROR(LEFT(Merge1[[#This Row],[2022-10-24.Vol.]],LEN(Merge1[[#This Row],[2022-10-24.Vol.]])-1)*10^(LOOKUP(RIGHT(Merge1[[#This Row],[2022-10-24.Vol.]]),"KMBT")*3),Merge1[[#This Row],[2022-10-24.Vol.]])</f>
        <v>7.8K</v>
      </c>
      <c r="AC937">
        <v>0</v>
      </c>
      <c r="AD937" s="1" t="s">
        <v>27</v>
      </c>
      <c r="AE937" s="1" t="s">
        <v>27</v>
      </c>
      <c r="AF937" s="1" t="s">
        <v>22</v>
      </c>
      <c r="AG937">
        <v>33.61</v>
      </c>
      <c r="AH937">
        <v>0</v>
      </c>
      <c r="AI937" s="1" t="s">
        <v>28</v>
      </c>
      <c r="AJ937">
        <v>8.0399999999999991</v>
      </c>
      <c r="AK937" s="1" t="s">
        <v>297</v>
      </c>
      <c r="AL937">
        <v>-0.33560000000000001</v>
      </c>
      <c r="AM937">
        <v>-0.18909999999999999</v>
      </c>
      <c r="AN937">
        <v>-8.09E-2</v>
      </c>
      <c r="AO937">
        <v>-0.14749999999999999</v>
      </c>
      <c r="AP937" s="1" t="s">
        <v>298</v>
      </c>
      <c r="AQ937" s="1" t="s">
        <v>299</v>
      </c>
      <c r="AR937" s="1" t="s">
        <v>300</v>
      </c>
      <c r="AS937" s="1" t="s">
        <v>301</v>
      </c>
    </row>
    <row r="938" spans="1:45" hidden="1" x14ac:dyDescent="0.25">
      <c r="A938" s="1" t="s">
        <v>1300</v>
      </c>
      <c r="B938">
        <v>587.47</v>
      </c>
      <c r="C938" s="2" t="s">
        <v>1301</v>
      </c>
      <c r="D938" s="1" t="s">
        <v>1302</v>
      </c>
      <c r="E938">
        <v>0</v>
      </c>
      <c r="F938" s="1" t="s">
        <v>27</v>
      </c>
      <c r="G938" s="1" t="s">
        <v>27</v>
      </c>
      <c r="H938" s="1" t="s">
        <v>22</v>
      </c>
      <c r="I938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38">
        <v>29.95</v>
      </c>
      <c r="K938">
        <v>0</v>
      </c>
      <c r="L938" s="1" t="s">
        <v>28</v>
      </c>
      <c r="M938">
        <v>1.5</v>
      </c>
      <c r="N938" s="1" t="s">
        <v>1303</v>
      </c>
      <c r="O938" s="1">
        <f>IFERROR(LEFT(Merge1[[#This Row],[Volumen*Precio4 – 750M]],LEN(Merge1[[#This Row],[Volumen*Precio4 – 750M]])-1)*10^(SEARCH(RIGHT(Merge1[[#This Row],[Volumen*Precio4 – 750M]]),"kmbt")*3),Merge1[[#This Row],[Volumen*Precio4 – 750M]])</f>
        <v>1203000</v>
      </c>
      <c r="P938">
        <v>-0.54830000000000001</v>
      </c>
      <c r="Q938">
        <v>-0.38750000000000001</v>
      </c>
      <c r="R938">
        <v>-0.31130000000000002</v>
      </c>
      <c r="S938">
        <v>-0.1482</v>
      </c>
      <c r="T938" s="1" t="s">
        <v>1304</v>
      </c>
      <c r="U938" s="1" t="s">
        <v>1305</v>
      </c>
      <c r="V938" s="1" t="s">
        <v>1306</v>
      </c>
      <c r="W938" s="1" t="s">
        <v>1307</v>
      </c>
      <c r="X938" s="1" t="s">
        <v>1300</v>
      </c>
      <c r="Y938">
        <v>587.47</v>
      </c>
      <c r="Z938" s="4">
        <v>-0.1482</v>
      </c>
      <c r="AA938" s="1" t="s">
        <v>1302</v>
      </c>
      <c r="AB938" s="6" t="str">
        <f>IFERROR(LEFT(Merge1[[#This Row],[2022-10-24.Vol.]],LEN(Merge1[[#This Row],[2022-10-24.Vol.]])-1)*10^(LOOKUP(RIGHT(Merge1[[#This Row],[2022-10-24.Vol.]]),"KMBT")*3),Merge1[[#This Row],[2022-10-24.Vol.]])</f>
        <v>2.048K</v>
      </c>
      <c r="AC938">
        <v>0</v>
      </c>
      <c r="AD938" s="1" t="s">
        <v>27</v>
      </c>
      <c r="AE938" s="1" t="s">
        <v>27</v>
      </c>
      <c r="AF938" s="1" t="s">
        <v>22</v>
      </c>
      <c r="AG938">
        <v>29.95</v>
      </c>
      <c r="AH938">
        <v>0</v>
      </c>
      <c r="AI938" s="1" t="s">
        <v>28</v>
      </c>
      <c r="AJ938">
        <v>1.5</v>
      </c>
      <c r="AK938" s="1" t="s">
        <v>1303</v>
      </c>
      <c r="AL938">
        <v>-0.54830000000000001</v>
      </c>
      <c r="AM938">
        <v>-0.38750000000000001</v>
      </c>
      <c r="AN938">
        <v>-0.31130000000000002</v>
      </c>
      <c r="AO938">
        <v>-0.1482</v>
      </c>
      <c r="AP938" s="1" t="s">
        <v>1304</v>
      </c>
      <c r="AQ938" s="1" t="s">
        <v>1305</v>
      </c>
      <c r="AR938" s="1" t="s">
        <v>1306</v>
      </c>
      <c r="AS938" s="1" t="s">
        <v>1307</v>
      </c>
    </row>
    <row r="939" spans="1:45" hidden="1" x14ac:dyDescent="0.25">
      <c r="A939" s="1" t="s">
        <v>2667</v>
      </c>
      <c r="B939">
        <v>298.55</v>
      </c>
      <c r="C939" s="1" t="s">
        <v>2668</v>
      </c>
      <c r="D939" s="1" t="s">
        <v>2081</v>
      </c>
      <c r="E939">
        <v>0</v>
      </c>
      <c r="F939" s="1" t="s">
        <v>27</v>
      </c>
      <c r="G939" s="1" t="s">
        <v>27</v>
      </c>
      <c r="H939" s="1" t="s">
        <v>22</v>
      </c>
      <c r="I939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39">
        <v>18.25</v>
      </c>
      <c r="K939">
        <v>0</v>
      </c>
      <c r="L939" s="1" t="s">
        <v>28</v>
      </c>
      <c r="M939">
        <v>0.62</v>
      </c>
      <c r="N939" s="1" t="s">
        <v>2669</v>
      </c>
      <c r="O939" s="1">
        <f>IFERROR(LEFT(Merge1[[#This Row],[Volumen*Precio4 – 750M]],LEN(Merge1[[#This Row],[Volumen*Precio4 – 750M]])-1)*10^(SEARCH(RIGHT(Merge1[[#This Row],[Volumen*Precio4 – 750M]]),"kmbt")*3),Merge1[[#This Row],[Volumen*Precio4 – 750M]])</f>
        <v>10449</v>
      </c>
      <c r="P939">
        <v>-0.47160000000000002</v>
      </c>
      <c r="Q939">
        <v>-0.32150000000000001</v>
      </c>
      <c r="R939">
        <v>-0.25359999999999999</v>
      </c>
      <c r="S939">
        <v>-0.14940000000000001</v>
      </c>
      <c r="T939" s="1" t="s">
        <v>2670</v>
      </c>
      <c r="U939" s="1" t="s">
        <v>2671</v>
      </c>
      <c r="V939" s="1" t="s">
        <v>2672</v>
      </c>
      <c r="W939" s="1" t="s">
        <v>2673</v>
      </c>
      <c r="X939" s="1" t="s">
        <v>2667</v>
      </c>
      <c r="Y939">
        <v>298.55</v>
      </c>
      <c r="Z939" s="4">
        <v>-0.14940000000000001</v>
      </c>
      <c r="AA939" s="1" t="s">
        <v>2081</v>
      </c>
      <c r="AB939" s="6" t="str">
        <f>IFERROR(LEFT(Merge1[[#This Row],[2022-10-24.Vol.]],LEN(Merge1[[#This Row],[2022-10-24.Vol.]])-1)*10^(LOOKUP(RIGHT(Merge1[[#This Row],[2022-10-24.Vol.]]),"KMBT")*3),Merge1[[#This Row],[2022-10-24.Vol.]])</f>
        <v>35</v>
      </c>
      <c r="AC939">
        <v>0</v>
      </c>
      <c r="AD939" s="1" t="s">
        <v>27</v>
      </c>
      <c r="AE939" s="1" t="s">
        <v>27</v>
      </c>
      <c r="AF939" s="1" t="s">
        <v>22</v>
      </c>
      <c r="AG939">
        <v>18.25</v>
      </c>
      <c r="AH939">
        <v>0</v>
      </c>
      <c r="AI939" s="1" t="s">
        <v>28</v>
      </c>
      <c r="AJ939">
        <v>0.62</v>
      </c>
      <c r="AK939" s="1" t="s">
        <v>2669</v>
      </c>
      <c r="AL939">
        <v>-0.47160000000000002</v>
      </c>
      <c r="AM939">
        <v>-0.32150000000000001</v>
      </c>
      <c r="AN939">
        <v>-0.25359999999999999</v>
      </c>
      <c r="AO939">
        <v>-0.14940000000000001</v>
      </c>
      <c r="AP939" s="1" t="s">
        <v>2670</v>
      </c>
      <c r="AQ939" s="1" t="s">
        <v>2671</v>
      </c>
      <c r="AR939" s="1" t="s">
        <v>2672</v>
      </c>
      <c r="AS939" s="1" t="s">
        <v>2673</v>
      </c>
    </row>
    <row r="940" spans="1:45" hidden="1" x14ac:dyDescent="0.25">
      <c r="A940" s="1" t="s">
        <v>2820</v>
      </c>
      <c r="B940">
        <v>5262</v>
      </c>
      <c r="C940" s="2" t="s">
        <v>2821</v>
      </c>
      <c r="D940" s="1" t="s">
        <v>2822</v>
      </c>
      <c r="E940">
        <v>0</v>
      </c>
      <c r="F940" s="1" t="s">
        <v>27</v>
      </c>
      <c r="G940" s="1" t="s">
        <v>27</v>
      </c>
      <c r="H940" s="1" t="s">
        <v>22</v>
      </c>
      <c r="I940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40">
        <v>21.8</v>
      </c>
      <c r="K940">
        <v>0</v>
      </c>
      <c r="L940" s="1" t="s">
        <v>28</v>
      </c>
      <c r="M940">
        <v>0.56999999999999995</v>
      </c>
      <c r="N940" s="1" t="s">
        <v>2823</v>
      </c>
      <c r="O940" s="1">
        <f>IFERROR(LEFT(Merge1[[#This Row],[Volumen*Precio4 – 750M]],LEN(Merge1[[#This Row],[Volumen*Precio4 – 750M]])-1)*10^(SEARCH(RIGHT(Merge1[[#This Row],[Volumen*Precio4 – 750M]]),"kmbt")*3),Merge1[[#This Row],[Volumen*Precio4 – 750M]])</f>
        <v>852444</v>
      </c>
      <c r="P940">
        <v>-0.49020000000000002</v>
      </c>
      <c r="Q940">
        <v>-0.35089999999999999</v>
      </c>
      <c r="R940">
        <v>-0.1193</v>
      </c>
      <c r="S940">
        <v>-0.1515</v>
      </c>
      <c r="T940" s="1" t="s">
        <v>2824</v>
      </c>
      <c r="U940" s="1" t="s">
        <v>2825</v>
      </c>
      <c r="V940" s="1" t="s">
        <v>2826</v>
      </c>
      <c r="W940" s="1" t="s">
        <v>2827</v>
      </c>
      <c r="X940" s="1" t="s">
        <v>2820</v>
      </c>
      <c r="Y940">
        <v>5262</v>
      </c>
      <c r="Z940" s="4">
        <v>-0.1515</v>
      </c>
      <c r="AA940" s="1" t="s">
        <v>2822</v>
      </c>
      <c r="AB940" s="6" t="str">
        <f>IFERROR(LEFT(Merge1[[#This Row],[2022-10-24.Vol.]],LEN(Merge1[[#This Row],[2022-10-24.Vol.]])-1)*10^(LOOKUP(RIGHT(Merge1[[#This Row],[2022-10-24.Vol.]]),"KMBT")*3),Merge1[[#This Row],[2022-10-24.Vol.]])</f>
        <v>162</v>
      </c>
      <c r="AC940">
        <v>0</v>
      </c>
      <c r="AD940" s="1" t="s">
        <v>27</v>
      </c>
      <c r="AE940" s="1" t="s">
        <v>27</v>
      </c>
      <c r="AF940" s="1" t="s">
        <v>22</v>
      </c>
      <c r="AG940">
        <v>21.8</v>
      </c>
      <c r="AH940">
        <v>0</v>
      </c>
      <c r="AI940" s="1" t="s">
        <v>28</v>
      </c>
      <c r="AJ940">
        <v>0.56999999999999995</v>
      </c>
      <c r="AK940" s="1" t="s">
        <v>2823</v>
      </c>
      <c r="AL940">
        <v>-0.49020000000000002</v>
      </c>
      <c r="AM940">
        <v>-0.35089999999999999</v>
      </c>
      <c r="AN940">
        <v>-0.1193</v>
      </c>
      <c r="AO940">
        <v>-0.1515</v>
      </c>
      <c r="AP940" s="1" t="s">
        <v>2824</v>
      </c>
      <c r="AQ940" s="1" t="s">
        <v>2825</v>
      </c>
      <c r="AR940" s="1" t="s">
        <v>2826</v>
      </c>
      <c r="AS940" s="1" t="s">
        <v>2827</v>
      </c>
    </row>
    <row r="941" spans="1:45" hidden="1" x14ac:dyDescent="0.25">
      <c r="A941" s="1" t="s">
        <v>4599</v>
      </c>
      <c r="B941">
        <v>1437.64</v>
      </c>
      <c r="C941" s="2" t="s">
        <v>4600</v>
      </c>
      <c r="D941" s="1" t="s">
        <v>4601</v>
      </c>
      <c r="E941">
        <v>32.950000000000003</v>
      </c>
      <c r="F941" s="1" t="s">
        <v>22</v>
      </c>
      <c r="G941" s="1" t="s">
        <v>27</v>
      </c>
      <c r="H941" s="1" t="s">
        <v>96</v>
      </c>
      <c r="I941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941">
        <v>32.58</v>
      </c>
      <c r="K941">
        <v>3.4099999999999998E-2</v>
      </c>
      <c r="L941" s="1" t="s">
        <v>28</v>
      </c>
      <c r="M941">
        <v>0.16</v>
      </c>
      <c r="N941" s="1" t="s">
        <v>4602</v>
      </c>
      <c r="O941" s="1">
        <f>IFERROR(LEFT(Merge1[[#This Row],[Volumen*Precio4 – 750M]],LEN(Merge1[[#This Row],[Volumen*Precio4 – 750M]])-1)*10^(SEARCH(RIGHT(Merge1[[#This Row],[Volumen*Precio4 – 750M]]),"kmbt")*3),Merge1[[#This Row],[Volumen*Precio4 – 750M]])</f>
        <v>1556000</v>
      </c>
      <c r="P941">
        <v>-0.6</v>
      </c>
      <c r="Q941">
        <v>-0.1968</v>
      </c>
      <c r="R941">
        <v>-0.33929999999999999</v>
      </c>
      <c r="S941">
        <v>-0.1406</v>
      </c>
      <c r="T941" s="1" t="s">
        <v>4603</v>
      </c>
      <c r="U941" s="1" t="s">
        <v>4604</v>
      </c>
      <c r="V941" s="1" t="s">
        <v>4605</v>
      </c>
      <c r="W941" s="1" t="s">
        <v>4606</v>
      </c>
      <c r="X941" s="1" t="s">
        <v>4599</v>
      </c>
      <c r="Y941">
        <v>1220</v>
      </c>
      <c r="Z941" s="4">
        <v>-0.15279999999999999</v>
      </c>
      <c r="AA941" s="1" t="s">
        <v>7125</v>
      </c>
      <c r="AB941" s="6" t="str">
        <f>IFERROR(LEFT(Merge1[[#This Row],[2022-10-24.Vol.]],LEN(Merge1[[#This Row],[2022-10-24.Vol.]])-1)*10^(LOOKUP(RIGHT(Merge1[[#This Row],[2022-10-24.Vol.]]),"KMBT")*3),Merge1[[#This Row],[2022-10-24.Vol.]])</f>
        <v>21.167K</v>
      </c>
      <c r="AC941">
        <v>-155.01</v>
      </c>
      <c r="AD941" s="1" t="s">
        <v>27</v>
      </c>
      <c r="AE941" s="1" t="s">
        <v>27</v>
      </c>
      <c r="AF941" s="1" t="s">
        <v>22</v>
      </c>
      <c r="AG941">
        <v>22.15</v>
      </c>
      <c r="AH941">
        <v>6.6799999999999998E-2</v>
      </c>
      <c r="AI941" s="1" t="s">
        <v>28</v>
      </c>
      <c r="AJ941">
        <v>2.71</v>
      </c>
      <c r="AK941" s="1" t="s">
        <v>7126</v>
      </c>
      <c r="AL941">
        <v>-0.66159999999999997</v>
      </c>
      <c r="AM941">
        <v>-0.28360000000000002</v>
      </c>
      <c r="AN941">
        <v>-0.42470000000000002</v>
      </c>
      <c r="AO941">
        <v>-0.2283</v>
      </c>
      <c r="AP941" s="1" t="s">
        <v>7127</v>
      </c>
      <c r="AQ941" s="1" t="s">
        <v>7128</v>
      </c>
      <c r="AR941" s="1" t="s">
        <v>7129</v>
      </c>
      <c r="AS941" s="1" t="s">
        <v>7130</v>
      </c>
    </row>
    <row r="942" spans="1:45" hidden="1" x14ac:dyDescent="0.25">
      <c r="A942" s="1" t="s">
        <v>6541</v>
      </c>
      <c r="B942">
        <v>342.9</v>
      </c>
      <c r="C942" s="2" t="s">
        <v>6542</v>
      </c>
      <c r="D942" s="1" t="s">
        <v>2522</v>
      </c>
      <c r="E942">
        <v>0</v>
      </c>
      <c r="F942" s="1" t="s">
        <v>22</v>
      </c>
      <c r="G942" s="1" t="s">
        <v>27</v>
      </c>
      <c r="H942" s="1" t="s">
        <v>96</v>
      </c>
      <c r="I942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942">
        <v>28.87</v>
      </c>
      <c r="K942">
        <v>7.9000000000000008E-3</v>
      </c>
      <c r="L942" s="1" t="s">
        <v>28</v>
      </c>
      <c r="M942">
        <v>0</v>
      </c>
      <c r="N942" s="1" t="s">
        <v>6543</v>
      </c>
      <c r="O942" s="1">
        <f>IFERROR(LEFT(Merge1[[#This Row],[Volumen*Precio4 – 750M]],LEN(Merge1[[#This Row],[Volumen*Precio4 – 750M]])-1)*10^(SEARCH(RIGHT(Merge1[[#This Row],[Volumen*Precio4 – 750M]]),"kmbt")*3),Merge1[[#This Row],[Volumen*Precio4 – 750M]])</f>
        <v>1372</v>
      </c>
      <c r="P942">
        <v>-0.45569999999999999</v>
      </c>
      <c r="Q942">
        <v>-0.27150000000000002</v>
      </c>
      <c r="R942">
        <v>-0.52039999999999997</v>
      </c>
      <c r="S942">
        <v>-0.32950000000000002</v>
      </c>
      <c r="T942" s="1" t="s">
        <v>6544</v>
      </c>
      <c r="U942" s="1" t="s">
        <v>6545</v>
      </c>
      <c r="V942" s="1" t="s">
        <v>6546</v>
      </c>
      <c r="W942" s="1" t="s">
        <v>6547</v>
      </c>
      <c r="X942" s="1" t="s">
        <v>6541</v>
      </c>
      <c r="Y942">
        <v>290</v>
      </c>
      <c r="Z942" s="4">
        <v>-0.15429999999999999</v>
      </c>
      <c r="AA942" s="1" t="s">
        <v>7575</v>
      </c>
      <c r="AB942" s="6" t="str">
        <f>IFERROR(LEFT(Merge1[[#This Row],[2022-10-24.Vol.]],LEN(Merge1[[#This Row],[2022-10-24.Vol.]])-1)*10^(LOOKUP(RIGHT(Merge1[[#This Row],[2022-10-24.Vol.]]),"KMBT")*3),Merge1[[#This Row],[2022-10-24.Vol.]])</f>
        <v>810</v>
      </c>
      <c r="AC942">
        <v>-40</v>
      </c>
      <c r="AD942" s="1" t="s">
        <v>22</v>
      </c>
      <c r="AE942" s="1" t="s">
        <v>27</v>
      </c>
      <c r="AF942" s="1" t="s">
        <v>96</v>
      </c>
      <c r="AG942">
        <v>24.07</v>
      </c>
      <c r="AH942">
        <v>5.04E-2</v>
      </c>
      <c r="AI942" s="1" t="s">
        <v>28</v>
      </c>
      <c r="AJ942">
        <v>0.71</v>
      </c>
      <c r="AK942" s="1" t="s">
        <v>7576</v>
      </c>
      <c r="AL942">
        <v>-0.54690000000000005</v>
      </c>
      <c r="AM942">
        <v>-0.29949999999999999</v>
      </c>
      <c r="AN942">
        <v>-0.57789999999999997</v>
      </c>
      <c r="AO942">
        <v>-0.41299999999999998</v>
      </c>
      <c r="AP942" s="1" t="s">
        <v>7577</v>
      </c>
      <c r="AQ942" s="1" t="s">
        <v>7578</v>
      </c>
      <c r="AR942" s="1" t="s">
        <v>7579</v>
      </c>
      <c r="AS942" s="1" t="s">
        <v>7580</v>
      </c>
    </row>
    <row r="943" spans="1:45" hidden="1" x14ac:dyDescent="0.25">
      <c r="A943" s="1" t="s">
        <v>2841</v>
      </c>
      <c r="B943">
        <v>580.36</v>
      </c>
      <c r="C943" s="1" t="s">
        <v>2842</v>
      </c>
      <c r="D943" s="1" t="s">
        <v>241</v>
      </c>
      <c r="E943">
        <v>0</v>
      </c>
      <c r="F943" s="1" t="s">
        <v>22</v>
      </c>
      <c r="G943" s="1" t="s">
        <v>27</v>
      </c>
      <c r="H943" s="1" t="s">
        <v>96</v>
      </c>
      <c r="I943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943">
        <v>36.840000000000003</v>
      </c>
      <c r="K943">
        <v>0</v>
      </c>
      <c r="L943" s="1" t="s">
        <v>28</v>
      </c>
      <c r="M943">
        <v>0.56999999999999995</v>
      </c>
      <c r="N943" s="1" t="s">
        <v>2843</v>
      </c>
      <c r="O943" s="1">
        <f>IFERROR(LEFT(Merge1[[#This Row],[Volumen*Precio4 – 750M]],LEN(Merge1[[#This Row],[Volumen*Precio4 – 750M]])-1)*10^(SEARCH(RIGHT(Merge1[[#This Row],[Volumen*Precio4 – 750M]]),"kmbt")*3),Merge1[[#This Row],[Volumen*Precio4 – 750M]])</f>
        <v>460806</v>
      </c>
      <c r="P943">
        <v>-0.37059999999999998</v>
      </c>
      <c r="Q943">
        <v>-6.5600000000000006E-2</v>
      </c>
      <c r="R943">
        <v>-5.4800000000000001E-2</v>
      </c>
      <c r="S943">
        <v>-0.15429999999999999</v>
      </c>
      <c r="T943" s="1" t="s">
        <v>2844</v>
      </c>
      <c r="U943" s="1" t="s">
        <v>2845</v>
      </c>
      <c r="V943" s="1" t="s">
        <v>28</v>
      </c>
      <c r="W943" s="1" t="s">
        <v>28</v>
      </c>
      <c r="X943" s="1" t="s">
        <v>2841</v>
      </c>
      <c r="Y943">
        <v>580.36</v>
      </c>
      <c r="Z943" s="4">
        <v>-0.15429999999999999</v>
      </c>
      <c r="AA943" s="1" t="s">
        <v>241</v>
      </c>
      <c r="AB943" s="6" t="str">
        <f>IFERROR(LEFT(Merge1[[#This Row],[2022-10-24.Vol.]],LEN(Merge1[[#This Row],[2022-10-24.Vol.]])-1)*10^(LOOKUP(RIGHT(Merge1[[#This Row],[2022-10-24.Vol.]]),"KMBT")*3),Merge1[[#This Row],[2022-10-24.Vol.]])</f>
        <v>794</v>
      </c>
      <c r="AC943">
        <v>0</v>
      </c>
      <c r="AD943" s="1" t="s">
        <v>22</v>
      </c>
      <c r="AE943" s="1" t="s">
        <v>27</v>
      </c>
      <c r="AF943" s="1" t="s">
        <v>96</v>
      </c>
      <c r="AG943">
        <v>36.840000000000003</v>
      </c>
      <c r="AH943">
        <v>0</v>
      </c>
      <c r="AI943" s="1" t="s">
        <v>28</v>
      </c>
      <c r="AJ943">
        <v>0.56999999999999995</v>
      </c>
      <c r="AK943" s="1" t="s">
        <v>2843</v>
      </c>
      <c r="AL943">
        <v>-0.37059999999999998</v>
      </c>
      <c r="AM943">
        <v>-6.5600000000000006E-2</v>
      </c>
      <c r="AN943">
        <v>-5.4800000000000001E-2</v>
      </c>
      <c r="AO943">
        <v>-0.15429999999999999</v>
      </c>
      <c r="AP943" s="1" t="s">
        <v>2844</v>
      </c>
      <c r="AQ943" s="1" t="s">
        <v>2845</v>
      </c>
      <c r="AR943" s="1" t="s">
        <v>28</v>
      </c>
      <c r="AS943" s="1" t="s">
        <v>28</v>
      </c>
    </row>
    <row r="944" spans="1:45" hidden="1" x14ac:dyDescent="0.25">
      <c r="A944" s="1" t="s">
        <v>2923</v>
      </c>
      <c r="B944">
        <v>345.25</v>
      </c>
      <c r="C944" s="2" t="s">
        <v>2924</v>
      </c>
      <c r="D944" s="1" t="s">
        <v>2925</v>
      </c>
      <c r="E944">
        <v>0</v>
      </c>
      <c r="F944" s="1" t="s">
        <v>27</v>
      </c>
      <c r="G944" s="1" t="s">
        <v>27</v>
      </c>
      <c r="H944" s="1" t="s">
        <v>22</v>
      </c>
      <c r="I944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44">
        <v>23.62</v>
      </c>
      <c r="K944">
        <v>0</v>
      </c>
      <c r="L944" s="1" t="s">
        <v>28</v>
      </c>
      <c r="M944">
        <v>0.54</v>
      </c>
      <c r="N944" s="1" t="s">
        <v>2926</v>
      </c>
      <c r="O944" s="1">
        <f>IFERROR(LEFT(Merge1[[#This Row],[Volumen*Precio4 – 750M]],LEN(Merge1[[#This Row],[Volumen*Precio4 – 750M]])-1)*10^(SEARCH(RIGHT(Merge1[[#This Row],[Volumen*Precio4 – 750M]]),"kmbt")*3),Merge1[[#This Row],[Volumen*Precio4 – 750M]])</f>
        <v>31418</v>
      </c>
      <c r="P944">
        <v>-0.82740000000000002</v>
      </c>
      <c r="Q944">
        <v>-0.82740000000000002</v>
      </c>
      <c r="R944">
        <v>-0.1807</v>
      </c>
      <c r="S944">
        <v>-0.55320000000000003</v>
      </c>
      <c r="T944" s="1" t="s">
        <v>2927</v>
      </c>
      <c r="U944" s="1" t="s">
        <v>2928</v>
      </c>
      <c r="V944" s="1" t="s">
        <v>2929</v>
      </c>
      <c r="W944" s="1" t="s">
        <v>2930</v>
      </c>
      <c r="X944" s="1" t="s">
        <v>2923</v>
      </c>
      <c r="Y944">
        <v>291.5</v>
      </c>
      <c r="Z944" s="4">
        <v>-0.15570000000000001</v>
      </c>
      <c r="AA944" s="1" t="s">
        <v>5634</v>
      </c>
      <c r="AB944" s="6" t="str">
        <f>IFERROR(LEFT(Merge1[[#This Row],[2022-10-24.Vol.]],LEN(Merge1[[#This Row],[2022-10-24.Vol.]])-1)*10^(LOOKUP(RIGHT(Merge1[[#This Row],[2022-10-24.Vol.]]),"KMBT")*3),Merge1[[#This Row],[2022-10-24.Vol.]])</f>
        <v>71</v>
      </c>
      <c r="AC944">
        <v>0</v>
      </c>
      <c r="AD944" s="1" t="s">
        <v>27</v>
      </c>
      <c r="AE944" s="1" t="s">
        <v>27</v>
      </c>
      <c r="AF944" s="1" t="s">
        <v>22</v>
      </c>
      <c r="AG944">
        <v>22.55</v>
      </c>
      <c r="AH944">
        <v>0</v>
      </c>
      <c r="AI944" s="1" t="s">
        <v>28</v>
      </c>
      <c r="AJ944">
        <v>0.42</v>
      </c>
      <c r="AK944" s="1" t="s">
        <v>7803</v>
      </c>
      <c r="AL944">
        <v>-0.85429999999999995</v>
      </c>
      <c r="AM944">
        <v>-0.82599999999999996</v>
      </c>
      <c r="AN944">
        <v>-0.4284</v>
      </c>
      <c r="AO944">
        <v>-0.62290000000000001</v>
      </c>
      <c r="AP944" s="1" t="s">
        <v>7804</v>
      </c>
      <c r="AQ944" s="1" t="s">
        <v>7805</v>
      </c>
      <c r="AR944" s="1" t="s">
        <v>7806</v>
      </c>
      <c r="AS944" s="1" t="s">
        <v>7807</v>
      </c>
    </row>
    <row r="945" spans="1:45" hidden="1" x14ac:dyDescent="0.25">
      <c r="A945" s="1" t="s">
        <v>2250</v>
      </c>
      <c r="B945">
        <v>462</v>
      </c>
      <c r="C945" s="2" t="s">
        <v>2251</v>
      </c>
      <c r="D945" s="1" t="s">
        <v>1406</v>
      </c>
      <c r="E945">
        <v>0</v>
      </c>
      <c r="F945" s="1" t="s">
        <v>22</v>
      </c>
      <c r="G945" s="1" t="s">
        <v>27</v>
      </c>
      <c r="H945" s="1" t="s">
        <v>96</v>
      </c>
      <c r="I94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945">
        <v>44.53</v>
      </c>
      <c r="K945">
        <v>0</v>
      </c>
      <c r="L945" s="1" t="s">
        <v>28</v>
      </c>
      <c r="M945">
        <v>0.77</v>
      </c>
      <c r="N945" s="1" t="s">
        <v>2252</v>
      </c>
      <c r="O945" s="1">
        <f>IFERROR(LEFT(Merge1[[#This Row],[Volumen*Precio4 – 750M]],LEN(Merge1[[#This Row],[Volumen*Precio4 – 750M]])-1)*10^(SEARCH(RIGHT(Merge1[[#This Row],[Volumen*Precio4 – 750M]]),"kmbt")*3),Merge1[[#This Row],[Volumen*Precio4 – 750M]])</f>
        <v>150612</v>
      </c>
      <c r="P945">
        <v>-0.30320000000000003</v>
      </c>
      <c r="Q945">
        <v>1.1599999999999999E-2</v>
      </c>
      <c r="R945">
        <v>7.4800000000000005E-2</v>
      </c>
      <c r="S945">
        <v>-0.13070000000000001</v>
      </c>
      <c r="T945" s="1" t="s">
        <v>2253</v>
      </c>
      <c r="U945" s="1" t="s">
        <v>2254</v>
      </c>
      <c r="V945" s="1" t="s">
        <v>2255</v>
      </c>
      <c r="W945" s="1" t="s">
        <v>2256</v>
      </c>
      <c r="X945" s="1" t="s">
        <v>2250</v>
      </c>
      <c r="Y945">
        <v>462</v>
      </c>
      <c r="Z945" s="4">
        <v>-0.1585</v>
      </c>
      <c r="AA945" s="1" t="s">
        <v>1406</v>
      </c>
      <c r="AB945" s="6" t="str">
        <f>IFERROR(LEFT(Merge1[[#This Row],[2022-10-24.Vol.]],LEN(Merge1[[#This Row],[2022-10-24.Vol.]])-1)*10^(LOOKUP(RIGHT(Merge1[[#This Row],[2022-10-24.Vol.]]),"KMBT")*3),Merge1[[#This Row],[2022-10-24.Vol.]])</f>
        <v>326</v>
      </c>
      <c r="AC945">
        <v>0</v>
      </c>
      <c r="AD945" s="1" t="s">
        <v>22</v>
      </c>
      <c r="AE945" s="1" t="s">
        <v>27</v>
      </c>
      <c r="AF945" s="1" t="s">
        <v>96</v>
      </c>
      <c r="AG945">
        <v>44.53</v>
      </c>
      <c r="AH945">
        <v>0</v>
      </c>
      <c r="AI945" s="1" t="s">
        <v>28</v>
      </c>
      <c r="AJ945">
        <v>0.77</v>
      </c>
      <c r="AK945" s="1" t="s">
        <v>2252</v>
      </c>
      <c r="AL945">
        <v>-0.30320000000000003</v>
      </c>
      <c r="AM945">
        <v>1.1599999999999999E-2</v>
      </c>
      <c r="AN945">
        <v>7.4800000000000005E-2</v>
      </c>
      <c r="AO945">
        <v>-0.13070000000000001</v>
      </c>
      <c r="AP945" s="1" t="s">
        <v>2253</v>
      </c>
      <c r="AQ945" s="1" t="s">
        <v>2254</v>
      </c>
      <c r="AR945" s="1" t="s">
        <v>2255</v>
      </c>
      <c r="AS945" s="1" t="s">
        <v>2256</v>
      </c>
    </row>
    <row r="946" spans="1:45" hidden="1" x14ac:dyDescent="0.25">
      <c r="A946" s="1" t="s">
        <v>3345</v>
      </c>
      <c r="B946">
        <v>101.34</v>
      </c>
      <c r="C946" s="2" t="s">
        <v>3346</v>
      </c>
      <c r="D946" s="1" t="s">
        <v>2516</v>
      </c>
      <c r="E946">
        <v>0</v>
      </c>
      <c r="F946" s="1" t="s">
        <v>22</v>
      </c>
      <c r="G946" s="1" t="s">
        <v>27</v>
      </c>
      <c r="H946" s="1" t="s">
        <v>96</v>
      </c>
      <c r="I94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946">
        <v>44.46</v>
      </c>
      <c r="K946">
        <v>0</v>
      </c>
      <c r="L946" s="1" t="s">
        <v>28</v>
      </c>
      <c r="M946">
        <v>0.43</v>
      </c>
      <c r="N946" s="1" t="s">
        <v>3347</v>
      </c>
      <c r="O946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811</v>
      </c>
      <c r="P946">
        <v>-0.69199999999999995</v>
      </c>
      <c r="Q946">
        <v>-0.32440000000000002</v>
      </c>
      <c r="R946">
        <v>-0.33700000000000002</v>
      </c>
      <c r="S946">
        <v>-3.49E-2</v>
      </c>
      <c r="T946" s="1" t="s">
        <v>3348</v>
      </c>
      <c r="U946" s="1" t="s">
        <v>3349</v>
      </c>
      <c r="V946" s="1" t="s">
        <v>3350</v>
      </c>
      <c r="W946" s="1" t="s">
        <v>3351</v>
      </c>
      <c r="X946" s="1" t="s">
        <v>3345</v>
      </c>
      <c r="Y946">
        <v>85</v>
      </c>
      <c r="Z946" s="4">
        <v>-0.16120000000000001</v>
      </c>
      <c r="AA946" s="1" t="s">
        <v>6899</v>
      </c>
      <c r="AB946" s="6" t="str">
        <f>IFERROR(LEFT(Merge1[[#This Row],[2022-10-24.Vol.]],LEN(Merge1[[#This Row],[2022-10-24.Vol.]])-1)*10^(LOOKUP(RIGHT(Merge1[[#This Row],[2022-10-24.Vol.]]),"KMBT")*3),Merge1[[#This Row],[2022-10-24.Vol.]])</f>
        <v>483</v>
      </c>
      <c r="AC946">
        <v>-10</v>
      </c>
      <c r="AD946" s="1" t="s">
        <v>27</v>
      </c>
      <c r="AE946" s="1" t="s">
        <v>27</v>
      </c>
      <c r="AF946" s="1" t="s">
        <v>22</v>
      </c>
      <c r="AG946">
        <v>34.9</v>
      </c>
      <c r="AH946">
        <v>2.9399999999999999E-2</v>
      </c>
      <c r="AI946" s="1" t="s">
        <v>23</v>
      </c>
      <c r="AJ946">
        <v>25.42</v>
      </c>
      <c r="AK946" s="1" t="s">
        <v>6900</v>
      </c>
      <c r="AL946">
        <v>-0.74160000000000004</v>
      </c>
      <c r="AM946">
        <v>-0.41099999999999998</v>
      </c>
      <c r="AN946">
        <v>-0.3841</v>
      </c>
      <c r="AO946">
        <v>-0.15840000000000001</v>
      </c>
      <c r="AP946" s="1" t="s">
        <v>6901</v>
      </c>
      <c r="AQ946" s="1" t="s">
        <v>6902</v>
      </c>
      <c r="AR946" s="1" t="s">
        <v>6903</v>
      </c>
      <c r="AS946" s="1" t="s">
        <v>6904</v>
      </c>
    </row>
    <row r="947" spans="1:45" hidden="1" x14ac:dyDescent="0.25">
      <c r="A947" s="1" t="s">
        <v>339</v>
      </c>
      <c r="B947">
        <v>96.2</v>
      </c>
      <c r="C947" s="2" t="s">
        <v>340</v>
      </c>
      <c r="D947" s="1" t="s">
        <v>341</v>
      </c>
      <c r="E947">
        <v>-2.2999999999999998</v>
      </c>
      <c r="F947" s="1" t="s">
        <v>27</v>
      </c>
      <c r="G947" s="1" t="s">
        <v>27</v>
      </c>
      <c r="H947" s="1" t="s">
        <v>96</v>
      </c>
      <c r="I947" s="1" t="str">
        <f>_xlfn.CONCAT(Merge1[[#This Row],[Rating técnicoVender]],",",Merge1[[#This Row],[Valoración de medias móvilesStrong Sell]],",",Merge1[[#This Row],[Valoración de los osciladoresNeutro]])</f>
        <v>Strong Sell,Strong Sell,Neutro</v>
      </c>
      <c r="J947">
        <v>31.71</v>
      </c>
      <c r="K947">
        <v>1.2999999999999999E-2</v>
      </c>
      <c r="L947" s="1" t="s">
        <v>28</v>
      </c>
      <c r="M947">
        <v>7.25</v>
      </c>
      <c r="N947" s="1" t="s">
        <v>342</v>
      </c>
      <c r="O947" s="1">
        <f>IFERROR(LEFT(Merge1[[#This Row],[Volumen*Precio4 – 750M]],LEN(Merge1[[#This Row],[Volumen*Precio4 – 750M]])-1)*10^(SEARCH(RIGHT(Merge1[[#This Row],[Volumen*Precio4 – 750M]]),"kmbt")*3),Merge1[[#This Row],[Volumen*Precio4 – 750M]])</f>
        <v>696007</v>
      </c>
      <c r="P947">
        <v>-0.59919999999999995</v>
      </c>
      <c r="Q947">
        <v>-0.35830000000000001</v>
      </c>
      <c r="R947">
        <v>0.10249999999999999</v>
      </c>
      <c r="S947">
        <v>-0.31290000000000001</v>
      </c>
      <c r="T947" s="1" t="s">
        <v>343</v>
      </c>
      <c r="U947" s="1" t="s">
        <v>344</v>
      </c>
      <c r="V947" s="1" t="s">
        <v>345</v>
      </c>
      <c r="W947" s="1" t="s">
        <v>346</v>
      </c>
      <c r="X947" s="1" t="s">
        <v>339</v>
      </c>
      <c r="Y947">
        <v>96.2</v>
      </c>
      <c r="Z947" s="4">
        <v>-0.1628</v>
      </c>
      <c r="AA947" s="1" t="s">
        <v>341</v>
      </c>
      <c r="AB947" s="6" t="str">
        <f>IFERROR(LEFT(Merge1[[#This Row],[2022-10-24.Vol.]],LEN(Merge1[[#This Row],[2022-10-24.Vol.]])-1)*10^(LOOKUP(RIGHT(Merge1[[#This Row],[2022-10-24.Vol.]]),"KMBT")*3),Merge1[[#This Row],[2022-10-24.Vol.]])</f>
        <v>7.235K</v>
      </c>
      <c r="AC947">
        <v>-2.2999999999999998</v>
      </c>
      <c r="AD947" s="1" t="s">
        <v>27</v>
      </c>
      <c r="AE947" s="1" t="s">
        <v>27</v>
      </c>
      <c r="AF947" s="1" t="s">
        <v>96</v>
      </c>
      <c r="AG947">
        <v>31.71</v>
      </c>
      <c r="AH947">
        <v>1.2999999999999999E-2</v>
      </c>
      <c r="AI947" s="1" t="s">
        <v>28</v>
      </c>
      <c r="AJ947">
        <v>7.25</v>
      </c>
      <c r="AK947" s="1" t="s">
        <v>342</v>
      </c>
      <c r="AL947">
        <v>-0.59919999999999995</v>
      </c>
      <c r="AM947">
        <v>-0.35830000000000001</v>
      </c>
      <c r="AN947">
        <v>0.10249999999999999</v>
      </c>
      <c r="AO947">
        <v>-0.31290000000000001</v>
      </c>
      <c r="AP947" s="1" t="s">
        <v>343</v>
      </c>
      <c r="AQ947" s="1" t="s">
        <v>344</v>
      </c>
      <c r="AR947" s="1" t="s">
        <v>345</v>
      </c>
      <c r="AS947" s="1" t="s">
        <v>346</v>
      </c>
    </row>
    <row r="948" spans="1:45" hidden="1" x14ac:dyDescent="0.25">
      <c r="A948" s="1" t="s">
        <v>936</v>
      </c>
      <c r="B948">
        <v>108</v>
      </c>
      <c r="C948" s="2" t="s">
        <v>340</v>
      </c>
      <c r="D948" s="1" t="s">
        <v>937</v>
      </c>
      <c r="E948">
        <v>-2</v>
      </c>
      <c r="F948" s="1" t="s">
        <v>27</v>
      </c>
      <c r="G948" s="1" t="s">
        <v>27</v>
      </c>
      <c r="H948" s="1" t="s">
        <v>22</v>
      </c>
      <c r="I948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48">
        <v>4.82</v>
      </c>
      <c r="K948">
        <v>1.3899999999999999E-2</v>
      </c>
      <c r="L948" s="1" t="s">
        <v>23</v>
      </c>
      <c r="M948">
        <v>2.14</v>
      </c>
      <c r="N948" s="1" t="s">
        <v>938</v>
      </c>
      <c r="O948" s="1">
        <f>IFERROR(LEFT(Merge1[[#This Row],[Volumen*Precio4 – 750M]],LEN(Merge1[[#This Row],[Volumen*Precio4 – 750M]])-1)*10^(SEARCH(RIGHT(Merge1[[#This Row],[Volumen*Precio4 – 750M]]),"kmbt")*3),Merge1[[#This Row],[Volumen*Precio4 – 750M]])</f>
        <v>2268</v>
      </c>
      <c r="P948">
        <v>-0.54430000000000001</v>
      </c>
      <c r="Q948">
        <v>-0.36840000000000001</v>
      </c>
      <c r="R948">
        <v>-0.32500000000000001</v>
      </c>
      <c r="S948">
        <v>-0.30320000000000003</v>
      </c>
      <c r="T948" s="1" t="s">
        <v>939</v>
      </c>
      <c r="U948" s="1" t="s">
        <v>940</v>
      </c>
      <c r="V948" s="1" t="s">
        <v>941</v>
      </c>
      <c r="W948" s="1" t="s">
        <v>942</v>
      </c>
      <c r="X948" s="1" t="s">
        <v>936</v>
      </c>
      <c r="Y948">
        <v>108</v>
      </c>
      <c r="Z948" s="4">
        <v>-0.1628</v>
      </c>
      <c r="AA948" s="1" t="s">
        <v>5841</v>
      </c>
      <c r="AB948" s="6" t="str">
        <f>IFERROR(LEFT(Merge1[[#This Row],[2022-10-24.Vol.]],LEN(Merge1[[#This Row],[2022-10-24.Vol.]])-1)*10^(LOOKUP(RIGHT(Merge1[[#This Row],[2022-10-24.Vol.]]),"KMBT")*3),Merge1[[#This Row],[2022-10-24.Vol.]])</f>
        <v>22</v>
      </c>
      <c r="AC948">
        <v>-2</v>
      </c>
      <c r="AD948" s="1" t="s">
        <v>27</v>
      </c>
      <c r="AE948" s="1" t="s">
        <v>27</v>
      </c>
      <c r="AF948" s="1" t="s">
        <v>22</v>
      </c>
      <c r="AG948">
        <v>4.82</v>
      </c>
      <c r="AH948">
        <v>1.3899999999999999E-2</v>
      </c>
      <c r="AI948" s="1" t="s">
        <v>23</v>
      </c>
      <c r="AJ948">
        <v>2.2400000000000002</v>
      </c>
      <c r="AK948" s="1" t="s">
        <v>7177</v>
      </c>
      <c r="AL948">
        <v>-0.54430000000000001</v>
      </c>
      <c r="AM948">
        <v>-0.36840000000000001</v>
      </c>
      <c r="AN948">
        <v>-0.32500000000000001</v>
      </c>
      <c r="AO948">
        <v>-0.30320000000000003</v>
      </c>
      <c r="AP948" s="1" t="s">
        <v>939</v>
      </c>
      <c r="AQ948" s="1" t="s">
        <v>940</v>
      </c>
      <c r="AR948" s="1" t="s">
        <v>941</v>
      </c>
      <c r="AS948" s="1" t="s">
        <v>942</v>
      </c>
    </row>
    <row r="949" spans="1:45" hidden="1" x14ac:dyDescent="0.25">
      <c r="A949" s="1" t="s">
        <v>661</v>
      </c>
      <c r="B949">
        <v>596.5</v>
      </c>
      <c r="C949" s="2" t="s">
        <v>662</v>
      </c>
      <c r="D949" s="1" t="s">
        <v>663</v>
      </c>
      <c r="E949">
        <v>0</v>
      </c>
      <c r="F949" s="1" t="s">
        <v>27</v>
      </c>
      <c r="G949" s="1" t="s">
        <v>27</v>
      </c>
      <c r="H949" s="1" t="s">
        <v>22</v>
      </c>
      <c r="I949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49">
        <v>26.11</v>
      </c>
      <c r="K949">
        <v>3.0999999999999999E-3</v>
      </c>
      <c r="L949" s="1" t="s">
        <v>28</v>
      </c>
      <c r="M949">
        <v>3.22</v>
      </c>
      <c r="N949" s="1" t="s">
        <v>664</v>
      </c>
      <c r="O949" s="1">
        <f>IFERROR(LEFT(Merge1[[#This Row],[Volumen*Precio4 – 750M]],LEN(Merge1[[#This Row],[Volumen*Precio4 – 750M]])-1)*10^(SEARCH(RIGHT(Merge1[[#This Row],[Volumen*Precio4 – 750M]]),"kmbt")*3),Merge1[[#This Row],[Volumen*Precio4 – 750M]])</f>
        <v>303619</v>
      </c>
      <c r="P949">
        <v>-0.54769999999999996</v>
      </c>
      <c r="Q949">
        <v>-0.29820000000000002</v>
      </c>
      <c r="R949">
        <v>-0.3024</v>
      </c>
      <c r="S949">
        <v>-0.21779999999999999</v>
      </c>
      <c r="T949" s="1" t="s">
        <v>665</v>
      </c>
      <c r="U949" s="1" t="s">
        <v>666</v>
      </c>
      <c r="V949" s="1" t="s">
        <v>667</v>
      </c>
      <c r="W949" s="1" t="s">
        <v>668</v>
      </c>
      <c r="X949" s="1" t="s">
        <v>661</v>
      </c>
      <c r="Y949">
        <v>498</v>
      </c>
      <c r="Z949" s="4">
        <v>-0.1651</v>
      </c>
      <c r="AA949" s="1" t="s">
        <v>6870</v>
      </c>
      <c r="AB949" s="6" t="str">
        <f>IFERROR(LEFT(Merge1[[#This Row],[2022-10-24.Vol.]],LEN(Merge1[[#This Row],[2022-10-24.Vol.]])-1)*10^(LOOKUP(RIGHT(Merge1[[#This Row],[2022-10-24.Vol.]]),"KMBT")*3),Merge1[[#This Row],[2022-10-24.Vol.]])</f>
        <v>18.052K</v>
      </c>
      <c r="AC949">
        <v>-62</v>
      </c>
      <c r="AD949" s="1" t="s">
        <v>27</v>
      </c>
      <c r="AE949" s="1" t="s">
        <v>27</v>
      </c>
      <c r="AF949" s="1" t="s">
        <v>22</v>
      </c>
      <c r="AG949">
        <v>16.39</v>
      </c>
      <c r="AH949">
        <v>2.8000000000000001E-2</v>
      </c>
      <c r="AI949" s="1" t="s">
        <v>23</v>
      </c>
      <c r="AJ949">
        <v>91.77</v>
      </c>
      <c r="AK949" s="1" t="s">
        <v>6871</v>
      </c>
      <c r="AL949">
        <v>-0.62270000000000003</v>
      </c>
      <c r="AM949">
        <v>-0.42409999999999998</v>
      </c>
      <c r="AN949">
        <v>-0.44669999999999999</v>
      </c>
      <c r="AO949">
        <v>-0.29859999999999998</v>
      </c>
      <c r="AP949" s="1" t="s">
        <v>6872</v>
      </c>
      <c r="AQ949" s="1" t="s">
        <v>6873</v>
      </c>
      <c r="AR949" s="1" t="s">
        <v>6874</v>
      </c>
      <c r="AS949" s="1" t="s">
        <v>6875</v>
      </c>
    </row>
    <row r="950" spans="1:45" hidden="1" x14ac:dyDescent="0.25">
      <c r="A950" s="1" t="s">
        <v>5578</v>
      </c>
      <c r="B950">
        <v>350</v>
      </c>
      <c r="C950" s="2" t="s">
        <v>5579</v>
      </c>
      <c r="D950" s="1" t="s">
        <v>3541</v>
      </c>
      <c r="E950">
        <v>0</v>
      </c>
      <c r="F950" s="1" t="s">
        <v>22</v>
      </c>
      <c r="G950" s="1" t="s">
        <v>27</v>
      </c>
      <c r="H950" s="1" t="s">
        <v>22</v>
      </c>
      <c r="I950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950">
        <v>44.08</v>
      </c>
      <c r="K950">
        <v>0</v>
      </c>
      <c r="L950" s="1" t="s">
        <v>28</v>
      </c>
      <c r="M950">
        <v>0.04</v>
      </c>
      <c r="N950" s="1" t="s">
        <v>5580</v>
      </c>
      <c r="O950" s="1">
        <f>IFERROR(LEFT(Merge1[[#This Row],[Volumen*Precio4 – 750M]],LEN(Merge1[[#This Row],[Volumen*Precio4 – 750M]])-1)*10^(SEARCH(RIGHT(Merge1[[#This Row],[Volumen*Precio4 – 750M]]),"kmbt")*3),Merge1[[#This Row],[Volumen*Precio4 – 750M]])</f>
        <v>40250</v>
      </c>
      <c r="P950">
        <v>-0.36940000000000001</v>
      </c>
      <c r="Q950">
        <v>0.12180000000000001</v>
      </c>
      <c r="R950">
        <v>2.64E-2</v>
      </c>
      <c r="S950">
        <v>-0.16270000000000001</v>
      </c>
      <c r="T950" s="1" t="s">
        <v>5581</v>
      </c>
      <c r="U950" s="1" t="s">
        <v>5582</v>
      </c>
      <c r="V950" s="1" t="s">
        <v>5583</v>
      </c>
      <c r="W950" s="1" t="s">
        <v>5584</v>
      </c>
      <c r="X950" s="1" t="s">
        <v>5578</v>
      </c>
      <c r="Y950">
        <v>350</v>
      </c>
      <c r="Z950" s="4">
        <v>-0.16669999999999999</v>
      </c>
      <c r="AA950" s="1" t="s">
        <v>3541</v>
      </c>
      <c r="AB950" s="6" t="str">
        <f>IFERROR(LEFT(Merge1[[#This Row],[2022-10-24.Vol.]],LEN(Merge1[[#This Row],[2022-10-24.Vol.]])-1)*10^(LOOKUP(RIGHT(Merge1[[#This Row],[2022-10-24.Vol.]]),"KMBT")*3),Merge1[[#This Row],[2022-10-24.Vol.]])</f>
        <v>115</v>
      </c>
      <c r="AC950">
        <v>0</v>
      </c>
      <c r="AD950" s="1" t="s">
        <v>22</v>
      </c>
      <c r="AE950" s="1" t="s">
        <v>27</v>
      </c>
      <c r="AF950" s="1" t="s">
        <v>22</v>
      </c>
      <c r="AG950">
        <v>44.08</v>
      </c>
      <c r="AH950">
        <v>0</v>
      </c>
      <c r="AI950" s="1" t="s">
        <v>28</v>
      </c>
      <c r="AJ950">
        <v>0.04</v>
      </c>
      <c r="AK950" s="1" t="s">
        <v>5580</v>
      </c>
      <c r="AL950">
        <v>-0.36940000000000001</v>
      </c>
      <c r="AM950">
        <v>0.12180000000000001</v>
      </c>
      <c r="AN950">
        <v>2.64E-2</v>
      </c>
      <c r="AO950">
        <v>-0.16270000000000001</v>
      </c>
      <c r="AP950" s="1" t="s">
        <v>5581</v>
      </c>
      <c r="AQ950" s="1" t="s">
        <v>5582</v>
      </c>
      <c r="AR950" s="1" t="s">
        <v>5583</v>
      </c>
      <c r="AS950" s="1" t="s">
        <v>5584</v>
      </c>
    </row>
    <row r="951" spans="1:45" hidden="1" x14ac:dyDescent="0.25">
      <c r="A951" s="1" t="s">
        <v>53</v>
      </c>
      <c r="B951">
        <v>1165.58</v>
      </c>
      <c r="C951" s="2" t="s">
        <v>54</v>
      </c>
      <c r="D951" s="1" t="s">
        <v>55</v>
      </c>
      <c r="E951">
        <v>0</v>
      </c>
      <c r="F951" s="1" t="s">
        <v>27</v>
      </c>
      <c r="G951" s="1" t="s">
        <v>27</v>
      </c>
      <c r="H951" s="1" t="s">
        <v>22</v>
      </c>
      <c r="I951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51">
        <v>22.06</v>
      </c>
      <c r="K951">
        <v>0</v>
      </c>
      <c r="L951" s="1" t="s">
        <v>28</v>
      </c>
      <c r="M951">
        <v>38.119999999999997</v>
      </c>
      <c r="N951" s="1" t="s">
        <v>56</v>
      </c>
      <c r="O951" s="1">
        <f>IFERROR(LEFT(Merge1[[#This Row],[Volumen*Precio4 – 750M]],LEN(Merge1[[#This Row],[Volumen*Precio4 – 750M]])-1)*10^(SEARCH(RIGHT(Merge1[[#This Row],[Volumen*Precio4 – 750M]]),"kmbt")*3),Merge1[[#This Row],[Volumen*Precio4 – 750M]])</f>
        <v>29199000</v>
      </c>
      <c r="P951">
        <v>-0.25280000000000002</v>
      </c>
      <c r="Q951">
        <v>-0.3231</v>
      </c>
      <c r="R951">
        <v>-0.16739999999999999</v>
      </c>
      <c r="S951">
        <v>-0.16739999999999999</v>
      </c>
      <c r="T951" s="1" t="s">
        <v>57</v>
      </c>
      <c r="U951" s="1" t="s">
        <v>58</v>
      </c>
      <c r="V951" s="1" t="s">
        <v>59</v>
      </c>
      <c r="W951" s="1" t="s">
        <v>60</v>
      </c>
      <c r="X951" s="1" t="s">
        <v>53</v>
      </c>
      <c r="Y951">
        <v>1165.58</v>
      </c>
      <c r="Z951" s="4">
        <v>-0.16739999999999999</v>
      </c>
      <c r="AA951" s="1" t="s">
        <v>55</v>
      </c>
      <c r="AB951" s="6" t="str">
        <f>IFERROR(LEFT(Merge1[[#This Row],[2022-10-24.Vol.]],LEN(Merge1[[#This Row],[2022-10-24.Vol.]])-1)*10^(LOOKUP(RIGHT(Merge1[[#This Row],[2022-10-24.Vol.]]),"KMBT")*3),Merge1[[#This Row],[2022-10-24.Vol.]])</f>
        <v>25.051K</v>
      </c>
      <c r="AC951">
        <v>0</v>
      </c>
      <c r="AD951" s="1" t="s">
        <v>27</v>
      </c>
      <c r="AE951" s="1" t="s">
        <v>27</v>
      </c>
      <c r="AF951" s="1" t="s">
        <v>22</v>
      </c>
      <c r="AG951">
        <v>22.06</v>
      </c>
      <c r="AH951">
        <v>0</v>
      </c>
      <c r="AI951" s="1" t="s">
        <v>28</v>
      </c>
      <c r="AJ951">
        <v>38.119999999999997</v>
      </c>
      <c r="AK951" s="1" t="s">
        <v>56</v>
      </c>
      <c r="AL951">
        <v>-0.25280000000000002</v>
      </c>
      <c r="AM951">
        <v>-0.3231</v>
      </c>
      <c r="AN951">
        <v>-0.16739999999999999</v>
      </c>
      <c r="AO951">
        <v>-0.16739999999999999</v>
      </c>
      <c r="AP951" s="1" t="s">
        <v>57</v>
      </c>
      <c r="AQ951" s="1" t="s">
        <v>58</v>
      </c>
      <c r="AR951" s="1" t="s">
        <v>59</v>
      </c>
      <c r="AS951" s="1" t="s">
        <v>60</v>
      </c>
    </row>
    <row r="952" spans="1:45" hidden="1" x14ac:dyDescent="0.25">
      <c r="A952" s="1" t="s">
        <v>4402</v>
      </c>
      <c r="B952">
        <v>23363.93</v>
      </c>
      <c r="C952" s="2" t="s">
        <v>4403</v>
      </c>
      <c r="D952" s="1" t="s">
        <v>4404</v>
      </c>
      <c r="E952">
        <v>0</v>
      </c>
      <c r="F952" s="1" t="s">
        <v>38</v>
      </c>
      <c r="G952" s="1" t="s">
        <v>37</v>
      </c>
      <c r="H952" s="1" t="s">
        <v>22</v>
      </c>
      <c r="I952" s="1" t="str">
        <f>_xlfn.CONCAT(Merge1[[#This Row],[Rating técnicoVender]],",",Merge1[[#This Row],[Valoración de medias móvilesStrong Sell]],",",Merge1[[#This Row],[Valoración de los osciladoresNeutro]])</f>
        <v>Buy,Strong Buy,Sell</v>
      </c>
      <c r="J952">
        <v>72.819999999999993</v>
      </c>
      <c r="K952">
        <v>0</v>
      </c>
      <c r="L952" s="1" t="s">
        <v>28</v>
      </c>
      <c r="M952">
        <v>0.19</v>
      </c>
      <c r="N952" s="1" t="s">
        <v>4405</v>
      </c>
      <c r="O952" s="1">
        <f>IFERROR(LEFT(Merge1[[#This Row],[Volumen*Precio4 – 750M]],LEN(Merge1[[#This Row],[Volumen*Precio4 – 750M]])-1)*10^(SEARCH(RIGHT(Merge1[[#This Row],[Volumen*Precio4 – 750M]]),"kmbt")*3),Merge1[[#This Row],[Volumen*Precio4 – 750M]])</f>
        <v>560734</v>
      </c>
      <c r="P952">
        <v>0.71589999999999998</v>
      </c>
      <c r="Q952">
        <v>0.71589999999999998</v>
      </c>
      <c r="R952">
        <v>0.1694</v>
      </c>
      <c r="S952">
        <v>-0.1678</v>
      </c>
      <c r="T952" s="1" t="s">
        <v>4406</v>
      </c>
      <c r="U952" s="1" t="s">
        <v>4407</v>
      </c>
      <c r="V952" s="1" t="s">
        <v>4408</v>
      </c>
      <c r="W952" s="1" t="s">
        <v>28</v>
      </c>
      <c r="X952" s="1" t="s">
        <v>4402</v>
      </c>
      <c r="Y952">
        <v>23363.93</v>
      </c>
      <c r="Z952" s="4">
        <v>-0.1678</v>
      </c>
      <c r="AA952" s="1" t="s">
        <v>4404</v>
      </c>
      <c r="AB952" s="6" t="str">
        <f>IFERROR(LEFT(Merge1[[#This Row],[2022-10-24.Vol.]],LEN(Merge1[[#This Row],[2022-10-24.Vol.]])-1)*10^(LOOKUP(RIGHT(Merge1[[#This Row],[2022-10-24.Vol.]]),"KMBT")*3),Merge1[[#This Row],[2022-10-24.Vol.]])</f>
        <v>24</v>
      </c>
      <c r="AC952">
        <v>0</v>
      </c>
      <c r="AD952" s="1" t="s">
        <v>38</v>
      </c>
      <c r="AE952" s="1" t="s">
        <v>37</v>
      </c>
      <c r="AF952" s="1" t="s">
        <v>22</v>
      </c>
      <c r="AG952">
        <v>72.819999999999993</v>
      </c>
      <c r="AH952">
        <v>0</v>
      </c>
      <c r="AI952" s="1" t="s">
        <v>28</v>
      </c>
      <c r="AJ952">
        <v>0.19</v>
      </c>
      <c r="AK952" s="1" t="s">
        <v>4405</v>
      </c>
      <c r="AL952">
        <v>0.71589999999999998</v>
      </c>
      <c r="AM952">
        <v>0.71589999999999998</v>
      </c>
      <c r="AN952">
        <v>-0.02</v>
      </c>
      <c r="AO952">
        <v>-0.1678</v>
      </c>
      <c r="AP952" s="1" t="s">
        <v>4406</v>
      </c>
      <c r="AQ952" s="1" t="s">
        <v>4407</v>
      </c>
      <c r="AR952" s="1" t="s">
        <v>4408</v>
      </c>
      <c r="AS952" s="1" t="s">
        <v>28</v>
      </c>
    </row>
    <row r="953" spans="1:45" hidden="1" x14ac:dyDescent="0.25">
      <c r="A953" s="1" t="s">
        <v>4941</v>
      </c>
      <c r="B953">
        <v>220.42</v>
      </c>
      <c r="C953" s="2" t="s">
        <v>2128</v>
      </c>
      <c r="D953" s="1" t="s">
        <v>4942</v>
      </c>
      <c r="E953">
        <v>-0.08</v>
      </c>
      <c r="F953" s="1" t="s">
        <v>22</v>
      </c>
      <c r="G953" s="1" t="s">
        <v>27</v>
      </c>
      <c r="H953" s="1" t="s">
        <v>38</v>
      </c>
      <c r="I953" s="1" t="str">
        <f>_xlfn.CONCAT(Merge1[[#This Row],[Rating técnicoVender]],",",Merge1[[#This Row],[Valoración de medias móvilesStrong Sell]],",",Merge1[[#This Row],[Valoración de los osciladoresNeutro]])</f>
        <v>Sell,Strong Sell,Buy</v>
      </c>
      <c r="J953">
        <v>23.98</v>
      </c>
      <c r="K953">
        <v>6.9800000000000001E-2</v>
      </c>
      <c r="L953" s="1" t="s">
        <v>23</v>
      </c>
      <c r="M953">
        <v>0.1</v>
      </c>
      <c r="N953" s="1" t="s">
        <v>4943</v>
      </c>
      <c r="O953" s="1">
        <f>IFERROR(LEFT(Merge1[[#This Row],[Volumen*Precio4 – 750M]],LEN(Merge1[[#This Row],[Volumen*Precio4 – 750M]])-1)*10^(SEARCH(RIGHT(Merge1[[#This Row],[Volumen*Precio4 – 750M]]),"kmbt")*3),Merge1[[#This Row],[Volumen*Precio4 – 750M]])</f>
        <v>1903000</v>
      </c>
      <c r="P953">
        <v>-0.72509999999999997</v>
      </c>
      <c r="Q953">
        <v>-0.37909999999999999</v>
      </c>
      <c r="R953">
        <v>-0.4844</v>
      </c>
      <c r="S953">
        <v>-0.44619999999999999</v>
      </c>
      <c r="T953" s="1" t="s">
        <v>4944</v>
      </c>
      <c r="U953" s="1" t="s">
        <v>4945</v>
      </c>
      <c r="V953" s="1" t="s">
        <v>4946</v>
      </c>
      <c r="W953" s="1" t="s">
        <v>4947</v>
      </c>
      <c r="X953" s="1" t="s">
        <v>4941</v>
      </c>
      <c r="Y953">
        <v>184.94</v>
      </c>
      <c r="Z953" s="4">
        <v>-0.17080000000000001</v>
      </c>
      <c r="AA953" s="1" t="s">
        <v>7418</v>
      </c>
      <c r="AB953" s="6" t="str">
        <f>IFERROR(LEFT(Merge1[[#This Row],[2022-10-24.Vol.]],LEN(Merge1[[#This Row],[2022-10-24.Vol.]])-1)*10^(LOOKUP(RIGHT(Merge1[[#This Row],[2022-10-24.Vol.]]),"KMBT")*3),Merge1[[#This Row],[2022-10-24.Vol.]])</f>
        <v>75.289K</v>
      </c>
      <c r="AC953">
        <v>-25.06</v>
      </c>
      <c r="AD953" s="1" t="s">
        <v>27</v>
      </c>
      <c r="AE953" s="1" t="s">
        <v>27</v>
      </c>
      <c r="AF953" s="1" t="s">
        <v>96</v>
      </c>
      <c r="AG953">
        <v>19.73</v>
      </c>
      <c r="AH953">
        <v>0.11210000000000001</v>
      </c>
      <c r="AI953" s="1" t="s">
        <v>28</v>
      </c>
      <c r="AJ953">
        <v>1.04</v>
      </c>
      <c r="AK953" s="1" t="s">
        <v>7419</v>
      </c>
      <c r="AL953">
        <v>-0.77180000000000004</v>
      </c>
      <c r="AM953">
        <v>-0.4446</v>
      </c>
      <c r="AN953">
        <v>-0.5282</v>
      </c>
      <c r="AO953">
        <v>-0.48630000000000001</v>
      </c>
      <c r="AP953" s="1" t="s">
        <v>7420</v>
      </c>
      <c r="AQ953" s="1" t="s">
        <v>7421</v>
      </c>
      <c r="AR953" s="1" t="s">
        <v>7422</v>
      </c>
      <c r="AS953" s="1" t="s">
        <v>7423</v>
      </c>
    </row>
    <row r="954" spans="1:45" hidden="1" x14ac:dyDescent="0.25">
      <c r="A954" s="1" t="s">
        <v>4543</v>
      </c>
      <c r="B954">
        <v>217</v>
      </c>
      <c r="C954" s="2" t="s">
        <v>4544</v>
      </c>
      <c r="D954" s="1" t="s">
        <v>4164</v>
      </c>
      <c r="E954">
        <v>0</v>
      </c>
      <c r="F954" s="1" t="s">
        <v>27</v>
      </c>
      <c r="G954" s="1" t="s">
        <v>27</v>
      </c>
      <c r="H954" s="1" t="s">
        <v>22</v>
      </c>
      <c r="I954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54">
        <v>41.85</v>
      </c>
      <c r="K954">
        <v>0</v>
      </c>
      <c r="L954" s="1" t="s">
        <v>28</v>
      </c>
      <c r="M954">
        <v>0.16</v>
      </c>
      <c r="N954" s="1" t="s">
        <v>4545</v>
      </c>
      <c r="O954" s="1">
        <f>IFERROR(LEFT(Merge1[[#This Row],[Volumen*Precio4 – 750M]],LEN(Merge1[[#This Row],[Volumen*Precio4 – 750M]])-1)*10^(SEARCH(RIGHT(Merge1[[#This Row],[Volumen*Precio4 – 750M]]),"kmbt")*3),Merge1[[#This Row],[Volumen*Precio4 – 750M]])</f>
        <v>173600</v>
      </c>
      <c r="P954">
        <v>-3.73E-2</v>
      </c>
      <c r="Q954">
        <v>-8.3699999999999997E-2</v>
      </c>
      <c r="R954">
        <v>-8.3699999999999997E-2</v>
      </c>
      <c r="S954">
        <v>-0.17100000000000001</v>
      </c>
      <c r="T954" s="1" t="s">
        <v>4546</v>
      </c>
      <c r="U954" s="1" t="s">
        <v>4547</v>
      </c>
      <c r="V954" s="1" t="s">
        <v>4548</v>
      </c>
      <c r="W954" s="1" t="s">
        <v>4549</v>
      </c>
      <c r="X954" s="1" t="s">
        <v>4543</v>
      </c>
      <c r="Y954">
        <v>217</v>
      </c>
      <c r="Z954" s="4">
        <v>-0.17100000000000001</v>
      </c>
      <c r="AA954" s="1" t="s">
        <v>4164</v>
      </c>
      <c r="AB954" s="6" t="str">
        <f>IFERROR(LEFT(Merge1[[#This Row],[2022-10-24.Vol.]],LEN(Merge1[[#This Row],[2022-10-24.Vol.]])-1)*10^(LOOKUP(RIGHT(Merge1[[#This Row],[2022-10-24.Vol.]]),"KMBT")*3),Merge1[[#This Row],[2022-10-24.Vol.]])</f>
        <v>800</v>
      </c>
      <c r="AC954">
        <v>0</v>
      </c>
      <c r="AD954" s="1" t="s">
        <v>27</v>
      </c>
      <c r="AE954" s="1" t="s">
        <v>27</v>
      </c>
      <c r="AF954" s="1" t="s">
        <v>22</v>
      </c>
      <c r="AG954">
        <v>41.85</v>
      </c>
      <c r="AH954">
        <v>0</v>
      </c>
      <c r="AI954" s="1" t="s">
        <v>28</v>
      </c>
      <c r="AJ954">
        <v>0.16</v>
      </c>
      <c r="AK954" s="1" t="s">
        <v>4545</v>
      </c>
      <c r="AL954">
        <v>-3.73E-2</v>
      </c>
      <c r="AM954">
        <v>-8.3699999999999997E-2</v>
      </c>
      <c r="AN954">
        <v>-8.3699999999999997E-2</v>
      </c>
      <c r="AO954">
        <v>-0.17100000000000001</v>
      </c>
      <c r="AP954" s="1" t="s">
        <v>4546</v>
      </c>
      <c r="AQ954" s="1" t="s">
        <v>4547</v>
      </c>
      <c r="AR954" s="1" t="s">
        <v>4548</v>
      </c>
      <c r="AS954" s="1" t="s">
        <v>4549</v>
      </c>
    </row>
    <row r="955" spans="1:45" hidden="1" x14ac:dyDescent="0.25">
      <c r="A955" s="1" t="s">
        <v>1795</v>
      </c>
      <c r="B955">
        <v>989</v>
      </c>
      <c r="C955" s="1" t="s">
        <v>1796</v>
      </c>
      <c r="D955" s="1" t="s">
        <v>1797</v>
      </c>
      <c r="E955">
        <v>0</v>
      </c>
      <c r="F955" s="1" t="s">
        <v>27</v>
      </c>
      <c r="G955" s="1" t="s">
        <v>27</v>
      </c>
      <c r="H955" s="1" t="s">
        <v>22</v>
      </c>
      <c r="I955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55">
        <v>22.03</v>
      </c>
      <c r="K955">
        <v>0</v>
      </c>
      <c r="L955" s="1" t="s">
        <v>28</v>
      </c>
      <c r="M955">
        <v>1.07</v>
      </c>
      <c r="N955" s="1" t="s">
        <v>1798</v>
      </c>
      <c r="O955" s="1">
        <f>IFERROR(LEFT(Merge1[[#This Row],[Volumen*Precio4 – 750M]],LEN(Merge1[[#This Row],[Volumen*Precio4 – 750M]])-1)*10^(SEARCH(RIGHT(Merge1[[#This Row],[Volumen*Precio4 – 750M]]),"kmbt")*3),Merge1[[#This Row],[Volumen*Precio4 – 750M]])</f>
        <v>173075</v>
      </c>
      <c r="P955">
        <v>-0.80610000000000004</v>
      </c>
      <c r="Q955">
        <v>-0.63570000000000004</v>
      </c>
      <c r="R955">
        <v>-0.53339999999999999</v>
      </c>
      <c r="S955">
        <v>-0.17580000000000001</v>
      </c>
      <c r="T955" s="1" t="s">
        <v>1799</v>
      </c>
      <c r="U955" s="1" t="s">
        <v>1800</v>
      </c>
      <c r="V955" s="1" t="s">
        <v>1801</v>
      </c>
      <c r="W955" s="1" t="s">
        <v>1802</v>
      </c>
      <c r="X955" s="1" t="s">
        <v>1795</v>
      </c>
      <c r="Y955">
        <v>989</v>
      </c>
      <c r="Z955" s="4">
        <v>-0.17580000000000001</v>
      </c>
      <c r="AA955" s="1" t="s">
        <v>1797</v>
      </c>
      <c r="AB955" s="6" t="str">
        <f>IFERROR(LEFT(Merge1[[#This Row],[2022-10-24.Vol.]],LEN(Merge1[[#This Row],[2022-10-24.Vol.]])-1)*10^(LOOKUP(RIGHT(Merge1[[#This Row],[2022-10-24.Vol.]]),"KMBT")*3),Merge1[[#This Row],[2022-10-24.Vol.]])</f>
        <v>175</v>
      </c>
      <c r="AC955">
        <v>0</v>
      </c>
      <c r="AD955" s="1" t="s">
        <v>27</v>
      </c>
      <c r="AE955" s="1" t="s">
        <v>27</v>
      </c>
      <c r="AF955" s="1" t="s">
        <v>22</v>
      </c>
      <c r="AG955">
        <v>22.03</v>
      </c>
      <c r="AH955">
        <v>0</v>
      </c>
      <c r="AI955" s="1" t="s">
        <v>28</v>
      </c>
      <c r="AJ955">
        <v>1.07</v>
      </c>
      <c r="AK955" s="1" t="s">
        <v>1798</v>
      </c>
      <c r="AL955">
        <v>-0.80989999999999995</v>
      </c>
      <c r="AM955">
        <v>-0.63570000000000004</v>
      </c>
      <c r="AN955">
        <v>-0.53339999999999999</v>
      </c>
      <c r="AO955">
        <v>-0.17580000000000001</v>
      </c>
      <c r="AP955" s="1" t="s">
        <v>1799</v>
      </c>
      <c r="AQ955" s="1" t="s">
        <v>1800</v>
      </c>
      <c r="AR955" s="1" t="s">
        <v>1801</v>
      </c>
      <c r="AS955" s="1" t="s">
        <v>1802</v>
      </c>
    </row>
    <row r="956" spans="1:45" hidden="1" x14ac:dyDescent="0.25">
      <c r="A956" s="1" t="s">
        <v>837</v>
      </c>
      <c r="B956">
        <v>70</v>
      </c>
      <c r="C956" s="2" t="s">
        <v>838</v>
      </c>
      <c r="D956" s="1" t="s">
        <v>471</v>
      </c>
      <c r="E956">
        <v>0</v>
      </c>
      <c r="F956" s="1" t="s">
        <v>22</v>
      </c>
      <c r="G956" s="1" t="s">
        <v>27</v>
      </c>
      <c r="H956" s="1" t="s">
        <v>96</v>
      </c>
      <c r="I95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956">
        <v>23.3</v>
      </c>
      <c r="K956">
        <v>0</v>
      </c>
      <c r="L956" s="1" t="s">
        <v>28</v>
      </c>
      <c r="M956">
        <v>2.5</v>
      </c>
      <c r="N956" s="1" t="s">
        <v>839</v>
      </c>
      <c r="O956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630</v>
      </c>
      <c r="P956">
        <v>-0.85170000000000001</v>
      </c>
      <c r="Q956">
        <v>-0.62770000000000004</v>
      </c>
      <c r="R956">
        <v>-6.6699999999999995E-2</v>
      </c>
      <c r="S956">
        <v>-6.6699999999999995E-2</v>
      </c>
      <c r="T956" s="1" t="s">
        <v>840</v>
      </c>
      <c r="U956" s="1" t="s">
        <v>841</v>
      </c>
      <c r="V956" s="1" t="s">
        <v>842</v>
      </c>
      <c r="W956" s="1" t="s">
        <v>843</v>
      </c>
      <c r="X956" s="1" t="s">
        <v>837</v>
      </c>
      <c r="Y956">
        <v>70</v>
      </c>
      <c r="Z956" s="4">
        <v>-0.17649999999999999</v>
      </c>
      <c r="AA956" s="1" t="s">
        <v>471</v>
      </c>
      <c r="AB956" s="6" t="str">
        <f>IFERROR(LEFT(Merge1[[#This Row],[2022-10-24.Vol.]],LEN(Merge1[[#This Row],[2022-10-24.Vol.]])-1)*10^(LOOKUP(RIGHT(Merge1[[#This Row],[2022-10-24.Vol.]]),"KMBT")*3),Merge1[[#This Row],[2022-10-24.Vol.]])</f>
        <v>9</v>
      </c>
      <c r="AC956">
        <v>0</v>
      </c>
      <c r="AD956" s="1" t="s">
        <v>22</v>
      </c>
      <c r="AE956" s="1" t="s">
        <v>27</v>
      </c>
      <c r="AF956" s="1" t="s">
        <v>96</v>
      </c>
      <c r="AG956">
        <v>23.3</v>
      </c>
      <c r="AH956">
        <v>0</v>
      </c>
      <c r="AI956" s="1" t="s">
        <v>28</v>
      </c>
      <c r="AJ956">
        <v>2.5</v>
      </c>
      <c r="AK956" s="1" t="s">
        <v>839</v>
      </c>
      <c r="AL956">
        <v>-0.85170000000000001</v>
      </c>
      <c r="AM956">
        <v>-0.62770000000000004</v>
      </c>
      <c r="AN956">
        <v>-6.6699999999999995E-2</v>
      </c>
      <c r="AO956">
        <v>-6.6699999999999995E-2</v>
      </c>
      <c r="AP956" s="1" t="s">
        <v>840</v>
      </c>
      <c r="AQ956" s="1" t="s">
        <v>841</v>
      </c>
      <c r="AR956" s="1" t="s">
        <v>842</v>
      </c>
      <c r="AS956" s="1" t="s">
        <v>843</v>
      </c>
    </row>
    <row r="957" spans="1:45" hidden="1" x14ac:dyDescent="0.25">
      <c r="A957" s="1" t="s">
        <v>4053</v>
      </c>
      <c r="B957">
        <v>1051.6600000000001</v>
      </c>
      <c r="C957" s="2" t="s">
        <v>4054</v>
      </c>
      <c r="D957" s="1" t="s">
        <v>3005</v>
      </c>
      <c r="E957">
        <v>0</v>
      </c>
      <c r="F957" s="1" t="s">
        <v>27</v>
      </c>
      <c r="G957" s="1" t="s">
        <v>27</v>
      </c>
      <c r="H957" s="1" t="s">
        <v>96</v>
      </c>
      <c r="I957" s="1" t="str">
        <f>_xlfn.CONCAT(Merge1[[#This Row],[Rating técnicoVender]],",",Merge1[[#This Row],[Valoración de medias móvilesStrong Sell]],",",Merge1[[#This Row],[Valoración de los osciladoresNeutro]])</f>
        <v>Strong Sell,Strong Sell,Neutro</v>
      </c>
      <c r="J957">
        <v>23.92</v>
      </c>
      <c r="K957">
        <v>0</v>
      </c>
      <c r="L957" s="1" t="s">
        <v>28</v>
      </c>
      <c r="M957">
        <v>0.25</v>
      </c>
      <c r="N957" s="1" t="s">
        <v>4055</v>
      </c>
      <c r="O957" s="1">
        <f>IFERROR(LEFT(Merge1[[#This Row],[Volumen*Precio4 – 750M]],LEN(Merge1[[#This Row],[Volumen*Precio4 – 750M]])-1)*10^(SEARCH(RIGHT(Merge1[[#This Row],[Volumen*Precio4 – 750M]]),"kmbt")*3),Merge1[[#This Row],[Volumen*Precio4 – 750M]])</f>
        <v>6310</v>
      </c>
      <c r="P957">
        <v>-0.7762</v>
      </c>
      <c r="Q957">
        <v>-0.51170000000000004</v>
      </c>
      <c r="R957">
        <v>-0.26019999999999999</v>
      </c>
      <c r="S957">
        <v>-6.1899999999999997E-2</v>
      </c>
      <c r="T957" s="1" t="s">
        <v>4056</v>
      </c>
      <c r="U957" s="1" t="s">
        <v>4057</v>
      </c>
      <c r="V957" s="1" t="s">
        <v>4058</v>
      </c>
      <c r="W957" s="1" t="s">
        <v>4059</v>
      </c>
      <c r="X957" s="1" t="s">
        <v>4053</v>
      </c>
      <c r="Y957">
        <v>1051.6600000000001</v>
      </c>
      <c r="Z957" s="4">
        <v>-0.17710000000000001</v>
      </c>
      <c r="AA957" s="1" t="s">
        <v>3005</v>
      </c>
      <c r="AB957" s="6" t="str">
        <f>IFERROR(LEFT(Merge1[[#This Row],[2022-10-24.Vol.]],LEN(Merge1[[#This Row],[2022-10-24.Vol.]])-1)*10^(LOOKUP(RIGHT(Merge1[[#This Row],[2022-10-24.Vol.]]),"KMBT")*3),Merge1[[#This Row],[2022-10-24.Vol.]])</f>
        <v>6</v>
      </c>
      <c r="AC957">
        <v>0</v>
      </c>
      <c r="AD957" s="1" t="s">
        <v>27</v>
      </c>
      <c r="AE957" s="1" t="s">
        <v>27</v>
      </c>
      <c r="AF957" s="1" t="s">
        <v>96</v>
      </c>
      <c r="AG957">
        <v>23.92</v>
      </c>
      <c r="AH957">
        <v>0</v>
      </c>
      <c r="AI957" s="1" t="s">
        <v>28</v>
      </c>
      <c r="AJ957">
        <v>0.25</v>
      </c>
      <c r="AK957" s="1" t="s">
        <v>4055</v>
      </c>
      <c r="AL957">
        <v>-0.7762</v>
      </c>
      <c r="AM957">
        <v>-0.51170000000000004</v>
      </c>
      <c r="AN957">
        <v>-0.26019999999999999</v>
      </c>
      <c r="AO957">
        <v>-6.1899999999999997E-2</v>
      </c>
      <c r="AP957" s="1" t="s">
        <v>4056</v>
      </c>
      <c r="AQ957" s="1" t="s">
        <v>4057</v>
      </c>
      <c r="AR957" s="1" t="s">
        <v>4058</v>
      </c>
      <c r="AS957" s="1" t="s">
        <v>4059</v>
      </c>
    </row>
    <row r="958" spans="1:45" hidden="1" x14ac:dyDescent="0.25">
      <c r="A958" s="1"/>
      <c r="C958" s="2"/>
      <c r="D958" s="1"/>
      <c r="F958" s="1"/>
      <c r="G958" s="1"/>
      <c r="H958" s="1"/>
      <c r="I958" s="1" t="str">
        <f>_xlfn.CONCAT(Merge1[[#This Row],[Rating técnicoVender]],",",Merge1[[#This Row],[Valoración de medias móvilesStrong Sell]],",",Merge1[[#This Row],[Valoración de los osciladoresNeutro]])</f>
        <v>,,</v>
      </c>
      <c r="L958" s="1"/>
      <c r="N958" s="1"/>
      <c r="O958" s="1">
        <f>IFERROR(LEFT(Merge1[[#This Row],[Volumen*Precio4 – 750M]],LEN(Merge1[[#This Row],[Volumen*Precio4 – 750M]])-1)*10^(SEARCH(RIGHT(Merge1[[#This Row],[Volumen*Precio4 – 750M]]),"kmbt")*3),Merge1[[#This Row],[Volumen*Precio4 – 750M]])</f>
        <v>0</v>
      </c>
      <c r="T958" s="1"/>
      <c r="U958" s="1"/>
      <c r="V958" s="1"/>
      <c r="W958" s="1"/>
      <c r="X958" s="1" t="s">
        <v>7853</v>
      </c>
      <c r="Y958">
        <v>1228.76</v>
      </c>
      <c r="Z958" s="1">
        <v>-0.1792</v>
      </c>
      <c r="AA958" s="1" t="s">
        <v>7854</v>
      </c>
      <c r="AB958" s="6" t="str">
        <f>IFERROR(LEFT(Merge1[[#This Row],[2022-10-24.Vol.]],LEN(Merge1[[#This Row],[2022-10-24.Vol.]])-1)*10^(LOOKUP(RIGHT(Merge1[[#This Row],[2022-10-24.Vol.]]),"KMBT")*3),Merge1[[#This Row],[2022-10-24.Vol.]])</f>
        <v>453</v>
      </c>
      <c r="AC958">
        <v>-1.24</v>
      </c>
      <c r="AD958" s="1" t="s">
        <v>22</v>
      </c>
      <c r="AE958" s="1" t="s">
        <v>27</v>
      </c>
      <c r="AF958" s="1" t="s">
        <v>22</v>
      </c>
      <c r="AG958">
        <v>34</v>
      </c>
      <c r="AH958">
        <v>8.2000000000000007E-3</v>
      </c>
      <c r="AI958" s="1" t="s">
        <v>23</v>
      </c>
      <c r="AJ958">
        <v>0.36</v>
      </c>
      <c r="AK958" s="1" t="s">
        <v>7855</v>
      </c>
      <c r="AL958">
        <v>-0.61870000000000003</v>
      </c>
      <c r="AM958">
        <v>-5.4800000000000001E-2</v>
      </c>
      <c r="AN958">
        <v>-7.0499999999999993E-2</v>
      </c>
      <c r="AO958">
        <v>-0.1792</v>
      </c>
      <c r="AP958" s="1" t="s">
        <v>7856</v>
      </c>
      <c r="AQ958" s="1" t="s">
        <v>7857</v>
      </c>
      <c r="AR958" s="1" t="s">
        <v>7858</v>
      </c>
      <c r="AS958" s="1" t="s">
        <v>7859</v>
      </c>
    </row>
    <row r="959" spans="1:45" hidden="1" x14ac:dyDescent="0.25">
      <c r="A959" s="1" t="s">
        <v>4693</v>
      </c>
      <c r="B959">
        <v>870</v>
      </c>
      <c r="C959" s="2" t="s">
        <v>4694</v>
      </c>
      <c r="D959" s="1" t="s">
        <v>4695</v>
      </c>
      <c r="E959">
        <v>35</v>
      </c>
      <c r="F959" s="1" t="s">
        <v>22</v>
      </c>
      <c r="G959" s="1" t="s">
        <v>27</v>
      </c>
      <c r="H959" s="1" t="s">
        <v>96</v>
      </c>
      <c r="I95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959">
        <v>34.01</v>
      </c>
      <c r="K959">
        <v>2.3900000000000001E-2</v>
      </c>
      <c r="L959" s="1" t="s">
        <v>23</v>
      </c>
      <c r="M959">
        <v>0.14000000000000001</v>
      </c>
      <c r="N959" s="1" t="s">
        <v>4696</v>
      </c>
      <c r="O959" s="1">
        <f>IFERROR(LEFT(Merge1[[#This Row],[Volumen*Precio4 – 750M]],LEN(Merge1[[#This Row],[Volumen*Precio4 – 750M]])-1)*10^(SEARCH(RIGHT(Merge1[[#This Row],[Volumen*Precio4 – 750M]]),"kmbt")*3),Merge1[[#This Row],[Volumen*Precio4 – 750M]])</f>
        <v>69600</v>
      </c>
      <c r="P959">
        <v>-0.49709999999999999</v>
      </c>
      <c r="Q959">
        <v>-0.20549999999999999</v>
      </c>
      <c r="R959">
        <v>-0.33939999999999998</v>
      </c>
      <c r="S959">
        <v>-0.23549999999999999</v>
      </c>
      <c r="T959" s="1" t="s">
        <v>4697</v>
      </c>
      <c r="U959" s="1" t="s">
        <v>4698</v>
      </c>
      <c r="V959" s="1" t="s">
        <v>4699</v>
      </c>
      <c r="W959" s="1" t="s">
        <v>4700</v>
      </c>
      <c r="X959" s="1" t="s">
        <v>4693</v>
      </c>
      <c r="Y959">
        <v>714</v>
      </c>
      <c r="Z959" s="4">
        <v>-0.17929999999999999</v>
      </c>
      <c r="AA959" s="1" t="s">
        <v>7024</v>
      </c>
      <c r="AB959" s="6" t="str">
        <f>IFERROR(LEFT(Merge1[[#This Row],[2022-10-24.Vol.]],LEN(Merge1[[#This Row],[2022-10-24.Vol.]])-1)*10^(LOOKUP(RIGHT(Merge1[[#This Row],[2022-10-24.Vol.]]),"KMBT")*3),Merge1[[#This Row],[2022-10-24.Vol.]])</f>
        <v>2.666K</v>
      </c>
      <c r="AC959">
        <v>16.170000000000002</v>
      </c>
      <c r="AD959" s="1" t="s">
        <v>27</v>
      </c>
      <c r="AE959" s="1" t="s">
        <v>27</v>
      </c>
      <c r="AF959" s="1" t="s">
        <v>22</v>
      </c>
      <c r="AG959">
        <v>24.1</v>
      </c>
      <c r="AH959">
        <v>2.75E-2</v>
      </c>
      <c r="AI959" s="1" t="s">
        <v>28</v>
      </c>
      <c r="AJ959">
        <v>4.46</v>
      </c>
      <c r="AK959" s="1" t="s">
        <v>7025</v>
      </c>
      <c r="AL959">
        <v>-0.58120000000000005</v>
      </c>
      <c r="AM959">
        <v>-0.37090000000000001</v>
      </c>
      <c r="AN959">
        <v>-0.45789999999999997</v>
      </c>
      <c r="AO959">
        <v>-0.3296</v>
      </c>
      <c r="AP959" s="1" t="s">
        <v>7026</v>
      </c>
      <c r="AQ959" s="1" t="s">
        <v>7027</v>
      </c>
      <c r="AR959" s="1" t="s">
        <v>7028</v>
      </c>
      <c r="AS959" s="1" t="s">
        <v>7029</v>
      </c>
    </row>
    <row r="960" spans="1:45" hidden="1" x14ac:dyDescent="0.25">
      <c r="A960" s="1" t="s">
        <v>1138</v>
      </c>
      <c r="B960">
        <v>6073.35</v>
      </c>
      <c r="C960" s="2" t="s">
        <v>1139</v>
      </c>
      <c r="D960" s="1" t="s">
        <v>1140</v>
      </c>
      <c r="E960">
        <v>0</v>
      </c>
      <c r="F960" s="1" t="s">
        <v>22</v>
      </c>
      <c r="G960" s="1" t="s">
        <v>22</v>
      </c>
      <c r="H960" s="1" t="s">
        <v>22</v>
      </c>
      <c r="I960" s="1" t="str">
        <f>_xlfn.CONCAT(Merge1[[#This Row],[Rating técnicoVender]],",",Merge1[[#This Row],[Valoración de medias móvilesStrong Sell]],",",Merge1[[#This Row],[Valoración de los osciladoresNeutro]])</f>
        <v>Sell,Sell,Sell</v>
      </c>
      <c r="J960">
        <v>19.82</v>
      </c>
      <c r="K960">
        <v>0</v>
      </c>
      <c r="L960" s="1" t="s">
        <v>28</v>
      </c>
      <c r="M960">
        <v>1.77</v>
      </c>
      <c r="N960" s="1" t="s">
        <v>1141</v>
      </c>
      <c r="O960" s="1">
        <f>IFERROR(LEFT(Merge1[[#This Row],[Volumen*Precio4 – 750M]],LEN(Merge1[[#This Row],[Volumen*Precio4 – 750M]])-1)*10^(SEARCH(RIGHT(Merge1[[#This Row],[Volumen*Precio4 – 750M]]),"kmbt")*3),Merge1[[#This Row],[Volumen*Precio4 – 750M]])</f>
        <v>2593000</v>
      </c>
      <c r="P960">
        <v>-0.46879999999999999</v>
      </c>
      <c r="Q960">
        <v>-0.1951</v>
      </c>
      <c r="R960">
        <v>2.2499999999999999E-2</v>
      </c>
      <c r="S960">
        <v>-0.17929999999999999</v>
      </c>
      <c r="T960" s="1" t="s">
        <v>28</v>
      </c>
      <c r="U960" s="1" t="s">
        <v>28</v>
      </c>
      <c r="V960" s="1" t="s">
        <v>28</v>
      </c>
      <c r="W960" s="1" t="s">
        <v>28</v>
      </c>
      <c r="X960" s="1" t="s">
        <v>1138</v>
      </c>
      <c r="Y960">
        <v>6073.35</v>
      </c>
      <c r="Z960" s="4">
        <v>-0.17929999999999999</v>
      </c>
      <c r="AA960" s="1" t="s">
        <v>1140</v>
      </c>
      <c r="AB960" s="6" t="str">
        <f>IFERROR(LEFT(Merge1[[#This Row],[2022-10-24.Vol.]],LEN(Merge1[[#This Row],[2022-10-24.Vol.]])-1)*10^(LOOKUP(RIGHT(Merge1[[#This Row],[2022-10-24.Vol.]]),"KMBT")*3),Merge1[[#This Row],[2022-10-24.Vol.]])</f>
        <v>427</v>
      </c>
      <c r="AC960">
        <v>0</v>
      </c>
      <c r="AD960" s="1" t="s">
        <v>22</v>
      </c>
      <c r="AE960" s="1" t="s">
        <v>22</v>
      </c>
      <c r="AF960" s="1" t="s">
        <v>22</v>
      </c>
      <c r="AG960">
        <v>19.82</v>
      </c>
      <c r="AH960">
        <v>0</v>
      </c>
      <c r="AI960" s="1" t="s">
        <v>28</v>
      </c>
      <c r="AJ960">
        <v>1.77</v>
      </c>
      <c r="AK960" s="1" t="s">
        <v>1141</v>
      </c>
      <c r="AL960">
        <v>-0.46879999999999999</v>
      </c>
      <c r="AM960">
        <v>-0.1951</v>
      </c>
      <c r="AN960">
        <v>2.2499999999999999E-2</v>
      </c>
      <c r="AO960">
        <v>-0.17929999999999999</v>
      </c>
      <c r="AP960" s="1" t="s">
        <v>28</v>
      </c>
      <c r="AQ960" s="1" t="s">
        <v>28</v>
      </c>
      <c r="AR960" s="1" t="s">
        <v>28</v>
      </c>
      <c r="AS960" s="1" t="s">
        <v>28</v>
      </c>
    </row>
    <row r="961" spans="1:45" hidden="1" x14ac:dyDescent="0.25">
      <c r="A961" s="1" t="s">
        <v>5624</v>
      </c>
      <c r="B961">
        <v>232.74</v>
      </c>
      <c r="C961" s="2" t="s">
        <v>5625</v>
      </c>
      <c r="D961" s="1" t="s">
        <v>5626</v>
      </c>
      <c r="E961">
        <v>0</v>
      </c>
      <c r="F961" s="1" t="s">
        <v>27</v>
      </c>
      <c r="G961" s="1" t="s">
        <v>27</v>
      </c>
      <c r="H961" s="1" t="s">
        <v>22</v>
      </c>
      <c r="I961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61">
        <v>29.31</v>
      </c>
      <c r="K961">
        <v>0</v>
      </c>
      <c r="L961" s="1" t="s">
        <v>28</v>
      </c>
      <c r="M961">
        <v>0.03</v>
      </c>
      <c r="N961" s="1" t="s">
        <v>5627</v>
      </c>
      <c r="O961" s="1">
        <f>IFERROR(LEFT(Merge1[[#This Row],[Volumen*Precio4 – 750M]],LEN(Merge1[[#This Row],[Volumen*Precio4 – 750M]])-1)*10^(SEARCH(RIGHT(Merge1[[#This Row],[Volumen*Precio4 – 750M]]),"kmbt")*3),Merge1[[#This Row],[Volumen*Precio4 – 750M]])</f>
        <v>80295</v>
      </c>
      <c r="P961">
        <v>-0.75149999999999995</v>
      </c>
      <c r="Q961">
        <v>-0.34620000000000001</v>
      </c>
      <c r="R961">
        <v>-0.1048</v>
      </c>
      <c r="S961">
        <v>-0.18110000000000001</v>
      </c>
      <c r="T961" s="1" t="s">
        <v>5628</v>
      </c>
      <c r="U961" s="1" t="s">
        <v>5629</v>
      </c>
      <c r="V961" s="1" t="s">
        <v>5630</v>
      </c>
      <c r="W961" s="1" t="s">
        <v>5631</v>
      </c>
      <c r="X961" s="1" t="s">
        <v>5624</v>
      </c>
      <c r="Y961">
        <v>232.74</v>
      </c>
      <c r="Z961" s="4">
        <v>-0.18110000000000001</v>
      </c>
      <c r="AA961" s="1" t="s">
        <v>5626</v>
      </c>
      <c r="AB961" s="6" t="str">
        <f>IFERROR(LEFT(Merge1[[#This Row],[2022-10-24.Vol.]],LEN(Merge1[[#This Row],[2022-10-24.Vol.]])-1)*10^(LOOKUP(RIGHT(Merge1[[#This Row],[2022-10-24.Vol.]]),"KMBT")*3),Merge1[[#This Row],[2022-10-24.Vol.]])</f>
        <v>345</v>
      </c>
      <c r="AC961">
        <v>0</v>
      </c>
      <c r="AD961" s="1" t="s">
        <v>27</v>
      </c>
      <c r="AE961" s="1" t="s">
        <v>27</v>
      </c>
      <c r="AF961" s="1" t="s">
        <v>22</v>
      </c>
      <c r="AG961">
        <v>29.31</v>
      </c>
      <c r="AH961">
        <v>0</v>
      </c>
      <c r="AI961" s="1" t="s">
        <v>28</v>
      </c>
      <c r="AJ961">
        <v>0.03</v>
      </c>
      <c r="AK961" s="1" t="s">
        <v>5627</v>
      </c>
      <c r="AL961">
        <v>-0.76339999999999997</v>
      </c>
      <c r="AM961">
        <v>-0.34620000000000001</v>
      </c>
      <c r="AN961">
        <v>-0.1048</v>
      </c>
      <c r="AO961">
        <v>-0.18110000000000001</v>
      </c>
      <c r="AP961" s="1" t="s">
        <v>5628</v>
      </c>
      <c r="AQ961" s="1" t="s">
        <v>5629</v>
      </c>
      <c r="AR961" s="1" t="s">
        <v>5630</v>
      </c>
      <c r="AS961" s="1" t="s">
        <v>5631</v>
      </c>
    </row>
    <row r="962" spans="1:45" hidden="1" x14ac:dyDescent="0.25">
      <c r="A962" s="1" t="s">
        <v>1685</v>
      </c>
      <c r="B962">
        <v>263.86</v>
      </c>
      <c r="C962" s="1" t="s">
        <v>1686</v>
      </c>
      <c r="D962" s="1" t="s">
        <v>1687</v>
      </c>
      <c r="E962">
        <v>0</v>
      </c>
      <c r="F962" s="1" t="s">
        <v>27</v>
      </c>
      <c r="G962" s="1" t="s">
        <v>27</v>
      </c>
      <c r="H962" s="1" t="s">
        <v>22</v>
      </c>
      <c r="I962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62">
        <v>12.02</v>
      </c>
      <c r="K962">
        <v>0</v>
      </c>
      <c r="L962" s="1" t="s">
        <v>28</v>
      </c>
      <c r="M962">
        <v>1.1299999999999999</v>
      </c>
      <c r="N962" s="1" t="s">
        <v>1688</v>
      </c>
      <c r="O962" s="1">
        <f>IFERROR(LEFT(Merge1[[#This Row],[Volumen*Precio4 – 750M]],LEN(Merge1[[#This Row],[Volumen*Precio4 – 750M]])-1)*10^(SEARCH(RIGHT(Merge1[[#This Row],[Volumen*Precio4 – 750M]]),"kmbt")*3),Merge1[[#This Row],[Volumen*Precio4 – 750M]])</f>
        <v>2745000</v>
      </c>
      <c r="P962">
        <v>-0.24590000000000001</v>
      </c>
      <c r="Q962">
        <v>-0.1827</v>
      </c>
      <c r="R962">
        <v>-0.1827</v>
      </c>
      <c r="S962">
        <v>-0.1827</v>
      </c>
      <c r="T962" s="1" t="s">
        <v>28</v>
      </c>
      <c r="U962" s="1" t="s">
        <v>28</v>
      </c>
      <c r="V962" s="1" t="s">
        <v>28</v>
      </c>
      <c r="W962" s="1" t="s">
        <v>28</v>
      </c>
      <c r="X962" s="1" t="s">
        <v>1685</v>
      </c>
      <c r="Y962">
        <v>263.86</v>
      </c>
      <c r="Z962" s="4">
        <v>-0.1827</v>
      </c>
      <c r="AA962" s="1" t="s">
        <v>1687</v>
      </c>
      <c r="AB962" s="6" t="str">
        <f>IFERROR(LEFT(Merge1[[#This Row],[2022-10-24.Vol.]],LEN(Merge1[[#This Row],[2022-10-24.Vol.]])-1)*10^(LOOKUP(RIGHT(Merge1[[#This Row],[2022-10-24.Vol.]]),"KMBT")*3),Merge1[[#This Row],[2022-10-24.Vol.]])</f>
        <v>10.402K</v>
      </c>
      <c r="AC962">
        <v>0</v>
      </c>
      <c r="AD962" s="1" t="s">
        <v>27</v>
      </c>
      <c r="AE962" s="1" t="s">
        <v>27</v>
      </c>
      <c r="AF962" s="1" t="s">
        <v>22</v>
      </c>
      <c r="AG962">
        <v>12.02</v>
      </c>
      <c r="AH962">
        <v>0</v>
      </c>
      <c r="AI962" s="1" t="s">
        <v>28</v>
      </c>
      <c r="AJ962">
        <v>1.1299999999999999</v>
      </c>
      <c r="AK962" s="1" t="s">
        <v>1688</v>
      </c>
      <c r="AL962">
        <v>-0.24590000000000001</v>
      </c>
      <c r="AM962">
        <v>-0.1827</v>
      </c>
      <c r="AN962">
        <v>-0.1827</v>
      </c>
      <c r="AO962">
        <v>-0.1827</v>
      </c>
      <c r="AP962" s="1" t="s">
        <v>28</v>
      </c>
      <c r="AQ962" s="1" t="s">
        <v>28</v>
      </c>
      <c r="AR962" s="1" t="s">
        <v>28</v>
      </c>
      <c r="AS962" s="1" t="s">
        <v>28</v>
      </c>
    </row>
    <row r="963" spans="1:45" hidden="1" x14ac:dyDescent="0.25">
      <c r="A963" s="1"/>
      <c r="C963" s="2"/>
      <c r="D963" s="1"/>
      <c r="F963" s="1"/>
      <c r="G963" s="1"/>
      <c r="H963" s="1"/>
      <c r="I963" s="1" t="str">
        <f>_xlfn.CONCAT(Merge1[[#This Row],[Rating técnicoVender]],",",Merge1[[#This Row],[Valoración de medias móvilesStrong Sell]],",",Merge1[[#This Row],[Valoración de los osciladoresNeutro]])</f>
        <v>,,</v>
      </c>
      <c r="L963" s="1"/>
      <c r="N963" s="1"/>
      <c r="O963" s="1">
        <f>IFERROR(LEFT(Merge1[[#This Row],[Volumen*Precio4 – 750M]],LEN(Merge1[[#This Row],[Volumen*Precio4 – 750M]])-1)*10^(SEARCH(RIGHT(Merge1[[#This Row],[Volumen*Precio4 – 750M]]),"kmbt")*3),Merge1[[#This Row],[Volumen*Precio4 – 750M]])</f>
        <v>0</v>
      </c>
      <c r="T963" s="1"/>
      <c r="U963" s="1"/>
      <c r="V963" s="1"/>
      <c r="W963" s="1"/>
      <c r="X963" s="1" t="s">
        <v>8508</v>
      </c>
      <c r="Y963">
        <v>1264.2</v>
      </c>
      <c r="Z963" s="1">
        <v>-0.18840000000000001</v>
      </c>
      <c r="AA963" s="1" t="s">
        <v>128</v>
      </c>
      <c r="AB963" s="6" t="str">
        <f>IFERROR(LEFT(Merge1[[#This Row],[2022-10-24.Vol.]],LEN(Merge1[[#This Row],[2022-10-24.Vol.]])-1)*10^(LOOKUP(RIGHT(Merge1[[#This Row],[2022-10-24.Vol.]]),"KMBT")*3),Merge1[[#This Row],[2022-10-24.Vol.]])</f>
        <v>60</v>
      </c>
      <c r="AC963">
        <v>0</v>
      </c>
      <c r="AD963" s="1" t="s">
        <v>22</v>
      </c>
      <c r="AE963" s="1" t="s">
        <v>27</v>
      </c>
      <c r="AF963" s="1" t="s">
        <v>38</v>
      </c>
      <c r="AG963">
        <v>31.15</v>
      </c>
      <c r="AH963">
        <v>0</v>
      </c>
      <c r="AI963" s="1" t="s">
        <v>28</v>
      </c>
      <c r="AJ963">
        <v>0.04</v>
      </c>
      <c r="AK963" s="1" t="s">
        <v>8509</v>
      </c>
      <c r="AL963">
        <v>-0.38840000000000002</v>
      </c>
      <c r="AM963">
        <v>-0.2167</v>
      </c>
      <c r="AN963">
        <v>-0.1308</v>
      </c>
      <c r="AO963">
        <v>-0.20399999999999999</v>
      </c>
      <c r="AP963" s="1" t="s">
        <v>28</v>
      </c>
      <c r="AQ963" s="1" t="s">
        <v>28</v>
      </c>
      <c r="AR963" s="1" t="s">
        <v>28</v>
      </c>
      <c r="AS963" s="1" t="s">
        <v>28</v>
      </c>
    </row>
    <row r="964" spans="1:45" hidden="1" x14ac:dyDescent="0.25">
      <c r="A964" s="1" t="s">
        <v>1353</v>
      </c>
      <c r="B964">
        <v>3016.2</v>
      </c>
      <c r="C964" s="2" t="s">
        <v>1354</v>
      </c>
      <c r="D964" s="1" t="s">
        <v>1355</v>
      </c>
      <c r="E964">
        <v>0</v>
      </c>
      <c r="F964" s="1" t="s">
        <v>27</v>
      </c>
      <c r="G964" s="1" t="s">
        <v>27</v>
      </c>
      <c r="H964" s="1" t="s">
        <v>22</v>
      </c>
      <c r="I964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64">
        <v>50.94</v>
      </c>
      <c r="K964">
        <v>0</v>
      </c>
      <c r="L964" s="1" t="s">
        <v>28</v>
      </c>
      <c r="M964">
        <v>1.44</v>
      </c>
      <c r="N964" s="1" t="s">
        <v>1356</v>
      </c>
      <c r="O964" s="1">
        <f>IFERROR(LEFT(Merge1[[#This Row],[Volumen*Precio4 – 750M]],LEN(Merge1[[#This Row],[Volumen*Precio4 – 750M]])-1)*10^(SEARCH(RIGHT(Merge1[[#This Row],[Volumen*Precio4 – 750M]]),"kmbt")*3),Merge1[[#This Row],[Volumen*Precio4 – 750M]])</f>
        <v>13618000</v>
      </c>
      <c r="P964">
        <v>-0.30299999999999999</v>
      </c>
      <c r="Q964">
        <v>-0.1055</v>
      </c>
      <c r="R964">
        <v>-2.93E-2</v>
      </c>
      <c r="S964">
        <v>-0.19220000000000001</v>
      </c>
      <c r="T964" s="1" t="s">
        <v>1357</v>
      </c>
      <c r="U964" s="1" t="s">
        <v>1358</v>
      </c>
      <c r="V964" s="1" t="s">
        <v>28</v>
      </c>
      <c r="W964" s="1" t="s">
        <v>28</v>
      </c>
      <c r="X964" s="1" t="s">
        <v>1353</v>
      </c>
      <c r="Y964">
        <v>3016.2</v>
      </c>
      <c r="Z964" s="4">
        <v>-0.19220000000000001</v>
      </c>
      <c r="AA964" s="1" t="s">
        <v>1355</v>
      </c>
      <c r="AB964" s="6" t="str">
        <f>IFERROR(LEFT(Merge1[[#This Row],[2022-10-24.Vol.]],LEN(Merge1[[#This Row],[2022-10-24.Vol.]])-1)*10^(LOOKUP(RIGHT(Merge1[[#This Row],[2022-10-24.Vol.]]),"KMBT")*3),Merge1[[#This Row],[2022-10-24.Vol.]])</f>
        <v>4.515K</v>
      </c>
      <c r="AC964">
        <v>0</v>
      </c>
      <c r="AD964" s="1" t="s">
        <v>27</v>
      </c>
      <c r="AE964" s="1" t="s">
        <v>27</v>
      </c>
      <c r="AF964" s="1" t="s">
        <v>22</v>
      </c>
      <c r="AG964">
        <v>50.94</v>
      </c>
      <c r="AH964">
        <v>0</v>
      </c>
      <c r="AI964" s="1" t="s">
        <v>28</v>
      </c>
      <c r="AJ964">
        <v>1.44</v>
      </c>
      <c r="AK964" s="1" t="s">
        <v>1356</v>
      </c>
      <c r="AL964">
        <v>-0.30299999999999999</v>
      </c>
      <c r="AM964">
        <v>-0.1055</v>
      </c>
      <c r="AN964">
        <v>-2.93E-2</v>
      </c>
      <c r="AO964">
        <v>-0.19220000000000001</v>
      </c>
      <c r="AP964" s="1" t="s">
        <v>1357</v>
      </c>
      <c r="AQ964" s="1" t="s">
        <v>1358</v>
      </c>
      <c r="AR964" s="1" t="s">
        <v>28</v>
      </c>
      <c r="AS964" s="1" t="s">
        <v>28</v>
      </c>
    </row>
    <row r="965" spans="1:45" hidden="1" x14ac:dyDescent="0.25">
      <c r="A965" s="1" t="s">
        <v>61</v>
      </c>
      <c r="B965">
        <v>812</v>
      </c>
      <c r="C965" s="2" t="s">
        <v>62</v>
      </c>
      <c r="D965" s="1" t="s">
        <v>63</v>
      </c>
      <c r="E965">
        <v>-30</v>
      </c>
      <c r="F965" s="1" t="s">
        <v>27</v>
      </c>
      <c r="G965" s="1" t="s">
        <v>27</v>
      </c>
      <c r="H965" s="1" t="s">
        <v>22</v>
      </c>
      <c r="I965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65">
        <v>8.44</v>
      </c>
      <c r="K965">
        <v>3.6900000000000002E-2</v>
      </c>
      <c r="L965" s="1" t="s">
        <v>23</v>
      </c>
      <c r="M965">
        <v>37.46</v>
      </c>
      <c r="N965" s="1" t="s">
        <v>64</v>
      </c>
      <c r="O965" s="1">
        <f>IFERROR(LEFT(Merge1[[#This Row],[Volumen*Precio4 – 750M]],LEN(Merge1[[#This Row],[Volumen*Precio4 – 750M]])-1)*10^(SEARCH(RIGHT(Merge1[[#This Row],[Volumen*Precio4 – 750M]]),"kmbt")*3),Merge1[[#This Row],[Volumen*Precio4 – 750M]])</f>
        <v>729988</v>
      </c>
      <c r="P965">
        <v>-0.1003</v>
      </c>
      <c r="Q965">
        <v>-0.2044</v>
      </c>
      <c r="R965">
        <v>-0.2044</v>
      </c>
      <c r="S965">
        <v>-0.2044</v>
      </c>
      <c r="T965" s="1" t="s">
        <v>65</v>
      </c>
      <c r="U965" s="1" t="s">
        <v>66</v>
      </c>
      <c r="V965" s="1" t="s">
        <v>67</v>
      </c>
      <c r="W965" s="1" t="s">
        <v>68</v>
      </c>
      <c r="X965" s="1" t="s">
        <v>61</v>
      </c>
      <c r="Y965">
        <v>812</v>
      </c>
      <c r="Z965" s="4">
        <v>-0.2044</v>
      </c>
      <c r="AA965" s="1" t="s">
        <v>63</v>
      </c>
      <c r="AB965" s="6" t="str">
        <f>IFERROR(LEFT(Merge1[[#This Row],[2022-10-24.Vol.]],LEN(Merge1[[#This Row],[2022-10-24.Vol.]])-1)*10^(LOOKUP(RIGHT(Merge1[[#This Row],[2022-10-24.Vol.]]),"KMBT")*3),Merge1[[#This Row],[2022-10-24.Vol.]])</f>
        <v>899</v>
      </c>
      <c r="AC965">
        <v>-30</v>
      </c>
      <c r="AD965" s="1" t="s">
        <v>27</v>
      </c>
      <c r="AE965" s="1" t="s">
        <v>27</v>
      </c>
      <c r="AF965" s="1" t="s">
        <v>22</v>
      </c>
      <c r="AG965">
        <v>8.44</v>
      </c>
      <c r="AH965">
        <v>3.6900000000000002E-2</v>
      </c>
      <c r="AI965" s="1" t="s">
        <v>23</v>
      </c>
      <c r="AJ965">
        <v>37.46</v>
      </c>
      <c r="AK965" s="1" t="s">
        <v>64</v>
      </c>
      <c r="AL965">
        <v>-0.1003</v>
      </c>
      <c r="AM965">
        <v>-0.2044</v>
      </c>
      <c r="AN965">
        <v>-0.2044</v>
      </c>
      <c r="AO965">
        <v>-0.2044</v>
      </c>
      <c r="AP965" s="1" t="s">
        <v>65</v>
      </c>
      <c r="AQ965" s="1" t="s">
        <v>66</v>
      </c>
      <c r="AR965" s="1" t="s">
        <v>67</v>
      </c>
      <c r="AS965" s="1" t="s">
        <v>68</v>
      </c>
    </row>
    <row r="966" spans="1:45" hidden="1" x14ac:dyDescent="0.25">
      <c r="A966" s="1" t="s">
        <v>1654</v>
      </c>
      <c r="B966">
        <v>1144</v>
      </c>
      <c r="C966" s="2" t="s">
        <v>1655</v>
      </c>
      <c r="D966" s="1" t="s">
        <v>1656</v>
      </c>
      <c r="E966">
        <v>-19.010000000000002</v>
      </c>
      <c r="F966" s="1" t="s">
        <v>22</v>
      </c>
      <c r="G966" s="1" t="s">
        <v>27</v>
      </c>
      <c r="H966" s="1" t="s">
        <v>22</v>
      </c>
      <c r="I966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966">
        <v>36.31</v>
      </c>
      <c r="K966">
        <v>3.6600000000000001E-2</v>
      </c>
      <c r="L966" s="1" t="s">
        <v>28</v>
      </c>
      <c r="M966">
        <v>1.1399999999999999</v>
      </c>
      <c r="N966" s="1" t="s">
        <v>1657</v>
      </c>
      <c r="O966" s="1">
        <f>IFERROR(LEFT(Merge1[[#This Row],[Volumen*Precio4 – 750M]],LEN(Merge1[[#This Row],[Volumen*Precio4 – 750M]])-1)*10^(SEARCH(RIGHT(Merge1[[#This Row],[Volumen*Precio4 – 750M]]),"kmbt")*3),Merge1[[#This Row],[Volumen*Precio4 – 750M]])</f>
        <v>521664</v>
      </c>
      <c r="P966">
        <v>-0.22359999999999999</v>
      </c>
      <c r="Q966">
        <v>-0.14630000000000001</v>
      </c>
      <c r="R966">
        <v>-0.35370000000000001</v>
      </c>
      <c r="S966">
        <v>-0.20449999999999999</v>
      </c>
      <c r="T966" s="1" t="s">
        <v>1658</v>
      </c>
      <c r="U966" s="1" t="s">
        <v>1659</v>
      </c>
      <c r="V966" s="1" t="s">
        <v>1660</v>
      </c>
      <c r="W966" s="1" t="s">
        <v>1661</v>
      </c>
      <c r="X966" s="1" t="s">
        <v>1654</v>
      </c>
      <c r="Y966">
        <v>1144</v>
      </c>
      <c r="Z966" s="4">
        <v>-0.20449999999999999</v>
      </c>
      <c r="AA966" s="1" t="s">
        <v>1656</v>
      </c>
      <c r="AB966" s="6" t="str">
        <f>IFERROR(LEFT(Merge1[[#This Row],[2022-10-24.Vol.]],LEN(Merge1[[#This Row],[2022-10-24.Vol.]])-1)*10^(LOOKUP(RIGHT(Merge1[[#This Row],[2022-10-24.Vol.]]),"KMBT")*3),Merge1[[#This Row],[2022-10-24.Vol.]])</f>
        <v>456</v>
      </c>
      <c r="AC966">
        <v>-19.010000000000002</v>
      </c>
      <c r="AD966" s="1" t="s">
        <v>22</v>
      </c>
      <c r="AE966" s="1" t="s">
        <v>27</v>
      </c>
      <c r="AF966" s="1" t="s">
        <v>22</v>
      </c>
      <c r="AG966">
        <v>36.31</v>
      </c>
      <c r="AH966">
        <v>3.6600000000000001E-2</v>
      </c>
      <c r="AI966" s="1" t="s">
        <v>28</v>
      </c>
      <c r="AJ966">
        <v>1.1399999999999999</v>
      </c>
      <c r="AK966" s="1" t="s">
        <v>1657</v>
      </c>
      <c r="AL966">
        <v>-0.22439999999999999</v>
      </c>
      <c r="AM966">
        <v>-0.14630000000000001</v>
      </c>
      <c r="AN966">
        <v>-0.35370000000000001</v>
      </c>
      <c r="AO966">
        <v>-0.20449999999999999</v>
      </c>
      <c r="AP966" s="1" t="s">
        <v>1658</v>
      </c>
      <c r="AQ966" s="1" t="s">
        <v>1659</v>
      </c>
      <c r="AR966" s="1" t="s">
        <v>1660</v>
      </c>
      <c r="AS966" s="1" t="s">
        <v>1661</v>
      </c>
    </row>
    <row r="967" spans="1:45" hidden="1" x14ac:dyDescent="0.25">
      <c r="A967" s="1" t="s">
        <v>3279</v>
      </c>
      <c r="B967">
        <v>17.8</v>
      </c>
      <c r="C967" s="2" t="s">
        <v>3280</v>
      </c>
      <c r="D967" s="1" t="s">
        <v>3259</v>
      </c>
      <c r="E967">
        <v>1.8</v>
      </c>
      <c r="F967" s="1" t="s">
        <v>22</v>
      </c>
      <c r="G967" s="1" t="s">
        <v>27</v>
      </c>
      <c r="H967" s="1" t="s">
        <v>96</v>
      </c>
      <c r="I967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967">
        <v>37.200000000000003</v>
      </c>
      <c r="K967">
        <v>4.6199999999999998E-2</v>
      </c>
      <c r="L967" s="1" t="s">
        <v>23</v>
      </c>
      <c r="M967">
        <v>0.45</v>
      </c>
      <c r="N967" s="1" t="s">
        <v>3281</v>
      </c>
      <c r="O967" s="1">
        <f>IFERROR(LEFT(Merge1[[#This Row],[Volumen*Precio4 – 750M]],LEN(Merge1[[#This Row],[Volumen*Precio4 – 750M]])-1)*10^(SEARCH(RIGHT(Merge1[[#This Row],[Volumen*Precio4 – 750M]]),"kmbt")*3),Merge1[[#This Row],[Volumen*Precio4 – 750M]])</f>
        <v>2581</v>
      </c>
      <c r="P967">
        <v>-0.85529999999999995</v>
      </c>
      <c r="Q967">
        <v>-0.60440000000000005</v>
      </c>
      <c r="R967">
        <v>-0.37080000000000002</v>
      </c>
      <c r="S967">
        <v>-0.25829999999999997</v>
      </c>
      <c r="T967" s="1" t="s">
        <v>3282</v>
      </c>
      <c r="U967" s="1" t="s">
        <v>3283</v>
      </c>
      <c r="V967" s="1" t="s">
        <v>3284</v>
      </c>
      <c r="W967" s="1" t="s">
        <v>3285</v>
      </c>
      <c r="X967" s="1" t="s">
        <v>3279</v>
      </c>
      <c r="Y967">
        <v>14.1</v>
      </c>
      <c r="Z967" s="4">
        <v>-0.2079</v>
      </c>
      <c r="AA967" s="1" t="s">
        <v>7699</v>
      </c>
      <c r="AB967" s="6" t="str">
        <f>IFERROR(LEFT(Merge1[[#This Row],[2022-10-24.Vol.]],LEN(Merge1[[#This Row],[2022-10-24.Vol.]])-1)*10^(LOOKUP(RIGHT(Merge1[[#This Row],[2022-10-24.Vol.]]),"KMBT")*3),Merge1[[#This Row],[2022-10-24.Vol.]])</f>
        <v>149</v>
      </c>
      <c r="AC967">
        <v>-1.9</v>
      </c>
      <c r="AD967" s="1" t="s">
        <v>27</v>
      </c>
      <c r="AE967" s="1" t="s">
        <v>27</v>
      </c>
      <c r="AF967" s="1" t="s">
        <v>22</v>
      </c>
      <c r="AG967">
        <v>27.34</v>
      </c>
      <c r="AH967">
        <v>7.17E-2</v>
      </c>
      <c r="AI967" s="1" t="s">
        <v>23</v>
      </c>
      <c r="AJ967">
        <v>0.55000000000000004</v>
      </c>
      <c r="AK967" s="1" t="s">
        <v>7700</v>
      </c>
      <c r="AL967">
        <v>-0.87739999999999996</v>
      </c>
      <c r="AM967">
        <v>-0.65049999999999997</v>
      </c>
      <c r="AN967">
        <v>-0.50160000000000005</v>
      </c>
      <c r="AO967">
        <v>-0.41249999999999998</v>
      </c>
      <c r="AP967" s="1" t="s">
        <v>7701</v>
      </c>
      <c r="AQ967" s="1" t="s">
        <v>7702</v>
      </c>
      <c r="AR967" s="1" t="s">
        <v>7703</v>
      </c>
      <c r="AS967" s="1" t="s">
        <v>7704</v>
      </c>
    </row>
    <row r="968" spans="1:45" hidden="1" x14ac:dyDescent="0.25">
      <c r="A968" s="1" t="s">
        <v>567</v>
      </c>
      <c r="B968">
        <v>930.06</v>
      </c>
      <c r="C968" s="2" t="s">
        <v>568</v>
      </c>
      <c r="D968" s="1" t="s">
        <v>569</v>
      </c>
      <c r="E968">
        <v>-59.94</v>
      </c>
      <c r="F968" s="1" t="s">
        <v>27</v>
      </c>
      <c r="G968" s="1" t="s">
        <v>27</v>
      </c>
      <c r="H968" s="1" t="s">
        <v>22</v>
      </c>
      <c r="I968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68">
        <v>24.21</v>
      </c>
      <c r="K968">
        <v>6.4399999999999999E-2</v>
      </c>
      <c r="L968" s="1" t="s">
        <v>23</v>
      </c>
      <c r="M968">
        <v>3.59</v>
      </c>
      <c r="N968" s="1" t="s">
        <v>570</v>
      </c>
      <c r="O968" s="1">
        <f>IFERROR(LEFT(Merge1[[#This Row],[Volumen*Precio4 – 750M]],LEN(Merge1[[#This Row],[Volumen*Precio4 – 750M]])-1)*10^(SEARCH(RIGHT(Merge1[[#This Row],[Volumen*Precio4 – 750M]]),"kmbt")*3),Merge1[[#This Row],[Volumen*Precio4 – 750M]])</f>
        <v>5580000</v>
      </c>
      <c r="P968">
        <v>-0.62439999999999996</v>
      </c>
      <c r="Q968">
        <v>-0.45290000000000002</v>
      </c>
      <c r="R968">
        <v>-0.3044</v>
      </c>
      <c r="S968">
        <v>-0.3044</v>
      </c>
      <c r="T968" s="1" t="s">
        <v>571</v>
      </c>
      <c r="U968" s="1" t="s">
        <v>572</v>
      </c>
      <c r="V968" s="1" t="s">
        <v>573</v>
      </c>
      <c r="W968" s="1" t="s">
        <v>574</v>
      </c>
      <c r="X968" s="1" t="s">
        <v>567</v>
      </c>
      <c r="Y968">
        <v>930.06</v>
      </c>
      <c r="Z968" s="4">
        <v>-0.2145</v>
      </c>
      <c r="AA968" s="1" t="s">
        <v>569</v>
      </c>
      <c r="AB968" s="6" t="str">
        <f>IFERROR(LEFT(Merge1[[#This Row],[2022-10-24.Vol.]],LEN(Merge1[[#This Row],[2022-10-24.Vol.]])-1)*10^(LOOKUP(RIGHT(Merge1[[#This Row],[2022-10-24.Vol.]]),"KMBT")*3),Merge1[[#This Row],[2022-10-24.Vol.]])</f>
        <v>6K</v>
      </c>
      <c r="AC968">
        <v>-59.94</v>
      </c>
      <c r="AD968" s="1" t="s">
        <v>27</v>
      </c>
      <c r="AE968" s="1" t="s">
        <v>27</v>
      </c>
      <c r="AF968" s="1" t="s">
        <v>22</v>
      </c>
      <c r="AG968">
        <v>24.21</v>
      </c>
      <c r="AH968">
        <v>6.4399999999999999E-2</v>
      </c>
      <c r="AI968" s="1" t="s">
        <v>23</v>
      </c>
      <c r="AJ968">
        <v>3.59</v>
      </c>
      <c r="AK968" s="1" t="s">
        <v>570</v>
      </c>
      <c r="AL968">
        <v>-0.62439999999999996</v>
      </c>
      <c r="AM968">
        <v>-0.4254</v>
      </c>
      <c r="AN968">
        <v>-0.3044</v>
      </c>
      <c r="AO968">
        <v>-0.22500000000000001</v>
      </c>
      <c r="AP968" s="1" t="s">
        <v>571</v>
      </c>
      <c r="AQ968" s="1" t="s">
        <v>572</v>
      </c>
      <c r="AR968" s="1" t="s">
        <v>573</v>
      </c>
      <c r="AS968" s="1" t="s">
        <v>574</v>
      </c>
    </row>
    <row r="969" spans="1:45" hidden="1" x14ac:dyDescent="0.25">
      <c r="A969" s="1" t="s">
        <v>3904</v>
      </c>
      <c r="B969">
        <v>548</v>
      </c>
      <c r="C969" s="1" t="s">
        <v>3905</v>
      </c>
      <c r="D969" s="1" t="s">
        <v>3906</v>
      </c>
      <c r="E969">
        <v>0</v>
      </c>
      <c r="F969" s="1" t="s">
        <v>22</v>
      </c>
      <c r="G969" s="1" t="s">
        <v>27</v>
      </c>
      <c r="H969" s="1" t="s">
        <v>96</v>
      </c>
      <c r="I969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969">
        <v>40.08</v>
      </c>
      <c r="K969">
        <v>0</v>
      </c>
      <c r="L969" s="1" t="s">
        <v>28</v>
      </c>
      <c r="M969">
        <v>0.28999999999999998</v>
      </c>
      <c r="N969" s="1" t="s">
        <v>3907</v>
      </c>
      <c r="O969" s="1">
        <f>IFERROR(LEFT(Merge1[[#This Row],[Volumen*Precio4 – 750M]],LEN(Merge1[[#This Row],[Volumen*Precio4 – 750M]])-1)*10^(SEARCH(RIGHT(Merge1[[#This Row],[Volumen*Precio4 – 750M]]),"kmbt")*3),Merge1[[#This Row],[Volumen*Precio4 – 750M]])</f>
        <v>260300</v>
      </c>
      <c r="P969">
        <v>-0.53720000000000001</v>
      </c>
      <c r="Q969">
        <v>-0.20930000000000001</v>
      </c>
      <c r="R969">
        <v>0.27439999999999998</v>
      </c>
      <c r="S969">
        <v>-0.1784</v>
      </c>
      <c r="T969" s="1" t="s">
        <v>3908</v>
      </c>
      <c r="U969" s="1" t="s">
        <v>3909</v>
      </c>
      <c r="V969" s="1" t="s">
        <v>3910</v>
      </c>
      <c r="W969" s="1" t="s">
        <v>3911</v>
      </c>
      <c r="X969" s="1" t="s">
        <v>3904</v>
      </c>
      <c r="Y969">
        <v>548</v>
      </c>
      <c r="Z969" s="4">
        <v>-0.21709999999999999</v>
      </c>
      <c r="AA969" s="1" t="s">
        <v>3906</v>
      </c>
      <c r="AB969" s="6" t="str">
        <f>IFERROR(LEFT(Merge1[[#This Row],[2022-10-24.Vol.]],LEN(Merge1[[#This Row],[2022-10-24.Vol.]])-1)*10^(LOOKUP(RIGHT(Merge1[[#This Row],[2022-10-24.Vol.]]),"KMBT")*3),Merge1[[#This Row],[2022-10-24.Vol.]])</f>
        <v>475</v>
      </c>
      <c r="AC969">
        <v>0</v>
      </c>
      <c r="AD969" s="1" t="s">
        <v>22</v>
      </c>
      <c r="AE969" s="1" t="s">
        <v>27</v>
      </c>
      <c r="AF969" s="1" t="s">
        <v>96</v>
      </c>
      <c r="AG969">
        <v>40.08</v>
      </c>
      <c r="AH969">
        <v>0</v>
      </c>
      <c r="AI969" s="1" t="s">
        <v>28</v>
      </c>
      <c r="AJ969">
        <v>0.28999999999999998</v>
      </c>
      <c r="AK969" s="1" t="s">
        <v>3907</v>
      </c>
      <c r="AL969">
        <v>-0.51990000000000003</v>
      </c>
      <c r="AM969">
        <v>-0.20930000000000001</v>
      </c>
      <c r="AN969">
        <v>0.27439999999999998</v>
      </c>
      <c r="AO969">
        <v>-0.21709999999999999</v>
      </c>
      <c r="AP969" s="1" t="s">
        <v>3908</v>
      </c>
      <c r="AQ969" s="1" t="s">
        <v>3909</v>
      </c>
      <c r="AR969" s="1" t="s">
        <v>3910</v>
      </c>
      <c r="AS969" s="1" t="s">
        <v>3911</v>
      </c>
    </row>
    <row r="970" spans="1:45" hidden="1" x14ac:dyDescent="0.25">
      <c r="A970" s="1" t="s">
        <v>4977</v>
      </c>
      <c r="B970">
        <v>503.5</v>
      </c>
      <c r="C970" s="2" t="s">
        <v>4978</v>
      </c>
      <c r="D970" s="1" t="s">
        <v>4018</v>
      </c>
      <c r="E970">
        <v>0</v>
      </c>
      <c r="F970" s="1" t="s">
        <v>27</v>
      </c>
      <c r="G970" s="1" t="s">
        <v>27</v>
      </c>
      <c r="H970" s="1" t="s">
        <v>22</v>
      </c>
      <c r="I970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70">
        <v>27.69</v>
      </c>
      <c r="K970">
        <v>0</v>
      </c>
      <c r="L970" s="1" t="s">
        <v>28</v>
      </c>
      <c r="M970">
        <v>0.09</v>
      </c>
      <c r="N970" s="1" t="s">
        <v>4979</v>
      </c>
      <c r="O970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504</v>
      </c>
      <c r="P970">
        <v>-0.37209999999999999</v>
      </c>
      <c r="Q970">
        <v>-0.28070000000000001</v>
      </c>
      <c r="R970">
        <v>-0.20580000000000001</v>
      </c>
      <c r="S970">
        <v>-0.20580000000000001</v>
      </c>
      <c r="T970" s="1" t="s">
        <v>4980</v>
      </c>
      <c r="U970" s="1" t="s">
        <v>4981</v>
      </c>
      <c r="V970" s="1" t="s">
        <v>28</v>
      </c>
      <c r="W970" s="1" t="s">
        <v>28</v>
      </c>
      <c r="X970" s="1" t="s">
        <v>4977</v>
      </c>
      <c r="Y970">
        <v>503.5</v>
      </c>
      <c r="Z970" s="4">
        <v>-0.2218</v>
      </c>
      <c r="AA970" s="1" t="s">
        <v>4018</v>
      </c>
      <c r="AB970" s="6" t="str">
        <f>IFERROR(LEFT(Merge1[[#This Row],[2022-10-24.Vol.]],LEN(Merge1[[#This Row],[2022-10-24.Vol.]])-1)*10^(LOOKUP(RIGHT(Merge1[[#This Row],[2022-10-24.Vol.]]),"KMBT")*3),Merge1[[#This Row],[2022-10-24.Vol.]])</f>
        <v>1</v>
      </c>
      <c r="AC970">
        <v>0</v>
      </c>
      <c r="AD970" s="1" t="s">
        <v>27</v>
      </c>
      <c r="AE970" s="1" t="s">
        <v>27</v>
      </c>
      <c r="AF970" s="1" t="s">
        <v>22</v>
      </c>
      <c r="AG970">
        <v>27.69</v>
      </c>
      <c r="AH970">
        <v>0</v>
      </c>
      <c r="AI970" s="1" t="s">
        <v>28</v>
      </c>
      <c r="AJ970">
        <v>0.09</v>
      </c>
      <c r="AK970" s="1" t="s">
        <v>4979</v>
      </c>
      <c r="AL970">
        <v>-0.37209999999999999</v>
      </c>
      <c r="AM970">
        <v>-0.28070000000000001</v>
      </c>
      <c r="AN970">
        <v>-0.20580000000000001</v>
      </c>
      <c r="AO970">
        <v>-0.20580000000000001</v>
      </c>
      <c r="AP970" s="1" t="s">
        <v>4980</v>
      </c>
      <c r="AQ970" s="1" t="s">
        <v>4981</v>
      </c>
      <c r="AR970" s="1" t="s">
        <v>28</v>
      </c>
      <c r="AS970" s="1" t="s">
        <v>28</v>
      </c>
    </row>
    <row r="971" spans="1:45" hidden="1" x14ac:dyDescent="0.25">
      <c r="A971" s="1" t="s">
        <v>3673</v>
      </c>
      <c r="B971">
        <v>650.71</v>
      </c>
      <c r="C971" s="2" t="s">
        <v>3674</v>
      </c>
      <c r="D971" s="1" t="s">
        <v>3675</v>
      </c>
      <c r="E971">
        <v>0</v>
      </c>
      <c r="F971" s="1" t="s">
        <v>27</v>
      </c>
      <c r="G971" s="1" t="s">
        <v>27</v>
      </c>
      <c r="H971" s="1" t="s">
        <v>22</v>
      </c>
      <c r="I971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71">
        <v>32.1</v>
      </c>
      <c r="K971">
        <v>0</v>
      </c>
      <c r="L971" s="1" t="s">
        <v>28</v>
      </c>
      <c r="M971">
        <v>0.34</v>
      </c>
      <c r="N971" s="1" t="s">
        <v>3676</v>
      </c>
      <c r="O971" s="1">
        <f>IFERROR(LEFT(Merge1[[#This Row],[Volumen*Precio4 – 750M]],LEN(Merge1[[#This Row],[Volumen*Precio4 – 750M]])-1)*10^(SEARCH(RIGHT(Merge1[[#This Row],[Volumen*Precio4 – 750M]]),"kmbt")*3),Merge1[[#This Row],[Volumen*Precio4 – 750M]])</f>
        <v>705370</v>
      </c>
      <c r="P971">
        <v>-0.39240000000000003</v>
      </c>
      <c r="Q971">
        <v>-0.34620000000000001</v>
      </c>
      <c r="R971">
        <v>-0.1174</v>
      </c>
      <c r="S971">
        <v>-0.23330000000000001</v>
      </c>
      <c r="T971" s="1" t="s">
        <v>3677</v>
      </c>
      <c r="U971" s="1" t="s">
        <v>3678</v>
      </c>
      <c r="V971" s="1" t="s">
        <v>3679</v>
      </c>
      <c r="W971" s="1" t="s">
        <v>3680</v>
      </c>
      <c r="X971" s="1" t="s">
        <v>3673</v>
      </c>
      <c r="Y971">
        <v>650.71</v>
      </c>
      <c r="Z971" s="4">
        <v>-0.23330000000000001</v>
      </c>
      <c r="AA971" s="1" t="s">
        <v>3675</v>
      </c>
      <c r="AB971" s="6" t="str">
        <f>IFERROR(LEFT(Merge1[[#This Row],[2022-10-24.Vol.]],LEN(Merge1[[#This Row],[2022-10-24.Vol.]])-1)*10^(LOOKUP(RIGHT(Merge1[[#This Row],[2022-10-24.Vol.]]),"KMBT")*3),Merge1[[#This Row],[2022-10-24.Vol.]])</f>
        <v>1.084K</v>
      </c>
      <c r="AC971">
        <v>0</v>
      </c>
      <c r="AD971" s="1" t="s">
        <v>27</v>
      </c>
      <c r="AE971" s="1" t="s">
        <v>27</v>
      </c>
      <c r="AF971" s="1" t="s">
        <v>22</v>
      </c>
      <c r="AG971">
        <v>32.1</v>
      </c>
      <c r="AH971">
        <v>0</v>
      </c>
      <c r="AI971" s="1" t="s">
        <v>28</v>
      </c>
      <c r="AJ971">
        <v>0.34</v>
      </c>
      <c r="AK971" s="1" t="s">
        <v>3676</v>
      </c>
      <c r="AL971">
        <v>-0.39240000000000003</v>
      </c>
      <c r="AM971">
        <v>-0.34620000000000001</v>
      </c>
      <c r="AN971">
        <v>-0.1174</v>
      </c>
      <c r="AO971">
        <v>-0.23330000000000001</v>
      </c>
      <c r="AP971" s="1" t="s">
        <v>3677</v>
      </c>
      <c r="AQ971" s="1" t="s">
        <v>3678</v>
      </c>
      <c r="AR971" s="1" t="s">
        <v>3679</v>
      </c>
      <c r="AS971" s="1" t="s">
        <v>3680</v>
      </c>
    </row>
    <row r="972" spans="1:45" hidden="1" x14ac:dyDescent="0.25">
      <c r="A972" s="1" t="s">
        <v>5640</v>
      </c>
      <c r="B972">
        <v>55.93</v>
      </c>
      <c r="C972" s="2" t="s">
        <v>5641</v>
      </c>
      <c r="D972" s="1" t="s">
        <v>5642</v>
      </c>
      <c r="E972">
        <v>0</v>
      </c>
      <c r="F972" s="1" t="s">
        <v>27</v>
      </c>
      <c r="G972" s="1" t="s">
        <v>27</v>
      </c>
      <c r="H972" s="1" t="s">
        <v>22</v>
      </c>
      <c r="I972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72">
        <v>30.09</v>
      </c>
      <c r="K972">
        <v>0</v>
      </c>
      <c r="L972" s="1" t="s">
        <v>28</v>
      </c>
      <c r="M972">
        <v>0.03</v>
      </c>
      <c r="N972" s="1" t="s">
        <v>5643</v>
      </c>
      <c r="O972" s="1">
        <f>IFERROR(LEFT(Merge1[[#This Row],[Volumen*Precio4 – 750M]],LEN(Merge1[[#This Row],[Volumen*Precio4 – 750M]])-1)*10^(SEARCH(RIGHT(Merge1[[#This Row],[Volumen*Precio4 – 750M]]),"kmbt")*3),Merge1[[#This Row],[Volumen*Precio4 – 750M]])</f>
        <v>104142</v>
      </c>
      <c r="P972">
        <v>-0.2339</v>
      </c>
      <c r="Q972">
        <v>-0.2339</v>
      </c>
      <c r="R972">
        <v>-0.2339</v>
      </c>
      <c r="S972">
        <v>-0.2339</v>
      </c>
      <c r="T972" s="1" t="s">
        <v>5644</v>
      </c>
      <c r="U972" s="1" t="s">
        <v>5645</v>
      </c>
      <c r="V972" s="1" t="s">
        <v>5646</v>
      </c>
      <c r="W972" s="1" t="s">
        <v>5647</v>
      </c>
      <c r="X972" s="1" t="s">
        <v>5640</v>
      </c>
      <c r="Y972">
        <v>55.93</v>
      </c>
      <c r="Z972" s="4">
        <v>-0.2339</v>
      </c>
      <c r="AA972" s="1" t="s">
        <v>5642</v>
      </c>
      <c r="AB972" s="6" t="str">
        <f>IFERROR(LEFT(Merge1[[#This Row],[2022-10-24.Vol.]],LEN(Merge1[[#This Row],[2022-10-24.Vol.]])-1)*10^(LOOKUP(RIGHT(Merge1[[#This Row],[2022-10-24.Vol.]]),"KMBT")*3),Merge1[[#This Row],[2022-10-24.Vol.]])</f>
        <v>1.862K</v>
      </c>
      <c r="AC972">
        <v>0</v>
      </c>
      <c r="AD972" s="1" t="s">
        <v>27</v>
      </c>
      <c r="AE972" s="1" t="s">
        <v>27</v>
      </c>
      <c r="AF972" s="1" t="s">
        <v>22</v>
      </c>
      <c r="AG972">
        <v>30.09</v>
      </c>
      <c r="AH972">
        <v>0</v>
      </c>
      <c r="AI972" s="1" t="s">
        <v>28</v>
      </c>
      <c r="AJ972">
        <v>0.03</v>
      </c>
      <c r="AK972" s="1" t="s">
        <v>5643</v>
      </c>
      <c r="AL972">
        <v>-0.2339</v>
      </c>
      <c r="AM972">
        <v>-0.2339</v>
      </c>
      <c r="AN972">
        <v>-0.2339</v>
      </c>
      <c r="AO972">
        <v>-0.2339</v>
      </c>
      <c r="AP972" s="1" t="s">
        <v>5644</v>
      </c>
      <c r="AQ972" s="1" t="s">
        <v>5645</v>
      </c>
      <c r="AR972" s="1" t="s">
        <v>5646</v>
      </c>
      <c r="AS972" s="1" t="s">
        <v>5647</v>
      </c>
    </row>
    <row r="973" spans="1:45" hidden="1" x14ac:dyDescent="0.25">
      <c r="A973" s="1" t="s">
        <v>302</v>
      </c>
      <c r="B973">
        <v>849.41</v>
      </c>
      <c r="C973" s="2" t="s">
        <v>303</v>
      </c>
      <c r="D973" s="1" t="s">
        <v>304</v>
      </c>
      <c r="E973">
        <v>0</v>
      </c>
      <c r="F973" s="1" t="s">
        <v>22</v>
      </c>
      <c r="G973" s="1" t="s">
        <v>27</v>
      </c>
      <c r="H973" s="1" t="s">
        <v>22</v>
      </c>
      <c r="I973" s="1" t="str">
        <f>_xlfn.CONCAT(Merge1[[#This Row],[Rating técnicoVender]],",",Merge1[[#This Row],[Valoración de medias móvilesStrong Sell]],",",Merge1[[#This Row],[Valoración de los osciladoresNeutro]])</f>
        <v>Sell,Strong Sell,Sell</v>
      </c>
      <c r="J973">
        <v>29.85</v>
      </c>
      <c r="K973">
        <v>0</v>
      </c>
      <c r="L973" s="1" t="s">
        <v>28</v>
      </c>
      <c r="M973">
        <v>7.78</v>
      </c>
      <c r="N973" s="1" t="s">
        <v>305</v>
      </c>
      <c r="O973" s="1">
        <f>IFERROR(LEFT(Merge1[[#This Row],[Volumen*Precio4 – 750M]],LEN(Merge1[[#This Row],[Volumen*Precio4 – 750M]])-1)*10^(SEARCH(RIGHT(Merge1[[#This Row],[Volumen*Precio4 – 750M]]),"kmbt")*3),Merge1[[#This Row],[Volumen*Precio4 – 750M]])</f>
        <v>12486000</v>
      </c>
      <c r="P973">
        <v>-0.56740000000000002</v>
      </c>
      <c r="Q973">
        <v>-0.44590000000000002</v>
      </c>
      <c r="R973">
        <v>-8.8599999999999998E-2</v>
      </c>
      <c r="S973">
        <v>-0.23649999999999999</v>
      </c>
      <c r="T973" s="1" t="s">
        <v>306</v>
      </c>
      <c r="U973" s="1" t="s">
        <v>307</v>
      </c>
      <c r="V973" s="1" t="s">
        <v>308</v>
      </c>
      <c r="W973" s="1" t="s">
        <v>309</v>
      </c>
      <c r="X973" s="1" t="s">
        <v>302</v>
      </c>
      <c r="Y973">
        <v>849.41</v>
      </c>
      <c r="Z973" s="4">
        <v>-0.23649999999999999</v>
      </c>
      <c r="AA973" s="1" t="s">
        <v>304</v>
      </c>
      <c r="AB973" s="6" t="str">
        <f>IFERROR(LEFT(Merge1[[#This Row],[2022-10-24.Vol.]],LEN(Merge1[[#This Row],[2022-10-24.Vol.]])-1)*10^(LOOKUP(RIGHT(Merge1[[#This Row],[2022-10-24.Vol.]]),"KMBT")*3),Merge1[[#This Row],[2022-10-24.Vol.]])</f>
        <v>14.7K</v>
      </c>
      <c r="AC973">
        <v>0</v>
      </c>
      <c r="AD973" s="1" t="s">
        <v>22</v>
      </c>
      <c r="AE973" s="1" t="s">
        <v>27</v>
      </c>
      <c r="AF973" s="1" t="s">
        <v>22</v>
      </c>
      <c r="AG973">
        <v>29.85</v>
      </c>
      <c r="AH973">
        <v>0</v>
      </c>
      <c r="AI973" s="1" t="s">
        <v>28</v>
      </c>
      <c r="AJ973">
        <v>7.78</v>
      </c>
      <c r="AK973" s="1" t="s">
        <v>305</v>
      </c>
      <c r="AL973">
        <v>-0.56740000000000002</v>
      </c>
      <c r="AM973">
        <v>-0.44590000000000002</v>
      </c>
      <c r="AN973">
        <v>-8.8599999999999998E-2</v>
      </c>
      <c r="AO973">
        <v>-0.23649999999999999</v>
      </c>
      <c r="AP973" s="1" t="s">
        <v>306</v>
      </c>
      <c r="AQ973" s="1" t="s">
        <v>307</v>
      </c>
      <c r="AR973" s="1" t="s">
        <v>308</v>
      </c>
      <c r="AS973" s="1" t="s">
        <v>309</v>
      </c>
    </row>
    <row r="974" spans="1:45" hidden="1" x14ac:dyDescent="0.25">
      <c r="A974" s="1" t="s">
        <v>6029</v>
      </c>
      <c r="B974">
        <v>1148.08</v>
      </c>
      <c r="C974" s="2" t="s">
        <v>6030</v>
      </c>
      <c r="D974" s="1" t="s">
        <v>4018</v>
      </c>
      <c r="E974">
        <v>0</v>
      </c>
      <c r="F974" s="1" t="s">
        <v>22</v>
      </c>
      <c r="G974" s="1" t="s">
        <v>22</v>
      </c>
      <c r="H974" s="1" t="s">
        <v>96</v>
      </c>
      <c r="I974" s="1" t="str">
        <f>_xlfn.CONCAT(Merge1[[#This Row],[Rating técnicoVender]],",",Merge1[[#This Row],[Valoración de medias móvilesStrong Sell]],",",Merge1[[#This Row],[Valoración de los osciladoresNeutro]])</f>
        <v>Sell,Sell,Neutro</v>
      </c>
      <c r="J974">
        <v>47.13</v>
      </c>
      <c r="K974">
        <v>0</v>
      </c>
      <c r="L974" s="1" t="s">
        <v>28</v>
      </c>
      <c r="M974">
        <v>0.01</v>
      </c>
      <c r="N974" s="1" t="s">
        <v>6031</v>
      </c>
      <c r="O974" s="1">
        <f>IFERROR(LEFT(Merge1[[#This Row],[Volumen*Precio4 – 750M]],LEN(Merge1[[#This Row],[Volumen*Precio4 – 750M]])-1)*10^(SEARCH(RIGHT(Merge1[[#This Row],[Volumen*Precio4 – 750M]]),"kmbt")*3),Merge1[[#This Row],[Volumen*Precio4 – 750M]])</f>
        <v>1148</v>
      </c>
      <c r="P974">
        <v>-0.40760000000000002</v>
      </c>
      <c r="Q974">
        <v>0.56499999999999995</v>
      </c>
      <c r="R974">
        <v>4.8599999999999997E-2</v>
      </c>
      <c r="S974">
        <v>-0.1799</v>
      </c>
      <c r="T974" s="1" t="s">
        <v>6032</v>
      </c>
      <c r="U974" s="1" t="s">
        <v>6033</v>
      </c>
      <c r="V974" s="1" t="s">
        <v>6034</v>
      </c>
      <c r="W974" s="1" t="s">
        <v>6035</v>
      </c>
      <c r="X974" s="1" t="s">
        <v>6029</v>
      </c>
      <c r="Y974">
        <v>875</v>
      </c>
      <c r="Z974" s="4">
        <v>-0.2379</v>
      </c>
      <c r="AA974" s="1" t="s">
        <v>6882</v>
      </c>
      <c r="AB974" s="6" t="str">
        <f>IFERROR(LEFT(Merge1[[#This Row],[2022-10-24.Vol.]],LEN(Merge1[[#This Row],[2022-10-24.Vol.]])-1)*10^(LOOKUP(RIGHT(Merge1[[#This Row],[2022-10-24.Vol.]]),"KMBT")*3),Merge1[[#This Row],[2022-10-24.Vol.]])</f>
        <v>5.195K</v>
      </c>
      <c r="AC974">
        <v>-10</v>
      </c>
      <c r="AD974" s="1" t="s">
        <v>27</v>
      </c>
      <c r="AE974" s="1" t="s">
        <v>27</v>
      </c>
      <c r="AF974" s="1" t="s">
        <v>22</v>
      </c>
      <c r="AG974">
        <v>32.64</v>
      </c>
      <c r="AH974">
        <v>2.8799999999999999E-2</v>
      </c>
      <c r="AI974" s="1" t="s">
        <v>23</v>
      </c>
      <c r="AJ974">
        <v>75.069999999999993</v>
      </c>
      <c r="AK974" s="1" t="s">
        <v>6883</v>
      </c>
      <c r="AL974">
        <v>-0.57320000000000004</v>
      </c>
      <c r="AM974">
        <v>0.23380000000000001</v>
      </c>
      <c r="AN974">
        <v>-0.2394</v>
      </c>
      <c r="AO974">
        <v>-0.30919999999999997</v>
      </c>
      <c r="AP974" s="1" t="s">
        <v>6884</v>
      </c>
      <c r="AQ974" s="1" t="s">
        <v>6885</v>
      </c>
      <c r="AR974" s="1" t="s">
        <v>6886</v>
      </c>
      <c r="AS974" s="1" t="s">
        <v>6887</v>
      </c>
    </row>
    <row r="975" spans="1:45" hidden="1" x14ac:dyDescent="0.25">
      <c r="A975" s="1" t="s">
        <v>2851</v>
      </c>
      <c r="B975">
        <v>797.13</v>
      </c>
      <c r="C975" s="2" t="s">
        <v>2852</v>
      </c>
      <c r="D975" s="1" t="s">
        <v>2853</v>
      </c>
      <c r="E975">
        <v>0</v>
      </c>
      <c r="F975" s="1" t="s">
        <v>27</v>
      </c>
      <c r="G975" s="1" t="s">
        <v>27</v>
      </c>
      <c r="H975" s="1" t="s">
        <v>22</v>
      </c>
      <c r="I975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75">
        <v>41.55</v>
      </c>
      <c r="K975">
        <v>0</v>
      </c>
      <c r="L975" s="1" t="s">
        <v>28</v>
      </c>
      <c r="M975">
        <v>0.55000000000000004</v>
      </c>
      <c r="N975" s="1" t="s">
        <v>2854</v>
      </c>
      <c r="O975" s="1">
        <f>IFERROR(LEFT(Merge1[[#This Row],[Volumen*Precio4 – 750M]],LEN(Merge1[[#This Row],[Volumen*Precio4 – 750M]])-1)*10^(SEARCH(RIGHT(Merge1[[#This Row],[Volumen*Precio4 – 750M]]),"kmbt")*3),Merge1[[#This Row],[Volumen*Precio4 – 750M]])</f>
        <v>490235</v>
      </c>
      <c r="P975">
        <v>-9.01E-2</v>
      </c>
      <c r="Q975">
        <v>-4.0500000000000001E-2</v>
      </c>
      <c r="R975">
        <v>-0.13730000000000001</v>
      </c>
      <c r="S975">
        <v>-0.13730000000000001</v>
      </c>
      <c r="T975" s="1" t="s">
        <v>28</v>
      </c>
      <c r="U975" s="1" t="s">
        <v>28</v>
      </c>
      <c r="V975" s="1" t="s">
        <v>28</v>
      </c>
      <c r="W975" s="1" t="s">
        <v>28</v>
      </c>
      <c r="X975" s="1" t="s">
        <v>2851</v>
      </c>
      <c r="Y975">
        <v>797.13</v>
      </c>
      <c r="Z975" s="4">
        <v>-0.24030000000000001</v>
      </c>
      <c r="AA975" s="1" t="s">
        <v>2853</v>
      </c>
      <c r="AB975" s="6" t="str">
        <f>IFERROR(LEFT(Merge1[[#This Row],[2022-10-24.Vol.]],LEN(Merge1[[#This Row],[2022-10-24.Vol.]])-1)*10^(LOOKUP(RIGHT(Merge1[[#This Row],[2022-10-24.Vol.]]),"KMBT")*3),Merge1[[#This Row],[2022-10-24.Vol.]])</f>
        <v>615</v>
      </c>
      <c r="AC975">
        <v>0</v>
      </c>
      <c r="AD975" s="1" t="s">
        <v>27</v>
      </c>
      <c r="AE975" s="1" t="s">
        <v>27</v>
      </c>
      <c r="AF975" s="1" t="s">
        <v>22</v>
      </c>
      <c r="AG975">
        <v>41.55</v>
      </c>
      <c r="AH975">
        <v>0</v>
      </c>
      <c r="AI975" s="1" t="s">
        <v>28</v>
      </c>
      <c r="AJ975">
        <v>0.55000000000000004</v>
      </c>
      <c r="AK975" s="1" t="s">
        <v>2854</v>
      </c>
      <c r="AL975">
        <v>-9.01E-2</v>
      </c>
      <c r="AM975">
        <v>-4.0500000000000001E-2</v>
      </c>
      <c r="AN975">
        <v>-0.13730000000000001</v>
      </c>
      <c r="AO975">
        <v>-0.13730000000000001</v>
      </c>
      <c r="AP975" s="1" t="s">
        <v>28</v>
      </c>
      <c r="AQ975" s="1" t="s">
        <v>28</v>
      </c>
      <c r="AR975" s="1" t="s">
        <v>28</v>
      </c>
      <c r="AS975" s="1" t="s">
        <v>28</v>
      </c>
    </row>
    <row r="976" spans="1:45" hidden="1" x14ac:dyDescent="0.25">
      <c r="A976" s="1" t="s">
        <v>2327</v>
      </c>
      <c r="B976">
        <v>201.73</v>
      </c>
      <c r="C976" s="2" t="s">
        <v>2328</v>
      </c>
      <c r="D976" s="1" t="s">
        <v>2329</v>
      </c>
      <c r="E976">
        <v>0</v>
      </c>
      <c r="F976" s="1" t="s">
        <v>22</v>
      </c>
      <c r="G976" s="1" t="s">
        <v>27</v>
      </c>
      <c r="H976" s="1" t="s">
        <v>96</v>
      </c>
      <c r="I976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976">
        <v>29.29</v>
      </c>
      <c r="K976">
        <v>0</v>
      </c>
      <c r="L976" s="1" t="s">
        <v>28</v>
      </c>
      <c r="M976">
        <v>0.74</v>
      </c>
      <c r="N976" s="1" t="s">
        <v>2330</v>
      </c>
      <c r="O976" s="1">
        <f>IFERROR(LEFT(Merge1[[#This Row],[Volumen*Precio4 – 750M]],LEN(Merge1[[#This Row],[Volumen*Precio4 – 750M]])-1)*10^(SEARCH(RIGHT(Merge1[[#This Row],[Volumen*Precio4 – 750M]]),"kmbt")*3),Merge1[[#This Row],[Volumen*Precio4 – 750M]])</f>
        <v>368964</v>
      </c>
      <c r="P976">
        <v>-0.62419999999999998</v>
      </c>
      <c r="Q976">
        <v>-0.38529999999999998</v>
      </c>
      <c r="R976">
        <v>-0.39839999999999998</v>
      </c>
      <c r="S976">
        <v>-0.24959999999999999</v>
      </c>
      <c r="T976" s="1" t="s">
        <v>2331</v>
      </c>
      <c r="U976" s="1" t="s">
        <v>2332</v>
      </c>
      <c r="V976" s="1" t="s">
        <v>2333</v>
      </c>
      <c r="W976" s="1" t="s">
        <v>2334</v>
      </c>
      <c r="X976" s="1" t="s">
        <v>2327</v>
      </c>
      <c r="Y976">
        <v>201.73</v>
      </c>
      <c r="Z976" s="4">
        <v>-0.24959999999999999</v>
      </c>
      <c r="AA976" s="1" t="s">
        <v>2329</v>
      </c>
      <c r="AB976" s="6" t="str">
        <f>IFERROR(LEFT(Merge1[[#This Row],[2022-10-24.Vol.]],LEN(Merge1[[#This Row],[2022-10-24.Vol.]])-1)*10^(LOOKUP(RIGHT(Merge1[[#This Row],[2022-10-24.Vol.]]),"KMBT")*3),Merge1[[#This Row],[2022-10-24.Vol.]])</f>
        <v>1.829K</v>
      </c>
      <c r="AC976">
        <v>0</v>
      </c>
      <c r="AD976" s="1" t="s">
        <v>22</v>
      </c>
      <c r="AE976" s="1" t="s">
        <v>27</v>
      </c>
      <c r="AF976" s="1" t="s">
        <v>96</v>
      </c>
      <c r="AG976">
        <v>29.29</v>
      </c>
      <c r="AH976">
        <v>0</v>
      </c>
      <c r="AI976" s="1" t="s">
        <v>28</v>
      </c>
      <c r="AJ976">
        <v>0.74</v>
      </c>
      <c r="AK976" s="1" t="s">
        <v>2330</v>
      </c>
      <c r="AL976">
        <v>-0.62419999999999998</v>
      </c>
      <c r="AM976">
        <v>-0.38529999999999998</v>
      </c>
      <c r="AN976">
        <v>-0.29470000000000002</v>
      </c>
      <c r="AO976">
        <v>-0.24959999999999999</v>
      </c>
      <c r="AP976" s="1" t="s">
        <v>2331</v>
      </c>
      <c r="AQ976" s="1" t="s">
        <v>2332</v>
      </c>
      <c r="AR976" s="1" t="s">
        <v>2333</v>
      </c>
      <c r="AS976" s="1" t="s">
        <v>2334</v>
      </c>
    </row>
    <row r="977" spans="1:45" hidden="1" x14ac:dyDescent="0.25">
      <c r="A977" s="1" t="s">
        <v>700</v>
      </c>
      <c r="B977">
        <v>61</v>
      </c>
      <c r="C977" s="2" t="s">
        <v>701</v>
      </c>
      <c r="D977" s="1" t="s">
        <v>702</v>
      </c>
      <c r="E977">
        <v>0</v>
      </c>
      <c r="F977" s="1" t="s">
        <v>27</v>
      </c>
      <c r="G977" s="1" t="s">
        <v>27</v>
      </c>
      <c r="H977" s="1" t="s">
        <v>22</v>
      </c>
      <c r="I977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77">
        <v>16.45</v>
      </c>
      <c r="K977">
        <v>0</v>
      </c>
      <c r="L977" s="1" t="s">
        <v>28</v>
      </c>
      <c r="M977">
        <v>2.94</v>
      </c>
      <c r="N977" s="1" t="s">
        <v>703</v>
      </c>
      <c r="O977" s="1">
        <f>IFERROR(LEFT(Merge1[[#This Row],[Volumen*Precio4 – 750M]],LEN(Merge1[[#This Row],[Volumen*Precio4 – 750M]])-1)*10^(SEARCH(RIGHT(Merge1[[#This Row],[Volumen*Precio4 – 750M]]),"kmbt")*3),Merge1[[#This Row],[Volumen*Precio4 – 750M]])</f>
        <v>54900</v>
      </c>
      <c r="P977">
        <v>-0.87280000000000002</v>
      </c>
      <c r="Q977">
        <v>-0.63500000000000001</v>
      </c>
      <c r="R977">
        <v>-0.43519999999999998</v>
      </c>
      <c r="S977">
        <v>-0.2651</v>
      </c>
      <c r="T977" s="1" t="s">
        <v>704</v>
      </c>
      <c r="U977" s="1" t="s">
        <v>705</v>
      </c>
      <c r="V977" s="1" t="s">
        <v>706</v>
      </c>
      <c r="W977" s="1" t="s">
        <v>707</v>
      </c>
      <c r="X977" s="1" t="s">
        <v>700</v>
      </c>
      <c r="Y977">
        <v>61</v>
      </c>
      <c r="Z977" s="4">
        <v>-0.26679999999999998</v>
      </c>
      <c r="AA977" s="1" t="s">
        <v>702</v>
      </c>
      <c r="AB977" s="6" t="str">
        <f>IFERROR(LEFT(Merge1[[#This Row],[2022-10-24.Vol.]],LEN(Merge1[[#This Row],[2022-10-24.Vol.]])-1)*10^(LOOKUP(RIGHT(Merge1[[#This Row],[2022-10-24.Vol.]]),"KMBT")*3),Merge1[[#This Row],[2022-10-24.Vol.]])</f>
        <v>900</v>
      </c>
      <c r="AC977">
        <v>0</v>
      </c>
      <c r="AD977" s="1" t="s">
        <v>27</v>
      </c>
      <c r="AE977" s="1" t="s">
        <v>27</v>
      </c>
      <c r="AF977" s="1" t="s">
        <v>22</v>
      </c>
      <c r="AG977">
        <v>16.45</v>
      </c>
      <c r="AH977">
        <v>0</v>
      </c>
      <c r="AI977" s="1" t="s">
        <v>28</v>
      </c>
      <c r="AJ977">
        <v>2.94</v>
      </c>
      <c r="AK977" s="1" t="s">
        <v>703</v>
      </c>
      <c r="AL977">
        <v>-0.87609999999999999</v>
      </c>
      <c r="AM977">
        <v>-0.63500000000000001</v>
      </c>
      <c r="AN977">
        <v>-0.43519999999999998</v>
      </c>
      <c r="AO977">
        <v>-0.2651</v>
      </c>
      <c r="AP977" s="1" t="s">
        <v>704</v>
      </c>
      <c r="AQ977" s="1" t="s">
        <v>705</v>
      </c>
      <c r="AR977" s="1" t="s">
        <v>706</v>
      </c>
      <c r="AS977" s="1" t="s">
        <v>707</v>
      </c>
    </row>
    <row r="978" spans="1:45" hidden="1" x14ac:dyDescent="0.25">
      <c r="A978" s="1" t="s">
        <v>3718</v>
      </c>
      <c r="B978">
        <v>974.16</v>
      </c>
      <c r="C978" s="2" t="s">
        <v>3719</v>
      </c>
      <c r="D978" s="1" t="s">
        <v>3720</v>
      </c>
      <c r="E978">
        <v>0</v>
      </c>
      <c r="F978" s="1" t="s">
        <v>27</v>
      </c>
      <c r="G978" s="1" t="s">
        <v>27</v>
      </c>
      <c r="H978" s="1" t="s">
        <v>22</v>
      </c>
      <c r="I978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78">
        <v>39.6</v>
      </c>
      <c r="K978">
        <v>0</v>
      </c>
      <c r="L978" s="1" t="s">
        <v>28</v>
      </c>
      <c r="M978">
        <v>0.33</v>
      </c>
      <c r="N978" s="1" t="s">
        <v>3721</v>
      </c>
      <c r="O978" s="1">
        <f>IFERROR(LEFT(Merge1[[#This Row],[Volumen*Precio4 – 750M]],LEN(Merge1[[#This Row],[Volumen*Precio4 – 750M]])-1)*10^(SEARCH(RIGHT(Merge1[[#This Row],[Volumen*Precio4 – 750M]]),"kmbt")*3),Merge1[[#This Row],[Volumen*Precio4 – 750M]])</f>
        <v>1942000</v>
      </c>
      <c r="P978">
        <v>-0.2417</v>
      </c>
      <c r="Q978">
        <v>-0.27939999999999998</v>
      </c>
      <c r="R978">
        <v>-0.27939999999999998</v>
      </c>
      <c r="S978">
        <v>-0.27939999999999998</v>
      </c>
      <c r="T978" s="1" t="s">
        <v>3722</v>
      </c>
      <c r="U978" s="1" t="s">
        <v>3723</v>
      </c>
      <c r="V978" s="1" t="s">
        <v>28</v>
      </c>
      <c r="W978" s="1" t="s">
        <v>28</v>
      </c>
      <c r="X978" s="1" t="s">
        <v>3718</v>
      </c>
      <c r="Y978">
        <v>974.16</v>
      </c>
      <c r="Z978" s="4">
        <v>-0.27939999999999998</v>
      </c>
      <c r="AA978" s="1" t="s">
        <v>3720</v>
      </c>
      <c r="AB978" s="6" t="str">
        <f>IFERROR(LEFT(Merge1[[#This Row],[2022-10-24.Vol.]],LEN(Merge1[[#This Row],[2022-10-24.Vol.]])-1)*10^(LOOKUP(RIGHT(Merge1[[#This Row],[2022-10-24.Vol.]]),"KMBT")*3),Merge1[[#This Row],[2022-10-24.Vol.]])</f>
        <v>1.993K</v>
      </c>
      <c r="AC978">
        <v>0</v>
      </c>
      <c r="AD978" s="1" t="s">
        <v>27</v>
      </c>
      <c r="AE978" s="1" t="s">
        <v>27</v>
      </c>
      <c r="AF978" s="1" t="s">
        <v>22</v>
      </c>
      <c r="AG978">
        <v>39.6</v>
      </c>
      <c r="AH978">
        <v>0</v>
      </c>
      <c r="AI978" s="1" t="s">
        <v>28</v>
      </c>
      <c r="AJ978">
        <v>0.33</v>
      </c>
      <c r="AK978" s="1" t="s">
        <v>3721</v>
      </c>
      <c r="AL978">
        <v>-0.2417</v>
      </c>
      <c r="AM978">
        <v>-0.27939999999999998</v>
      </c>
      <c r="AN978">
        <v>-0.27939999999999998</v>
      </c>
      <c r="AO978">
        <v>-0.27939999999999998</v>
      </c>
      <c r="AP978" s="1" t="s">
        <v>3722</v>
      </c>
      <c r="AQ978" s="1" t="s">
        <v>3723</v>
      </c>
      <c r="AR978" s="1" t="s">
        <v>28</v>
      </c>
      <c r="AS978" s="1" t="s">
        <v>28</v>
      </c>
    </row>
    <row r="979" spans="1:45" hidden="1" x14ac:dyDescent="0.25">
      <c r="A979" s="1" t="s">
        <v>4948</v>
      </c>
      <c r="B979">
        <v>4950</v>
      </c>
      <c r="C979" s="2" t="s">
        <v>4949</v>
      </c>
      <c r="D979" s="1" t="s">
        <v>104</v>
      </c>
      <c r="E979">
        <v>-30</v>
      </c>
      <c r="F979" s="1" t="s">
        <v>27</v>
      </c>
      <c r="G979" s="1" t="s">
        <v>27</v>
      </c>
      <c r="H979" s="1" t="s">
        <v>22</v>
      </c>
      <c r="I979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79">
        <v>22.87</v>
      </c>
      <c r="K979">
        <v>6.1000000000000004E-3</v>
      </c>
      <c r="L979" s="1" t="s">
        <v>23</v>
      </c>
      <c r="M979">
        <v>0.1</v>
      </c>
      <c r="N979" s="1" t="s">
        <v>4950</v>
      </c>
      <c r="O979" s="1">
        <f>IFERROR(LEFT(Merge1[[#This Row],[Volumen*Precio4 – 750M]],LEN(Merge1[[#This Row],[Volumen*Precio4 – 750M]])-1)*10^(SEARCH(RIGHT(Merge1[[#This Row],[Volumen*Precio4 – 750M]]),"kmbt")*3),Merge1[[#This Row],[Volumen*Precio4 – 750M]])</f>
        <v>410850</v>
      </c>
      <c r="P979">
        <v>-0.64910000000000001</v>
      </c>
      <c r="Q979">
        <v>-0.57220000000000004</v>
      </c>
      <c r="R979">
        <v>-0.34179999999999999</v>
      </c>
      <c r="S979">
        <v>-0.36630000000000001</v>
      </c>
      <c r="T979" s="1" t="s">
        <v>4951</v>
      </c>
      <c r="U979" s="1" t="s">
        <v>4952</v>
      </c>
      <c r="V979" s="1" t="s">
        <v>4953</v>
      </c>
      <c r="W979" s="1" t="s">
        <v>4954</v>
      </c>
      <c r="X979" s="1" t="s">
        <v>4948</v>
      </c>
      <c r="Y979">
        <v>4950</v>
      </c>
      <c r="Z979" s="4">
        <v>-0.30780000000000002</v>
      </c>
      <c r="AA979" s="1" t="s">
        <v>104</v>
      </c>
      <c r="AB979" s="6" t="str">
        <f>IFERROR(LEFT(Merge1[[#This Row],[2022-10-24.Vol.]],LEN(Merge1[[#This Row],[2022-10-24.Vol.]])-1)*10^(LOOKUP(RIGHT(Merge1[[#This Row],[2022-10-24.Vol.]]),"KMBT")*3),Merge1[[#This Row],[2022-10-24.Vol.]])</f>
        <v>83</v>
      </c>
      <c r="AC979">
        <v>-30</v>
      </c>
      <c r="AD979" s="1" t="s">
        <v>27</v>
      </c>
      <c r="AE979" s="1" t="s">
        <v>27</v>
      </c>
      <c r="AF979" s="1" t="s">
        <v>22</v>
      </c>
      <c r="AG979">
        <v>22.87</v>
      </c>
      <c r="AH979">
        <v>6.1000000000000004E-3</v>
      </c>
      <c r="AI979" s="1" t="s">
        <v>23</v>
      </c>
      <c r="AJ979">
        <v>0.1</v>
      </c>
      <c r="AK979" s="1" t="s">
        <v>4950</v>
      </c>
      <c r="AL979">
        <v>-0.64910000000000001</v>
      </c>
      <c r="AM979">
        <v>-0.57220000000000004</v>
      </c>
      <c r="AN979">
        <v>-0.34179999999999999</v>
      </c>
      <c r="AO979">
        <v>-0.36630000000000001</v>
      </c>
      <c r="AP979" s="1" t="s">
        <v>4951</v>
      </c>
      <c r="AQ979" s="1" t="s">
        <v>4952</v>
      </c>
      <c r="AR979" s="1" t="s">
        <v>4953</v>
      </c>
      <c r="AS979" s="1" t="s">
        <v>4954</v>
      </c>
    </row>
    <row r="980" spans="1:45" hidden="1" x14ac:dyDescent="0.25">
      <c r="A980" s="1" t="s">
        <v>488</v>
      </c>
      <c r="B980">
        <v>38.76</v>
      </c>
      <c r="C980" s="2" t="s">
        <v>489</v>
      </c>
      <c r="D980" s="1" t="s">
        <v>490</v>
      </c>
      <c r="E980">
        <v>0</v>
      </c>
      <c r="F980" s="1" t="s">
        <v>27</v>
      </c>
      <c r="G980" s="1" t="s">
        <v>27</v>
      </c>
      <c r="H980" s="1" t="s">
        <v>22</v>
      </c>
      <c r="I980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80">
        <v>35.14</v>
      </c>
      <c r="K980">
        <v>0</v>
      </c>
      <c r="L980" s="1" t="s">
        <v>28</v>
      </c>
      <c r="M980">
        <v>4.58</v>
      </c>
      <c r="N980" s="1" t="s">
        <v>491</v>
      </c>
      <c r="O980" s="1">
        <f>IFERROR(LEFT(Merge1[[#This Row],[Volumen*Precio4 – 750M]],LEN(Merge1[[#This Row],[Volumen*Precio4 – 750M]])-1)*10^(SEARCH(RIGHT(Merge1[[#This Row],[Volumen*Precio4 – 750M]]),"kmbt")*3),Merge1[[#This Row],[Volumen*Precio4 – 750M]])</f>
        <v>23843000</v>
      </c>
      <c r="P980">
        <v>-0.58940000000000003</v>
      </c>
      <c r="Q980">
        <v>-0.49009999999999998</v>
      </c>
      <c r="R980">
        <v>-0.33960000000000001</v>
      </c>
      <c r="S980">
        <v>-0.33960000000000001</v>
      </c>
      <c r="T980" s="1" t="s">
        <v>492</v>
      </c>
      <c r="U980" s="1" t="s">
        <v>493</v>
      </c>
      <c r="V980" s="1" t="s">
        <v>494</v>
      </c>
      <c r="W980" s="1" t="s">
        <v>495</v>
      </c>
      <c r="X980" s="1" t="s">
        <v>488</v>
      </c>
      <c r="Y980">
        <v>38.76</v>
      </c>
      <c r="Z980" s="4">
        <v>-0.33960000000000001</v>
      </c>
      <c r="AA980" s="1" t="s">
        <v>490</v>
      </c>
      <c r="AB980" s="6" t="str">
        <f>IFERROR(LEFT(Merge1[[#This Row],[2022-10-24.Vol.]],LEN(Merge1[[#This Row],[2022-10-24.Vol.]])-1)*10^(LOOKUP(RIGHT(Merge1[[#This Row],[2022-10-24.Vol.]]),"KMBT")*3),Merge1[[#This Row],[2022-10-24.Vol.]])</f>
        <v>615.139K</v>
      </c>
      <c r="AC980">
        <v>0</v>
      </c>
      <c r="AD980" s="1" t="s">
        <v>27</v>
      </c>
      <c r="AE980" s="1" t="s">
        <v>27</v>
      </c>
      <c r="AF980" s="1" t="s">
        <v>22</v>
      </c>
      <c r="AG980">
        <v>35.14</v>
      </c>
      <c r="AH980">
        <v>0</v>
      </c>
      <c r="AI980" s="1" t="s">
        <v>28</v>
      </c>
      <c r="AJ980">
        <v>4.58</v>
      </c>
      <c r="AK980" s="1" t="s">
        <v>491</v>
      </c>
      <c r="AL980">
        <v>-0.58940000000000003</v>
      </c>
      <c r="AM980">
        <v>-0.49009999999999998</v>
      </c>
      <c r="AN980">
        <v>-0.33960000000000001</v>
      </c>
      <c r="AO980">
        <v>-0.33960000000000001</v>
      </c>
      <c r="AP980" s="1" t="s">
        <v>492</v>
      </c>
      <c r="AQ980" s="1" t="s">
        <v>493</v>
      </c>
      <c r="AR980" s="1" t="s">
        <v>494</v>
      </c>
      <c r="AS980" s="1" t="s">
        <v>495</v>
      </c>
    </row>
    <row r="981" spans="1:45" hidden="1" x14ac:dyDescent="0.25">
      <c r="A981" s="1" t="s">
        <v>3510</v>
      </c>
      <c r="B981">
        <v>1136.6300000000001</v>
      </c>
      <c r="C981" s="2" t="s">
        <v>3511</v>
      </c>
      <c r="D981" s="1" t="s">
        <v>3512</v>
      </c>
      <c r="E981">
        <v>0</v>
      </c>
      <c r="F981" s="1" t="s">
        <v>27</v>
      </c>
      <c r="G981" s="1" t="s">
        <v>27</v>
      </c>
      <c r="H981" s="1" t="s">
        <v>22</v>
      </c>
      <c r="I981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81">
        <v>25.19</v>
      </c>
      <c r="K981">
        <v>0</v>
      </c>
      <c r="L981" s="1" t="s">
        <v>28</v>
      </c>
      <c r="M981">
        <v>0.39</v>
      </c>
      <c r="N981" s="1" t="s">
        <v>3513</v>
      </c>
      <c r="O981" s="1">
        <f>IFERROR(LEFT(Merge1[[#This Row],[Volumen*Precio4 – 750M]],LEN(Merge1[[#This Row],[Volumen*Precio4 – 750M]])-1)*10^(SEARCH(RIGHT(Merge1[[#This Row],[Volumen*Precio4 – 750M]]),"kmbt")*3),Merge1[[#This Row],[Volumen*Precio4 – 750M]])</f>
        <v>50012</v>
      </c>
      <c r="P981">
        <v>-0.55130000000000001</v>
      </c>
      <c r="Q981">
        <v>-0.44419999999999998</v>
      </c>
      <c r="R981">
        <v>-0.4123</v>
      </c>
      <c r="S981">
        <v>-0.35049999999999998</v>
      </c>
      <c r="T981" s="1" t="s">
        <v>3514</v>
      </c>
      <c r="U981" s="1" t="s">
        <v>3515</v>
      </c>
      <c r="V981" s="1" t="s">
        <v>3516</v>
      </c>
      <c r="W981" s="1" t="s">
        <v>3517</v>
      </c>
      <c r="X981" s="1" t="s">
        <v>3510</v>
      </c>
      <c r="Y981">
        <v>1136.6300000000001</v>
      </c>
      <c r="Z981" s="4">
        <v>-0.35049999999999998</v>
      </c>
      <c r="AA981" s="1" t="s">
        <v>3512</v>
      </c>
      <c r="AB981" s="6" t="str">
        <f>IFERROR(LEFT(Merge1[[#This Row],[2022-10-24.Vol.]],LEN(Merge1[[#This Row],[2022-10-24.Vol.]])-1)*10^(LOOKUP(RIGHT(Merge1[[#This Row],[2022-10-24.Vol.]]),"KMBT")*3),Merge1[[#This Row],[2022-10-24.Vol.]])</f>
        <v>44</v>
      </c>
      <c r="AC981">
        <v>0</v>
      </c>
      <c r="AD981" s="1" t="s">
        <v>27</v>
      </c>
      <c r="AE981" s="1" t="s">
        <v>27</v>
      </c>
      <c r="AF981" s="1" t="s">
        <v>22</v>
      </c>
      <c r="AG981">
        <v>25.19</v>
      </c>
      <c r="AH981">
        <v>0</v>
      </c>
      <c r="AI981" s="1" t="s">
        <v>28</v>
      </c>
      <c r="AJ981">
        <v>0.39</v>
      </c>
      <c r="AK981" s="1" t="s">
        <v>3513</v>
      </c>
      <c r="AL981">
        <v>-0.55130000000000001</v>
      </c>
      <c r="AM981">
        <v>-0.44419999999999998</v>
      </c>
      <c r="AN981">
        <v>-0.4123</v>
      </c>
      <c r="AO981">
        <v>-0.35049999999999998</v>
      </c>
      <c r="AP981" s="1" t="s">
        <v>3514</v>
      </c>
      <c r="AQ981" s="1" t="s">
        <v>3515</v>
      </c>
      <c r="AR981" s="1" t="s">
        <v>3516</v>
      </c>
      <c r="AS981" s="1" t="s">
        <v>3517</v>
      </c>
    </row>
    <row r="982" spans="1:45" hidden="1" x14ac:dyDescent="0.25">
      <c r="A982" s="1" t="s">
        <v>536</v>
      </c>
      <c r="B982">
        <v>47.53</v>
      </c>
      <c r="C982" s="1" t="s">
        <v>537</v>
      </c>
      <c r="D982" s="1" t="s">
        <v>538</v>
      </c>
      <c r="E982">
        <v>0</v>
      </c>
      <c r="F982" s="1" t="s">
        <v>27</v>
      </c>
      <c r="G982" s="1" t="s">
        <v>27</v>
      </c>
      <c r="H982" s="1" t="s">
        <v>22</v>
      </c>
      <c r="I982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82">
        <v>40.32</v>
      </c>
      <c r="K982">
        <v>0</v>
      </c>
      <c r="L982" s="1" t="s">
        <v>28</v>
      </c>
      <c r="M982">
        <v>4.13</v>
      </c>
      <c r="N982" s="1" t="s">
        <v>539</v>
      </c>
      <c r="O982" s="1">
        <f>IFERROR(LEFT(Merge1[[#This Row],[Volumen*Precio4 – 750M]],LEN(Merge1[[#This Row],[Volumen*Precio4 – 750M]])-1)*10^(SEARCH(RIGHT(Merge1[[#This Row],[Volumen*Precio4 – 750M]]),"kmbt")*3),Merge1[[#This Row],[Volumen*Precio4 – 750M]])</f>
        <v>22905000</v>
      </c>
      <c r="P982">
        <v>-0.2462</v>
      </c>
      <c r="Q982">
        <v>-0.36959999999999998</v>
      </c>
      <c r="R982">
        <v>-0.36959999999999998</v>
      </c>
      <c r="S982">
        <v>-0.36959999999999998</v>
      </c>
      <c r="T982" s="1" t="s">
        <v>540</v>
      </c>
      <c r="U982" s="1" t="s">
        <v>541</v>
      </c>
      <c r="V982" s="1" t="s">
        <v>542</v>
      </c>
      <c r="W982" s="1" t="s">
        <v>543</v>
      </c>
      <c r="X982" s="1" t="s">
        <v>536</v>
      </c>
      <c r="Y982">
        <v>47.53</v>
      </c>
      <c r="Z982" s="4">
        <v>-0.36959999999999998</v>
      </c>
      <c r="AA982" s="1" t="s">
        <v>538</v>
      </c>
      <c r="AB982" s="6" t="str">
        <f>IFERROR(LEFT(Merge1[[#This Row],[2022-10-24.Vol.]],LEN(Merge1[[#This Row],[2022-10-24.Vol.]])-1)*10^(LOOKUP(RIGHT(Merge1[[#This Row],[2022-10-24.Vol.]]),"KMBT")*3),Merge1[[#This Row],[2022-10-24.Vol.]])</f>
        <v>481.903K</v>
      </c>
      <c r="AC982">
        <v>0</v>
      </c>
      <c r="AD982" s="1" t="s">
        <v>27</v>
      </c>
      <c r="AE982" s="1" t="s">
        <v>27</v>
      </c>
      <c r="AF982" s="1" t="s">
        <v>22</v>
      </c>
      <c r="AG982">
        <v>40.32</v>
      </c>
      <c r="AH982">
        <v>0</v>
      </c>
      <c r="AI982" s="1" t="s">
        <v>28</v>
      </c>
      <c r="AJ982">
        <v>4.13</v>
      </c>
      <c r="AK982" s="1" t="s">
        <v>539</v>
      </c>
      <c r="AL982">
        <v>-0.2462</v>
      </c>
      <c r="AM982">
        <v>-0.36959999999999998</v>
      </c>
      <c r="AN982">
        <v>-0.36959999999999998</v>
      </c>
      <c r="AO982">
        <v>-0.36959999999999998</v>
      </c>
      <c r="AP982" s="1" t="s">
        <v>540</v>
      </c>
      <c r="AQ982" s="1" t="s">
        <v>541</v>
      </c>
      <c r="AR982" s="1" t="s">
        <v>542</v>
      </c>
      <c r="AS982" s="1" t="s">
        <v>543</v>
      </c>
    </row>
    <row r="983" spans="1:45" hidden="1" x14ac:dyDescent="0.25">
      <c r="A983" s="1" t="s">
        <v>5690</v>
      </c>
      <c r="B983">
        <v>4020</v>
      </c>
      <c r="C983" s="1" t="s">
        <v>5691</v>
      </c>
      <c r="D983" s="1" t="s">
        <v>5676</v>
      </c>
      <c r="E983">
        <v>0</v>
      </c>
      <c r="F983" s="1" t="s">
        <v>27</v>
      </c>
      <c r="G983" s="1" t="s">
        <v>27</v>
      </c>
      <c r="H983" s="1" t="s">
        <v>22</v>
      </c>
      <c r="I983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83">
        <v>32.44</v>
      </c>
      <c r="K983">
        <v>0</v>
      </c>
      <c r="L983" s="1" t="s">
        <v>28</v>
      </c>
      <c r="M983">
        <v>0.03</v>
      </c>
      <c r="N983" s="1" t="s">
        <v>5692</v>
      </c>
      <c r="O983" s="1">
        <f>IFERROR(LEFT(Merge1[[#This Row],[Volumen*Precio4 – 750M]],LEN(Merge1[[#This Row],[Volumen*Precio4 – 750M]])-1)*10^(SEARCH(RIGHT(Merge1[[#This Row],[Volumen*Precio4 – 750M]]),"kmbt")*3),Merge1[[#This Row],[Volumen*Precio4 – 750M]])</f>
        <v>64319.999999999993</v>
      </c>
      <c r="P983">
        <v>-0.58009999999999995</v>
      </c>
      <c r="Q983">
        <v>-0.55259999999999998</v>
      </c>
      <c r="R983">
        <v>-0.35680000000000001</v>
      </c>
      <c r="S983">
        <v>-0.38150000000000001</v>
      </c>
      <c r="T983" s="1" t="s">
        <v>5693</v>
      </c>
      <c r="U983" s="1" t="s">
        <v>5694</v>
      </c>
      <c r="V983" s="1" t="s">
        <v>5695</v>
      </c>
      <c r="W983" s="1" t="s">
        <v>5696</v>
      </c>
      <c r="X983" s="1" t="s">
        <v>5690</v>
      </c>
      <c r="Y983">
        <v>4020</v>
      </c>
      <c r="Z983" s="4">
        <v>-0.38150000000000001</v>
      </c>
      <c r="AA983" s="1" t="s">
        <v>5676</v>
      </c>
      <c r="AB983" s="6" t="str">
        <f>IFERROR(LEFT(Merge1[[#This Row],[2022-10-24.Vol.]],LEN(Merge1[[#This Row],[2022-10-24.Vol.]])-1)*10^(LOOKUP(RIGHT(Merge1[[#This Row],[2022-10-24.Vol.]]),"KMBT")*3),Merge1[[#This Row],[2022-10-24.Vol.]])</f>
        <v>16</v>
      </c>
      <c r="AC983">
        <v>0</v>
      </c>
      <c r="AD983" s="1" t="s">
        <v>27</v>
      </c>
      <c r="AE983" s="1" t="s">
        <v>27</v>
      </c>
      <c r="AF983" s="1" t="s">
        <v>22</v>
      </c>
      <c r="AG983">
        <v>32.44</v>
      </c>
      <c r="AH983">
        <v>0</v>
      </c>
      <c r="AI983" s="1" t="s">
        <v>28</v>
      </c>
      <c r="AJ983">
        <v>0.03</v>
      </c>
      <c r="AK983" s="1" t="s">
        <v>5692</v>
      </c>
      <c r="AL983">
        <v>-0.58009999999999995</v>
      </c>
      <c r="AM983">
        <v>-0.49059999999999998</v>
      </c>
      <c r="AN983">
        <v>-0.2984</v>
      </c>
      <c r="AO983">
        <v>-0.38150000000000001</v>
      </c>
      <c r="AP983" s="1" t="s">
        <v>5693</v>
      </c>
      <c r="AQ983" s="1" t="s">
        <v>5694</v>
      </c>
      <c r="AR983" s="1" t="s">
        <v>5695</v>
      </c>
      <c r="AS983" s="1" t="s">
        <v>5696</v>
      </c>
    </row>
    <row r="984" spans="1:45" hidden="1" x14ac:dyDescent="0.25">
      <c r="A984" s="1" t="s">
        <v>5894</v>
      </c>
      <c r="B984">
        <v>566.75</v>
      </c>
      <c r="C984" s="1" t="s">
        <v>5895</v>
      </c>
      <c r="D984" s="1" t="s">
        <v>128</v>
      </c>
      <c r="E984">
        <v>0</v>
      </c>
      <c r="F984" s="1" t="s">
        <v>27</v>
      </c>
      <c r="G984" s="1" t="s">
        <v>27</v>
      </c>
      <c r="H984" s="1" t="s">
        <v>22</v>
      </c>
      <c r="I984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84">
        <v>16.04</v>
      </c>
      <c r="K984">
        <v>0</v>
      </c>
      <c r="L984" s="1" t="s">
        <v>28</v>
      </c>
      <c r="M984">
        <v>0.02</v>
      </c>
      <c r="N984" s="1" t="s">
        <v>5896</v>
      </c>
      <c r="O984" s="1">
        <f>IFERROR(LEFT(Merge1[[#This Row],[Volumen*Precio4 – 750M]],LEN(Merge1[[#This Row],[Volumen*Precio4 – 750M]])-1)*10^(SEARCH(RIGHT(Merge1[[#This Row],[Volumen*Precio4 – 750M]]),"kmbt")*3),Merge1[[#This Row],[Volumen*Precio4 – 750M]])</f>
        <v>34005</v>
      </c>
      <c r="P984">
        <v>-0.68520000000000003</v>
      </c>
      <c r="Q984">
        <v>-0.50670000000000004</v>
      </c>
      <c r="R984">
        <v>-0.50670000000000004</v>
      </c>
      <c r="S984">
        <v>-0.40150000000000002</v>
      </c>
      <c r="T984" s="1" t="s">
        <v>5897</v>
      </c>
      <c r="U984" s="1" t="s">
        <v>5898</v>
      </c>
      <c r="V984" s="1" t="s">
        <v>5899</v>
      </c>
      <c r="W984" s="1" t="s">
        <v>28</v>
      </c>
      <c r="X984" s="1" t="s">
        <v>5894</v>
      </c>
      <c r="Y984">
        <v>566.75</v>
      </c>
      <c r="Z984" s="4">
        <v>-0.40150000000000002</v>
      </c>
      <c r="AA984" s="1" t="s">
        <v>128</v>
      </c>
      <c r="AB984" s="6" t="str">
        <f>IFERROR(LEFT(Merge1[[#This Row],[2022-10-24.Vol.]],LEN(Merge1[[#This Row],[2022-10-24.Vol.]])-1)*10^(LOOKUP(RIGHT(Merge1[[#This Row],[2022-10-24.Vol.]]),"KMBT")*3),Merge1[[#This Row],[2022-10-24.Vol.]])</f>
        <v>60</v>
      </c>
      <c r="AC984">
        <v>0</v>
      </c>
      <c r="AD984" s="1" t="s">
        <v>27</v>
      </c>
      <c r="AE984" s="1" t="s">
        <v>27</v>
      </c>
      <c r="AF984" s="1" t="s">
        <v>22</v>
      </c>
      <c r="AG984">
        <v>16.04</v>
      </c>
      <c r="AH984">
        <v>0</v>
      </c>
      <c r="AI984" s="1" t="s">
        <v>28</v>
      </c>
      <c r="AJ984">
        <v>0.02</v>
      </c>
      <c r="AK984" s="1" t="s">
        <v>5896</v>
      </c>
      <c r="AL984">
        <v>-0.68520000000000003</v>
      </c>
      <c r="AM984">
        <v>-0.50670000000000004</v>
      </c>
      <c r="AN984">
        <v>-0.50670000000000004</v>
      </c>
      <c r="AO984">
        <v>-0.40150000000000002</v>
      </c>
      <c r="AP984" s="1" t="s">
        <v>5897</v>
      </c>
      <c r="AQ984" s="1" t="s">
        <v>5898</v>
      </c>
      <c r="AR984" s="1" t="s">
        <v>5899</v>
      </c>
      <c r="AS984" s="1" t="s">
        <v>28</v>
      </c>
    </row>
    <row r="985" spans="1:45" hidden="1" x14ac:dyDescent="0.25">
      <c r="A985" s="1" t="s">
        <v>4632</v>
      </c>
      <c r="B985">
        <v>697.86</v>
      </c>
      <c r="C985" s="1" t="s">
        <v>4633</v>
      </c>
      <c r="D985" s="1" t="s">
        <v>4018</v>
      </c>
      <c r="E985">
        <v>0</v>
      </c>
      <c r="F985" s="1" t="s">
        <v>22</v>
      </c>
      <c r="G985" s="1" t="s">
        <v>27</v>
      </c>
      <c r="H985" s="1" t="s">
        <v>96</v>
      </c>
      <c r="I985" s="1" t="str">
        <f>_xlfn.CONCAT(Merge1[[#This Row],[Rating técnicoVender]],",",Merge1[[#This Row],[Valoración de medias móvilesStrong Sell]],",",Merge1[[#This Row],[Valoración de los osciladoresNeutro]])</f>
        <v>Sell,Strong Sell,Neutro</v>
      </c>
      <c r="J985">
        <v>24.22</v>
      </c>
      <c r="K985">
        <v>0</v>
      </c>
      <c r="L985" s="1" t="s">
        <v>28</v>
      </c>
      <c r="M985">
        <v>0.14000000000000001</v>
      </c>
      <c r="N985" s="1" t="s">
        <v>3734</v>
      </c>
      <c r="O985" s="1" t="str">
        <f>IFERROR(LEFT(Merge1[[#This Row],[Volumen*Precio4 – 750M]],LEN(Merge1[[#This Row],[Volumen*Precio4 – 750M]])-1)*10^(SEARCH(RIGHT(Merge1[[#This Row],[Volumen*Precio4 – 750M]]),"kmbt")*3),Merge1[[#This Row],[Volumen*Precio4 – 750M]])</f>
        <v>698</v>
      </c>
      <c r="P985">
        <v>-0.85680000000000001</v>
      </c>
      <c r="Q985">
        <v>-0.69020000000000004</v>
      </c>
      <c r="R985">
        <v>-0.3387</v>
      </c>
      <c r="S985">
        <v>-0.45750000000000002</v>
      </c>
      <c r="T985" s="1" t="s">
        <v>4634</v>
      </c>
      <c r="U985" s="1" t="s">
        <v>4635</v>
      </c>
      <c r="V985" s="1" t="s">
        <v>4636</v>
      </c>
      <c r="W985" s="1" t="s">
        <v>4637</v>
      </c>
      <c r="X985" s="1" t="s">
        <v>4632</v>
      </c>
      <c r="Y985">
        <v>697.86</v>
      </c>
      <c r="Z985" s="4">
        <v>-0.45750000000000002</v>
      </c>
      <c r="AA985" s="1" t="s">
        <v>4018</v>
      </c>
      <c r="AB985" s="6" t="str">
        <f>IFERROR(LEFT(Merge1[[#This Row],[2022-10-24.Vol.]],LEN(Merge1[[#This Row],[2022-10-24.Vol.]])-1)*10^(LOOKUP(RIGHT(Merge1[[#This Row],[2022-10-24.Vol.]]),"KMBT")*3),Merge1[[#This Row],[2022-10-24.Vol.]])</f>
        <v>1</v>
      </c>
      <c r="AC985">
        <v>0</v>
      </c>
      <c r="AD985" s="1" t="s">
        <v>22</v>
      </c>
      <c r="AE985" s="1" t="s">
        <v>27</v>
      </c>
      <c r="AF985" s="1" t="s">
        <v>96</v>
      </c>
      <c r="AG985">
        <v>24.22</v>
      </c>
      <c r="AH985">
        <v>0</v>
      </c>
      <c r="AI985" s="1" t="s">
        <v>28</v>
      </c>
      <c r="AJ985">
        <v>0.14000000000000001</v>
      </c>
      <c r="AK985" s="1" t="s">
        <v>3734</v>
      </c>
      <c r="AL985">
        <v>-0.85909999999999997</v>
      </c>
      <c r="AM985">
        <v>-0.69020000000000004</v>
      </c>
      <c r="AN985">
        <v>-0.34889999999999999</v>
      </c>
      <c r="AO985">
        <v>-0.45750000000000002</v>
      </c>
      <c r="AP985" s="1" t="s">
        <v>4634</v>
      </c>
      <c r="AQ985" s="1" t="s">
        <v>4635</v>
      </c>
      <c r="AR985" s="1" t="s">
        <v>4636</v>
      </c>
      <c r="AS985" s="1" t="s">
        <v>4637</v>
      </c>
    </row>
    <row r="986" spans="1:45" hidden="1" x14ac:dyDescent="0.25">
      <c r="A986" s="1" t="s">
        <v>5717</v>
      </c>
      <c r="B986">
        <v>2282.5</v>
      </c>
      <c r="C986" s="1" t="s">
        <v>5718</v>
      </c>
      <c r="D986" s="1" t="s">
        <v>3504</v>
      </c>
      <c r="E986">
        <v>0</v>
      </c>
      <c r="F986" s="1" t="s">
        <v>27</v>
      </c>
      <c r="G986" s="1" t="s">
        <v>27</v>
      </c>
      <c r="H986" s="1" t="s">
        <v>22</v>
      </c>
      <c r="I986" s="1" t="str">
        <f>_xlfn.CONCAT(Merge1[[#This Row],[Rating técnicoVender]],",",Merge1[[#This Row],[Valoración de medias móvilesStrong Sell]],",",Merge1[[#This Row],[Valoración de los osciladoresNeutro]])</f>
        <v>Strong Sell,Strong Sell,Sell</v>
      </c>
      <c r="J986">
        <v>23.61</v>
      </c>
      <c r="K986">
        <v>0</v>
      </c>
      <c r="L986" s="1" t="s">
        <v>28</v>
      </c>
      <c r="M986">
        <v>0.03</v>
      </c>
      <c r="N986" s="1" t="s">
        <v>5719</v>
      </c>
      <c r="O986" s="1">
        <f>IFERROR(LEFT(Merge1[[#This Row],[Volumen*Precio4 – 750M]],LEN(Merge1[[#This Row],[Volumen*Precio4 – 750M]])-1)*10^(SEARCH(RIGHT(Merge1[[#This Row],[Volumen*Precio4 – 750M]]),"kmbt")*3),Merge1[[#This Row],[Volumen*Precio4 – 750M]])</f>
        <v>15978</v>
      </c>
      <c r="P986">
        <v>-0.59109999999999996</v>
      </c>
      <c r="Q986">
        <v>-0.60680000000000001</v>
      </c>
      <c r="R986">
        <v>-0.60680000000000001</v>
      </c>
      <c r="S986">
        <v>-0.60680000000000001</v>
      </c>
      <c r="T986" s="1" t="s">
        <v>5720</v>
      </c>
      <c r="U986" s="1" t="s">
        <v>5721</v>
      </c>
      <c r="V986" s="1" t="s">
        <v>5722</v>
      </c>
      <c r="W986" s="1" t="s">
        <v>5723</v>
      </c>
      <c r="X986" s="1" t="s">
        <v>5717</v>
      </c>
      <c r="Y986">
        <v>2282.5</v>
      </c>
      <c r="Z986" s="4">
        <v>-0.60680000000000001</v>
      </c>
      <c r="AA986" s="1" t="s">
        <v>3504</v>
      </c>
      <c r="AB986" s="6" t="str">
        <f>IFERROR(LEFT(Merge1[[#This Row],[2022-10-24.Vol.]],LEN(Merge1[[#This Row],[2022-10-24.Vol.]])-1)*10^(LOOKUP(RIGHT(Merge1[[#This Row],[2022-10-24.Vol.]]),"KMBT")*3),Merge1[[#This Row],[2022-10-24.Vol.]])</f>
        <v>7</v>
      </c>
      <c r="AC986">
        <v>0</v>
      </c>
      <c r="AD986" s="1" t="s">
        <v>27</v>
      </c>
      <c r="AE986" s="1" t="s">
        <v>27</v>
      </c>
      <c r="AF986" s="1" t="s">
        <v>22</v>
      </c>
      <c r="AG986">
        <v>23.61</v>
      </c>
      <c r="AH986">
        <v>0</v>
      </c>
      <c r="AI986" s="1" t="s">
        <v>28</v>
      </c>
      <c r="AJ986">
        <v>0.03</v>
      </c>
      <c r="AK986" s="1" t="s">
        <v>5719</v>
      </c>
      <c r="AL986">
        <v>-0.59109999999999996</v>
      </c>
      <c r="AM986">
        <v>-0.60680000000000001</v>
      </c>
      <c r="AN986">
        <v>-0.60680000000000001</v>
      </c>
      <c r="AO986">
        <v>-0.60680000000000001</v>
      </c>
      <c r="AP986" s="1" t="s">
        <v>5720</v>
      </c>
      <c r="AQ986" s="1" t="s">
        <v>5721</v>
      </c>
      <c r="AR986" s="1" t="s">
        <v>5722</v>
      </c>
      <c r="AS986" s="1" t="s">
        <v>5723</v>
      </c>
    </row>
    <row r="987" spans="1:45" x14ac:dyDescent="0.25">
      <c r="A987" t="s">
        <v>9043</v>
      </c>
      <c r="P987" s="8">
        <f>SUBTOTAL(107,Merge1[Rendimiento anual])</f>
        <v>0.36420739013889608</v>
      </c>
      <c r="Q987" s="8">
        <f>SUBTOTAL(107,Merge1[Rendimiento semestral])</f>
        <v>0.23994524345766821</v>
      </c>
      <c r="R987" s="8">
        <f>SUBTOTAL(110,Merge1[Rendimiento trimestral])</f>
        <v>4.6398345987362935E-2</v>
      </c>
      <c r="S987" s="8">
        <f>SUBTOTAL(104,Merge1[Rendimiento mensual])</f>
        <v>1.0208999999999999</v>
      </c>
      <c r="AS987">
        <f>SUBTOTAL(103,Merge1[2022-10-24.Señal MACD])</f>
        <v>314</v>
      </c>
    </row>
  </sheetData>
  <phoneticPr fontId="2" type="noConversion"/>
  <conditionalFormatting sqref="Z279 Z963 Z958 Z893 Z322">
    <cfRule type="cellIs" dxfId="5" priority="2" operator="lessThan">
      <formula>0</formula>
    </cfRule>
    <cfRule type="cellIs" dxfId="4" priority="3" operator="greaterThan">
      <formula>0.0032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6BBB2-B494-42E3-B92C-8BABCE58B72A}">
  <dimension ref="A1:C30"/>
  <sheetViews>
    <sheetView topLeftCell="A121" zoomScale="85" zoomScaleNormal="85" workbookViewId="0">
      <selection activeCell="K112" sqref="K112"/>
    </sheetView>
  </sheetViews>
  <sheetFormatPr baseColWidth="10" defaultRowHeight="15" x14ac:dyDescent="0.25"/>
  <cols>
    <col min="1" max="1" width="19.5703125" customWidth="1"/>
  </cols>
  <sheetData>
    <row r="1" spans="1:3" x14ac:dyDescent="0.25">
      <c r="A1" t="s">
        <v>9026</v>
      </c>
      <c r="B1">
        <f>COUNTIF(Merge1!I2:I981,Hoja1!A1)</f>
        <v>35</v>
      </c>
      <c r="C1">
        <f>SUMIF(Merge1!I2:I316,Hoja1!A1,Merge1!Z2:Z316)</f>
        <v>0.56780000000000019</v>
      </c>
    </row>
    <row r="2" spans="1:3" x14ac:dyDescent="0.25">
      <c r="A2" t="s">
        <v>9016</v>
      </c>
      <c r="B2">
        <f>COUNTIF(Merge1!I3:I982,Hoja1!A2)</f>
        <v>30</v>
      </c>
      <c r="C2">
        <f>SUMIF(Merge1!I3:I317,Hoja1!A2,Merge1!Z3:Z317)</f>
        <v>0.38030000000000003</v>
      </c>
    </row>
    <row r="3" spans="1:3" x14ac:dyDescent="0.25">
      <c r="A3" t="s">
        <v>9039</v>
      </c>
      <c r="B3">
        <f>COUNTIF(Merge1!I4:I983,Hoja1!A3)</f>
        <v>4</v>
      </c>
      <c r="C3">
        <f>SUMIF(Merge1!I4:I318,Hoja1!A3,Merge1!Z4:Z318)</f>
        <v>0</v>
      </c>
    </row>
    <row r="4" spans="1:3" x14ac:dyDescent="0.25">
      <c r="A4" t="s">
        <v>9030</v>
      </c>
      <c r="B4">
        <f>COUNTIF(Merge1!I5:I984,Hoja1!A4)</f>
        <v>4</v>
      </c>
      <c r="C4">
        <f>SUMIF(Merge1!I5:I319,Hoja1!A4,Merge1!Z5:Z319)</f>
        <v>7.4300000000000005E-2</v>
      </c>
    </row>
    <row r="5" spans="1:3" x14ac:dyDescent="0.25">
      <c r="A5" t="s">
        <v>9037</v>
      </c>
      <c r="B5">
        <f>COUNTIF(Merge1!I6:I985,Hoja1!A5)</f>
        <v>1</v>
      </c>
      <c r="C5">
        <f>SUMIF(Merge1!I6:I320,Hoja1!A5,Merge1!Z6:Z320)</f>
        <v>6.7999999999999996E-3</v>
      </c>
    </row>
    <row r="6" spans="1:3" x14ac:dyDescent="0.25">
      <c r="A6" t="s">
        <v>9033</v>
      </c>
      <c r="B6">
        <f>COUNTIF(Merge1!I7:I986,Hoja1!A6)</f>
        <v>3</v>
      </c>
      <c r="C6">
        <f>SUMIF(Merge1!I7:I321,Hoja1!A6,Merge1!Z7:Z321)</f>
        <v>0.16169999999999998</v>
      </c>
    </row>
    <row r="7" spans="1:3" x14ac:dyDescent="0.25">
      <c r="A7" t="s">
        <v>9013</v>
      </c>
      <c r="B7">
        <f>COUNTIF(Merge1!I8:I988,Hoja1!A7)</f>
        <v>29</v>
      </c>
      <c r="C7">
        <f>SUMIF(Merge1!I8:I322,Hoja1!A7,Merge1!Z8:Z322)</f>
        <v>0.45530000000000004</v>
      </c>
    </row>
    <row r="8" spans="1:3" x14ac:dyDescent="0.25">
      <c r="A8" t="s">
        <v>9015</v>
      </c>
      <c r="B8">
        <f>COUNTIF(Merge1!I9:I989,Hoja1!A8)</f>
        <v>62</v>
      </c>
      <c r="C8">
        <f>SUMIF(Merge1!I9:I323,Hoja1!A8,Merge1!Z9:Z323)</f>
        <v>0.8408000000000001</v>
      </c>
    </row>
    <row r="9" spans="1:3" x14ac:dyDescent="0.25">
      <c r="A9" t="s">
        <v>9034</v>
      </c>
      <c r="B9">
        <f>COUNTIF(Merge1!I10:I990,Hoja1!A9)</f>
        <v>22</v>
      </c>
      <c r="C9">
        <f>SUMIF(Merge1!I10:I324,Hoja1!A9,Merge1!Z10:Z324)</f>
        <v>5.1899999999999995E-2</v>
      </c>
    </row>
    <row r="10" spans="1:3" x14ac:dyDescent="0.25">
      <c r="A10" t="s">
        <v>9041</v>
      </c>
      <c r="B10">
        <f>COUNTIF(Merge1!I11:I991,Hoja1!A10)</f>
        <v>1</v>
      </c>
      <c r="C10">
        <f>SUMIF(Merge1!I11:I325,Hoja1!A10,Merge1!Z11:Z325)</f>
        <v>0</v>
      </c>
    </row>
    <row r="11" spans="1:3" x14ac:dyDescent="0.25">
      <c r="A11" t="s">
        <v>9038</v>
      </c>
      <c r="B11">
        <f>COUNTIF(Merge1!I12:I992,Hoja1!A11)</f>
        <v>10</v>
      </c>
      <c r="C11">
        <f>SUMIF(Merge1!I12:I326,Hoja1!A11,Merge1!Z12:Z326)</f>
        <v>5.4000000000000003E-3</v>
      </c>
    </row>
    <row r="12" spans="1:3" x14ac:dyDescent="0.25">
      <c r="A12" t="s">
        <v>9036</v>
      </c>
      <c r="B12">
        <f>COUNTIF(Merge1!I13:I993,Hoja1!A12)</f>
        <v>7</v>
      </c>
      <c r="C12">
        <f>SUMIF(Merge1!I13:I327,Hoja1!A12,Merge1!Z13:Z327)</f>
        <v>1.14E-2</v>
      </c>
    </row>
    <row r="13" spans="1:3" x14ac:dyDescent="0.25">
      <c r="A13" t="s">
        <v>9024</v>
      </c>
      <c r="B13">
        <f>COUNTIF(Merge1!I14:I994,Hoja1!A13)</f>
        <v>5</v>
      </c>
      <c r="C13">
        <f>SUMIF(Merge1!I14:I328,Hoja1!A13,Merge1!Z14:Z328)</f>
        <v>8.2199999999999995E-2</v>
      </c>
    </row>
    <row r="14" spans="1:3" x14ac:dyDescent="0.25">
      <c r="A14" t="s">
        <v>9022</v>
      </c>
      <c r="B14">
        <f>COUNTIF(Merge1!I15:I995,Hoja1!A14)</f>
        <v>13</v>
      </c>
      <c r="C14">
        <f>SUMIF(Merge1!I15:I329,Hoja1!A14,Merge1!Z15:Z329)</f>
        <v>0.12249999999999998</v>
      </c>
    </row>
    <row r="15" spans="1:3" x14ac:dyDescent="0.25">
      <c r="A15" t="s">
        <v>9035</v>
      </c>
      <c r="B15">
        <f>COUNTIF(Merge1!I16:I996,Hoja1!A15)</f>
        <v>1</v>
      </c>
      <c r="C15">
        <f>SUMIF(Merge1!I16:I330,Hoja1!A15,Merge1!Z16:Z330)</f>
        <v>1.5299999999999999E-2</v>
      </c>
    </row>
    <row r="16" spans="1:3" x14ac:dyDescent="0.25">
      <c r="A16" t="s">
        <v>9017</v>
      </c>
      <c r="B16">
        <f>COUNTIF(Merge1!I17:I997,Hoja1!A16)</f>
        <v>19</v>
      </c>
      <c r="C16">
        <f>SUMIF(Merge1!I17:I331,Hoja1!A16,Merge1!Z17:Z331)</f>
        <v>0.41479999999999995</v>
      </c>
    </row>
    <row r="17" spans="1:3" x14ac:dyDescent="0.25">
      <c r="A17" t="s">
        <v>9028</v>
      </c>
      <c r="B17">
        <f>COUNTIF(Merge1!I18:I998,Hoja1!A17)</f>
        <v>25</v>
      </c>
      <c r="C17">
        <f>SUMIF(Merge1!I18:I332,Hoja1!A17,Merge1!Z18:Z332)</f>
        <v>0.2359</v>
      </c>
    </row>
    <row r="18" spans="1:3" x14ac:dyDescent="0.25">
      <c r="A18" t="s">
        <v>9018</v>
      </c>
      <c r="B18">
        <f>COUNTIF(Merge1!I19:I999,Hoja1!A18)</f>
        <v>1</v>
      </c>
      <c r="C18">
        <f>SUMIF(Merge1!I19:I333,Hoja1!A18,Merge1!Z19:Z333)</f>
        <v>8.8099999999999998E-2</v>
      </c>
    </row>
    <row r="19" spans="1:3" x14ac:dyDescent="0.25">
      <c r="A19" t="s">
        <v>9040</v>
      </c>
      <c r="B19">
        <f>COUNTIF(Merge1!I20:I1000,Hoja1!A19)</f>
        <v>1</v>
      </c>
      <c r="C19">
        <f>SUMIF(Merge1!I20:I334,Hoja1!A19,Merge1!Z20:Z334)</f>
        <v>0</v>
      </c>
    </row>
    <row r="20" spans="1:3" x14ac:dyDescent="0.25">
      <c r="A20" t="s">
        <v>9021</v>
      </c>
      <c r="B20">
        <f>COUNTIF(Merge1!I21:I1001,Hoja1!A20)</f>
        <v>6</v>
      </c>
      <c r="C20">
        <f>SUMIF(Merge1!I21:I335,Hoja1!A20,Merge1!Z21:Z335)</f>
        <v>0.19259999999999999</v>
      </c>
    </row>
    <row r="21" spans="1:3" x14ac:dyDescent="0.25">
      <c r="A21" t="s">
        <v>9027</v>
      </c>
      <c r="B21">
        <f>COUNTIF(Merge1!I22:I1002,Hoja1!A21)</f>
        <v>44</v>
      </c>
      <c r="C21">
        <f>SUMIF(Merge1!I22:I336,Hoja1!A21,Merge1!Z22:Z336)</f>
        <v>0.24890000000000001</v>
      </c>
    </row>
    <row r="22" spans="1:3" x14ac:dyDescent="0.25">
      <c r="A22" t="s">
        <v>9032</v>
      </c>
      <c r="B22">
        <f>COUNTIF(Merge1!I23:I1003,Hoja1!A22)</f>
        <v>12</v>
      </c>
      <c r="C22">
        <f>SUMIF(Merge1!I23:I337,Hoja1!A22,Merge1!Z23:Z337)</f>
        <v>3.9800000000000002E-2</v>
      </c>
    </row>
    <row r="23" spans="1:3" x14ac:dyDescent="0.25">
      <c r="A23" t="s">
        <v>9014</v>
      </c>
      <c r="B23">
        <f>COUNTIF(Merge1!I24:I1004,Hoja1!A23)</f>
        <v>101</v>
      </c>
      <c r="C23">
        <f>SUMIF(Merge1!I24:I338,Hoja1!A23,Merge1!Z24:Z338)</f>
        <v>1.9643000000000002</v>
      </c>
    </row>
    <row r="24" spans="1:3" x14ac:dyDescent="0.25">
      <c r="A24" t="s">
        <v>9012</v>
      </c>
      <c r="B24">
        <f>COUNTIF(Merge1!I25:I1005,Hoja1!A24)</f>
        <v>265</v>
      </c>
      <c r="C24">
        <f>SUMIF(Merge1!I25:I339,Hoja1!A24,Merge1!Z25:Z339)</f>
        <v>1.8437000000000003</v>
      </c>
    </row>
    <row r="25" spans="1:3" x14ac:dyDescent="0.25">
      <c r="A25" t="s">
        <v>9023</v>
      </c>
      <c r="B25">
        <f>COUNTIF(Merge1!I26:I1006,Hoja1!A25)</f>
        <v>67</v>
      </c>
      <c r="C25">
        <f>SUMIF(Merge1!I26:I340,Hoja1!A25,Merge1!Z26:Z340)</f>
        <v>0.27810000000000001</v>
      </c>
    </row>
    <row r="26" spans="1:3" x14ac:dyDescent="0.25">
      <c r="A26" t="s">
        <v>9029</v>
      </c>
      <c r="B26">
        <f>COUNTIF(Merge1!I27:I1007,Hoja1!A26)</f>
        <v>1</v>
      </c>
      <c r="C26">
        <f>SUMIF(Merge1!I27:I341,Hoja1!A26,Merge1!Z27:Z341)</f>
        <v>5.3100000000000001E-2</v>
      </c>
    </row>
    <row r="27" spans="1:3" x14ac:dyDescent="0.25">
      <c r="A27" t="s">
        <v>9020</v>
      </c>
      <c r="B27">
        <f>COUNTIF(Merge1!I28:I1008,Hoja1!A27)</f>
        <v>34</v>
      </c>
      <c r="C27">
        <f>SUMIF(Merge1!I28:I342,Hoja1!A27,Merge1!Z28:Z342)</f>
        <v>0.59300000000000008</v>
      </c>
    </row>
    <row r="28" spans="1:3" x14ac:dyDescent="0.25">
      <c r="A28" t="s">
        <v>9019</v>
      </c>
      <c r="B28">
        <f>COUNTIF(Merge1!I29:I1009,Hoja1!A28)</f>
        <v>6</v>
      </c>
      <c r="C28">
        <f>SUMIF(Merge1!I29:I343,Hoja1!A28,Merge1!Z29:Z343)</f>
        <v>0.1043</v>
      </c>
    </row>
    <row r="29" spans="1:3" x14ac:dyDescent="0.25">
      <c r="A29" t="s">
        <v>9031</v>
      </c>
      <c r="B29">
        <f>COUNTIF(Merge1!I30:I1010,Hoja1!A29)</f>
        <v>26</v>
      </c>
      <c r="C29">
        <f>SUMIF(Merge1!I30:I344,Hoja1!A29,Merge1!Z30:Z344)</f>
        <v>7.1799999999999989E-2</v>
      </c>
    </row>
    <row r="30" spans="1:3" x14ac:dyDescent="0.25">
      <c r="A30" t="s">
        <v>9025</v>
      </c>
      <c r="B30">
        <f>COUNTIF(Merge1!I31:I1011,Hoja1!A30)</f>
        <v>124</v>
      </c>
      <c r="C30">
        <f>SUMIF(Merge1!I31:I345,Hoja1!A30,Merge1!Z31:Z345)</f>
        <v>0.24100000000000005</v>
      </c>
    </row>
  </sheetData>
  <sortState xmlns:xlrd2="http://schemas.microsoft.com/office/spreadsheetml/2017/richdata2" ref="A1:A30">
    <sortCondition ref="A1:A3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5 a b 7 2 6 0 - c e e 2 - 4 e c c - 9 7 4 9 - d e 0 b 7 f 4 b a 5 b 8 "   x m l n s = " h t t p : / / s c h e m a s . m i c r o s o f t . c o m / D a t a M a s h u p " > A A A A A B c I A A B Q S w M E F A A C A A g A q o R Y V W e l F 2 a j A A A A 9 g A A A B I A H A B D b 2 5 m a W c v U G F j a 2 F n Z S 5 4 b W w g o h g A K K A U A A A A A A A A A A A A A A A A A A A A A A A A A A A A h Y 8 x D o I w G I W v Q r r T l r I o + S m D q y Q m J o a 1 K R U a o T W 0 W O 7 m 4 J G 8 g h h F 3 R z f 9 7 7 h v f v 1 B s X U d 9 F F D U 5 b k 6 M E U x Q p I 2 2 t T Z O j 0 R / j F S o 4 7 I Q 8 i U Z F s 2 x c N r k 6 R 6 3 3 5 4 y Q E A I O K b Z D Q x i l C a n K 7 V 6 2 q h f o I + v / c q y N 8 8 J I h T g c X m M 4 w w l d 4 5 Q y T I E s E E p t v g K b 9 z 7 b H w i b s f P j o L h y c V k B W S K Q 9 w f + A F B L A w Q U A A I A C A C q h F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R Y V b A z I c M S B Q A A r y U A A B M A H A B G b 3 J t d W x h c y 9 T Z W N 0 a W 9 u M S 5 t I K I Y A C i g F A A A A A A A A A A A A A A A A A A A A A A A A A A A A O 1 Z 2 0 4 j R x B 9 R + I f W o M i 2 d F g e X z h E u J I y 2 W 1 b A J L M C K R Y B U 1 M x 3 o M N N t d b e d R Q g p j 3 l O v i K P 0 X 4 C f 7 J f k h q P j X s u 5 R l H 4 m 1 4 M L i q u u v U r b u q 0 c w 3 X A o y T H 5 7 e + t r 6 2 v 6 j i o W k A 2 n 0 + 5 0 N r 3 2 Z s d z y I C E z K y v E f g Z y r H y G V A O 9 K R 1 K P 1 x x I R p v O U h a x 1 I Y e C L b j i H 3 1 w f M n 1 v 5 O j 6 n M L m Y s L U 9 b E I u E + N V O + 4 h s + H 6 4 W G l q 8 n T t O 9 O m Q h j 7 h h a u D s O S 4 5 k O E 4 E n r Q 8 V x y J H w Z c H E 7 2 O q 3 2 / D 9 x 7 E 0 b G g e Q j Z Y / N k 6 l Y J 9 b L o J 1 A 3 n 4 I 6 K W 7 D m 4 m H E Y i s u 6 A 0 I X S g q 9 K 9 S R c n + M V M 3 E r v c x 0 c n o X q g 3 w C H G P b J P L l k T u 8 g 9 C 5 C 7 y H 0 P k L f Q u j b C H 0 H o e 8 i d K + N M T C L P c x k D 7 P Z w 4 z 2 M K s 9 z G w P s 9 v D D P c w y z u Y 5 Z 2 0 5 U + L / D l n k Z x A / u y H V N y T c / m 7 X m T R k I V Q N z G t k U k 0 l z D q 3 x E h D f k B U r 1 1 r I + i k X l o T L 8 k W 5 5 Q 4 9 9 B N h 8 b F u n G O f O l C l p v O Q u D S x q O I R 1 / a c b 4 Y C s x D s O n Z n O B C U o N C g R 0 L Y F T g H s G q n E 1 s / k j + f Y 7 4 j j W x m d K R l B I A X n H a M C U t f e M M 6 M 3 s h h c c j W T e B O G Q 5 + G V O m B U W O s E r 2 S U i y A E t f l B f f v m c r F 8 E w x n 8 t 8 a G l 0 w y X 5 6 k w q w o T P I 0 o C R t q t f D J f y r C F L Q + Y h l U f R k z k J M 4 p n G u 3 x D z / 4 w v u y 0 s m g g J 0 E E 6 p q M + f P 4 t Y f 8 Q C T j W J n j 9 P 4 M T U Q 6 M k 7 A G x C 8 t W h l I T q X 0 e 0 k A q p k / Z G N b m Q Q 2 P v V 5 3 m 3 z 5 4 2 / S z + c 7 m A q o Q x 7 Q g A z T n v G m n j l j c A g K Q 2 8 h N L A y c T A 1 C k A U b U Y U i z e c y K y X 2 y 8 l J c b R D V P z B f F t 8 X U S s d 4 U 5 H a / f Z K 3 A n w J 9 w A A k Y S K M c 0 7 x 5 b Q L G L a q B I p o 3 g V M c C n i x T u 7 x N 6 Q 3 / L e z x m K M V v a I 5 z y i c s J C d v D g 5 z r C F 7 / p c W 8 F J H z y i k P p T A 9 E B Y V M y M P q U 2 s n X l O i c / n 8 K n 4 8 7 E 1 F z + A r Z 3 X 4 o F 1 d N B F W X w l G r K F 9 B T 8 W n Q K T 0 N s h D j w y B d 9 b M k Q 8 3 y K v k P d n a + / P k X f G 6 W m V V w r K D K u x V 9 6 l V X X + 7 V 3 o p e 7 U 6 9 i p 5 6 Z Q 7 u V X I w t A X O 0 q S x q i x V W H Y t o R j 6 F f 0 c o x i + G o q t i i i g E 3 L 2 X w 3 F d k U U W 2 U R y V w o q M K d i g q 3 y 8 y u q n C 3 o s K d s m j j C u 3 U 7 a 9 Y T 7 v T e i q + j o u K K e n X j p S S d u O V 0 O M m 6 y d u 7 h J u I w u s 4 N 7 H D 8 L 2 E r e l M J S f R U W 3 N H o x 4 3 d x 4 f W L R K G 7 Y h T i Y e e x G G l R p 4 O B L 5 N N 2 V M m v O g w s p J P z f U 1 L o r t R m b z 3 q v P 5 r 1 6 N q 9 n 8 3 o 2 r 2 f z e j a v Z / N 6 N q 9 n 8 3 o 2 r 2 f z e j a v Z / N 6 N q 9 n 8 3 o 2 z 8 7 m J 0 z d M q 9 w K E 9 8 c w p g W P B e c t F I / Y 8 9 h j L r o g F W a s R P s 9 K c e K P v u Y A B B W a R D 2 P o / B f R O f o 0 o t D 4 B i T 9 X J D g S J j T v 5 M o z a d s g q g G x s v F v r S D n z f t h T c W 2 p q v 1 I 1 X b c D z R V 7 e Z l s 9 d X k b v a x v f t U i n F 0 8 Z Z c Q f L P 7 2 W n C W 0 8 7 i 9 B a x E W U L e L S g F t y 8 9 j n l 6 b T w O K j G W F v u 0 p y 4 O v Q P L H h 5 F I m b V 5 J 9 t i O X C R S e o u S n E o L o + l l Y y 7 K N I S f S j p E J p 1 / i J C V i p a E n Z U Z 8 k u C W v R 0 r l q M V N q u 9 s J S d O 6 9 P L F s F O T / 9 L 0 l f s x p / q / n y d y b y + N j 1 d K p f s 0 4 e / 8 B U E s B A i 0 A F A A C A A g A q o R Y V W e l F 2 a j A A A A 9 g A A A B I A A A A A A A A A A A A A A A A A A A A A A E N v b m Z p Z y 9 Q Y W N r Y W d l L n h t b F B L A Q I t A B Q A A g A I A K q E W F U P y u m r p A A A A O k A A A A T A A A A A A A A A A A A A A A A A O 8 A A A B b Q 2 9 u d G V u d F 9 U e X B l c 1 0 u e G 1 s U E s B A i 0 A F A A C A A g A q o R Y V b A z I c M S B Q A A r y U A A B M A A A A A A A A A A A A A A A A A 4 A E A A E Z v c m 1 1 b G F z L 1 N l Y 3 R p b 2 4 x L m 1 Q S w U G A A A A A A M A A w D C A A A A P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k A A A A A A A A e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i 0 x M C 0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R U M j E 6 M j E 6 N D c u N D I 1 N j g 3 M F o i I C 8 + P E V u d H J 5 I F R 5 c G U 9 I k Z p b G x D b 2 x 1 b W 5 U e X B l c y I g V m F s d W U 9 I n N C Z 1 V H Q m d V R 0 J n W U Z C Q V l G Q m d R R U J B U U d C Z 1 l H I i A v P j x F b n R y e S B U e X B l P S J G a W x s Q 2 9 s d W 1 u T m F t Z X M i I F Z h b H V l P S J z W y Z x d W 9 0 O 1 R p Y 2 t l c i Z x d W 9 0 O y w m c X V v d D t Q c m V j a W 8 m c X V v d D s s J n F 1 b 3 Q 7 Q 2 F t Y m l v I C V Q b 3 I g Z W 5 j a W 1 h I G R l I D A u M i Z x d W 9 0 O y w m c X V v d D t W b 2 w u J n F 1 b 3 Q 7 L C Z x d W 9 0 O 0 N h b W J p b y B k Z X N k Z S B P c G V u J n F 1 b 3 Q 7 L C Z x d W 9 0 O 1 J h d G l u Z y B 0 w 6 l j b m l j b 1 Z l b m R l c i Z x d W 9 0 O y w m c X V v d D t W Y W x v c m F j a c O z b i B k Z S B t Z W R p Y X M g b c O z d m l s Z X N T d H J v b m c g U 2 V s b C Z x d W 9 0 O y w m c X V v d D t W Y W x v c m F j a c O z b i B k Z S B s b 3 M g b 3 N j a W x h Z G 9 y Z X N O Z X V 0 c m 8 m c X V v d D s s J n F 1 b 3 Q 7 U l N J M T Q z N y D i g J M g N T A m c X V v d D s s J n F 1 b 3 Q 7 V m 9 s Y X R p b G l k Y W Q g U 1 B v c i B l b m N p b W E g Z G U g M S 4 y J n F 1 b 3 Q 7 L C Z x d W 9 0 O 1 B h d H L D s 2 4 m c X V v d D s s J n F 1 b 3 Q 7 V m 9 s I H J l b G F 0 a X Z v U G 9 y I G V u Y 2 l t Y S B k Z S A w L j A x J n F 1 b 3 Q 7 L C Z x d W 9 0 O 1 Z v b H V t Z W 4 q U H J l Y 2 l v N C D i g J M g N z U w T S Z x d W 9 0 O y w m c X V v d D t S Z W 5 k a W 1 p Z W 5 0 b y B h b n V h b C Z x d W 9 0 O y w m c X V v d D t S Z W 5 k a W 1 p Z W 5 0 b y B z Z W 1 l c 3 R y Y W w m c X V v d D s s J n F 1 b 3 Q 7 U m V u Z G l t a W V u d G 8 g d H J p b W V z d H J h b C Z x d W 9 0 O y w m c X V v d D t S Z W 5 k a W 1 p Z W 5 0 b y B t Z W 5 z d W F s J n F 1 b 3 Q 7 L C Z x d W 9 0 O 0 J C I G F i Y W p v J n F 1 b 3 Q 7 L C Z x d W 9 0 O 0 J C I G F y c m l i Y S Z x d W 9 0 O y w m c X V v d D t O a X Z l b C B N Q U N E J n F 1 b 3 Q 7 L C Z x d W 9 0 O 1 N l w 7 F h b C B N Q U N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I t M T A t M j E v Q X V 0 b 1 J l b W 9 2 Z W R D b 2 x 1 b W 5 z M S 5 7 V G l j a 2 V y L D B 9 J n F 1 b 3 Q 7 L C Z x d W 9 0 O 1 N l Y 3 R p b 2 4 x L z I w M j I t M T A t M j E v Q X V 0 b 1 J l b W 9 2 Z W R D b 2 x 1 b W 5 z M S 5 7 U H J l Y 2 l v L D F 9 J n F 1 b 3 Q 7 L C Z x d W 9 0 O 1 N l Y 3 R p b 2 4 x L z I w M j I t M T A t M j E v Q X V 0 b 1 J l b W 9 2 Z W R D b 2 x 1 b W 5 z M S 5 7 Q 2 F t Y m l v I C V Q b 3 I g Z W 5 j a W 1 h I G R l I D A u M i w y f S Z x d W 9 0 O y w m c X V v d D t T Z W N 0 a W 9 u M S 8 y M D I y L T E w L T I x L 0 F 1 d G 9 S Z W 1 v d m V k Q 2 9 s d W 1 u c z E u e 1 Z v b C 4 s M 3 0 m c X V v d D s s J n F 1 b 3 Q 7 U 2 V j d G l v b j E v M j A y M i 0 x M C 0 y M S 9 B d X R v U m V t b 3 Z l Z E N v b H V t b n M x L n t D Y W 1 i a W 8 g Z G V z Z G U g T 3 B l b i w 0 f S Z x d W 9 0 O y w m c X V v d D t T Z W N 0 a W 9 u M S 8 y M D I y L T E w L T I x L 0 F 1 d G 9 S Z W 1 v d m V k Q 2 9 s d W 1 u c z E u e 1 J h d G l u Z y B 0 w 6 l j b m l j b 1 Z l b m R l c i w 1 f S Z x d W 9 0 O y w m c X V v d D t T Z W N 0 a W 9 u M S 8 y M D I y L T E w L T I x L 0 F 1 d G 9 S Z W 1 v d m V k Q 2 9 s d W 1 u c z E u e 1 Z h b G 9 y Y W N p w 7 N u I G R l I G 1 l Z G l h c y B t w 7 N 2 a W x l c 1 N 0 c m 9 u Z y B T Z W x s L D Z 9 J n F 1 b 3 Q 7 L C Z x d W 9 0 O 1 N l Y 3 R p b 2 4 x L z I w M j I t M T A t M j E v Q X V 0 b 1 J l b W 9 2 Z W R D b 2 x 1 b W 5 z M S 5 7 V m F s b 3 J h Y 2 n D s 2 4 g Z G U g b G 9 z I G 9 z Y 2 l s Y W R v c m V z T m V 1 d H J v L D d 9 J n F 1 b 3 Q 7 L C Z x d W 9 0 O 1 N l Y 3 R p b 2 4 x L z I w M j I t M T A t M j E v Q X V 0 b 1 J l b W 9 2 Z W R D b 2 x 1 b W 5 z M S 5 7 U l N J M T Q z N y D i g J M g N T A s O H 0 m c X V v d D s s J n F 1 b 3 Q 7 U 2 V j d G l v b j E v M j A y M i 0 x M C 0 y M S 9 B d X R v U m V t b 3 Z l Z E N v b H V t b n M x L n t W b 2 x h d G l s a W R h Z C B T U G 9 y I G V u Y 2 l t Y S B k Z S A x L j I s O X 0 m c X V v d D s s J n F 1 b 3 Q 7 U 2 V j d G l v b j E v M j A y M i 0 x M C 0 y M S 9 B d X R v U m V t b 3 Z l Z E N v b H V t b n M x L n t Q Y X R y w 7 N u L D E w f S Z x d W 9 0 O y w m c X V v d D t T Z W N 0 a W 9 u M S 8 y M D I y L T E w L T I x L 0 F 1 d G 9 S Z W 1 v d m V k Q 2 9 s d W 1 u c z E u e 1 Z v b C B y Z W x h d G l 2 b 1 B v c i B l b m N p b W E g Z G U g M C 4 w M S w x M X 0 m c X V v d D s s J n F 1 b 3 Q 7 U 2 V j d G l v b j E v M j A y M i 0 x M C 0 y M S 9 B d X R v U m V t b 3 Z l Z E N v b H V t b n M x L n t W b 2 x 1 b W V u K l B y Z W N p b z Q g 4 o C T I D c 1 M E 0 s M T J 9 J n F 1 b 3 Q 7 L C Z x d W 9 0 O 1 N l Y 3 R p b 2 4 x L z I w M j I t M T A t M j E v Q X V 0 b 1 J l b W 9 2 Z W R D b 2 x 1 b W 5 z M S 5 7 U m V u Z G l t a W V u d G 8 g Y W 5 1 Y W w s M T N 9 J n F 1 b 3 Q 7 L C Z x d W 9 0 O 1 N l Y 3 R p b 2 4 x L z I w M j I t M T A t M j E v Q X V 0 b 1 J l b W 9 2 Z W R D b 2 x 1 b W 5 z M S 5 7 U m V u Z G l t a W V u d G 8 g c 2 V t Z X N 0 c m F s L D E 0 f S Z x d W 9 0 O y w m c X V v d D t T Z W N 0 a W 9 u M S 8 y M D I y L T E w L T I x L 0 F 1 d G 9 S Z W 1 v d m V k Q 2 9 s d W 1 u c z E u e 1 J l b m R p b W l l b n R v I H R y a W 1 l c 3 R y Y W w s M T V 9 J n F 1 b 3 Q 7 L C Z x d W 9 0 O 1 N l Y 3 R p b 2 4 x L z I w M j I t M T A t M j E v Q X V 0 b 1 J l b W 9 2 Z W R D b 2 x 1 b W 5 z M S 5 7 U m V u Z G l t a W V u d G 8 g b W V u c 3 V h b C w x N n 0 m c X V v d D s s J n F 1 b 3 Q 7 U 2 V j d G l v b j E v M j A y M i 0 x M C 0 y M S 9 B d X R v U m V t b 3 Z l Z E N v b H V t b n M x L n t C Q i B h Y m F q b y w x N 3 0 m c X V v d D s s J n F 1 b 3 Q 7 U 2 V j d G l v b j E v M j A y M i 0 x M C 0 y M S 9 B d X R v U m V t b 3 Z l Z E N v b H V t b n M x L n t C Q i B h c n J p Y m E s M T h 9 J n F 1 b 3 Q 7 L C Z x d W 9 0 O 1 N l Y 3 R p b 2 4 x L z I w M j I t M T A t M j E v Q X V 0 b 1 J l b W 9 2 Z W R D b 2 x 1 b W 5 z M S 5 7 T m l 2 Z W w g T U F D R C w x O X 0 m c X V v d D s s J n F 1 b 3 Q 7 U 2 V j d G l v b j E v M j A y M i 0 x M C 0 y M S 9 B d X R v U m V t b 3 Z l Z E N v b H V t b n M x L n t T Z c O x Y W w g T U F D R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z I w M j I t M T A t M j E v Q X V 0 b 1 J l b W 9 2 Z W R D b 2 x 1 b W 5 z M S 5 7 V G l j a 2 V y L D B 9 J n F 1 b 3 Q 7 L C Z x d W 9 0 O 1 N l Y 3 R p b 2 4 x L z I w M j I t M T A t M j E v Q X V 0 b 1 J l b W 9 2 Z W R D b 2 x 1 b W 5 z M S 5 7 U H J l Y 2 l v L D F 9 J n F 1 b 3 Q 7 L C Z x d W 9 0 O 1 N l Y 3 R p b 2 4 x L z I w M j I t M T A t M j E v Q X V 0 b 1 J l b W 9 2 Z W R D b 2 x 1 b W 5 z M S 5 7 Q 2 F t Y m l v I C V Q b 3 I g Z W 5 j a W 1 h I G R l I D A u M i w y f S Z x d W 9 0 O y w m c X V v d D t T Z W N 0 a W 9 u M S 8 y M D I y L T E w L T I x L 0 F 1 d G 9 S Z W 1 v d m V k Q 2 9 s d W 1 u c z E u e 1 Z v b C 4 s M 3 0 m c X V v d D s s J n F 1 b 3 Q 7 U 2 V j d G l v b j E v M j A y M i 0 x M C 0 y M S 9 B d X R v U m V t b 3 Z l Z E N v b H V t b n M x L n t D Y W 1 i a W 8 g Z G V z Z G U g T 3 B l b i w 0 f S Z x d W 9 0 O y w m c X V v d D t T Z W N 0 a W 9 u M S 8 y M D I y L T E w L T I x L 0 F 1 d G 9 S Z W 1 v d m V k Q 2 9 s d W 1 u c z E u e 1 J h d G l u Z y B 0 w 6 l j b m l j b 1 Z l b m R l c i w 1 f S Z x d W 9 0 O y w m c X V v d D t T Z W N 0 a W 9 u M S 8 y M D I y L T E w L T I x L 0 F 1 d G 9 S Z W 1 v d m V k Q 2 9 s d W 1 u c z E u e 1 Z h b G 9 y Y W N p w 7 N u I G R l I G 1 l Z G l h c y B t w 7 N 2 a W x l c 1 N 0 c m 9 u Z y B T Z W x s L D Z 9 J n F 1 b 3 Q 7 L C Z x d W 9 0 O 1 N l Y 3 R p b 2 4 x L z I w M j I t M T A t M j E v Q X V 0 b 1 J l b W 9 2 Z W R D b 2 x 1 b W 5 z M S 5 7 V m F s b 3 J h Y 2 n D s 2 4 g Z G U g b G 9 z I G 9 z Y 2 l s Y W R v c m V z T m V 1 d H J v L D d 9 J n F 1 b 3 Q 7 L C Z x d W 9 0 O 1 N l Y 3 R p b 2 4 x L z I w M j I t M T A t M j E v Q X V 0 b 1 J l b W 9 2 Z W R D b 2 x 1 b W 5 z M S 5 7 U l N J M T Q z N y D i g J M g N T A s O H 0 m c X V v d D s s J n F 1 b 3 Q 7 U 2 V j d G l v b j E v M j A y M i 0 x M C 0 y M S 9 B d X R v U m V t b 3 Z l Z E N v b H V t b n M x L n t W b 2 x h d G l s a W R h Z C B T U G 9 y I G V u Y 2 l t Y S B k Z S A x L j I s O X 0 m c X V v d D s s J n F 1 b 3 Q 7 U 2 V j d G l v b j E v M j A y M i 0 x M C 0 y M S 9 B d X R v U m V t b 3 Z l Z E N v b H V t b n M x L n t Q Y X R y w 7 N u L D E w f S Z x d W 9 0 O y w m c X V v d D t T Z W N 0 a W 9 u M S 8 y M D I y L T E w L T I x L 0 F 1 d G 9 S Z W 1 v d m V k Q 2 9 s d W 1 u c z E u e 1 Z v b C B y Z W x h d G l 2 b 1 B v c i B l b m N p b W E g Z G U g M C 4 w M S w x M X 0 m c X V v d D s s J n F 1 b 3 Q 7 U 2 V j d G l v b j E v M j A y M i 0 x M C 0 y M S 9 B d X R v U m V t b 3 Z l Z E N v b H V t b n M x L n t W b 2 x 1 b W V u K l B y Z W N p b z Q g 4 o C T I D c 1 M E 0 s M T J 9 J n F 1 b 3 Q 7 L C Z x d W 9 0 O 1 N l Y 3 R p b 2 4 x L z I w M j I t M T A t M j E v Q X V 0 b 1 J l b W 9 2 Z W R D b 2 x 1 b W 5 z M S 5 7 U m V u Z G l t a W V u d G 8 g Y W 5 1 Y W w s M T N 9 J n F 1 b 3 Q 7 L C Z x d W 9 0 O 1 N l Y 3 R p b 2 4 x L z I w M j I t M T A t M j E v Q X V 0 b 1 J l b W 9 2 Z W R D b 2 x 1 b W 5 z M S 5 7 U m V u Z G l t a W V u d G 8 g c 2 V t Z X N 0 c m F s L D E 0 f S Z x d W 9 0 O y w m c X V v d D t T Z W N 0 a W 9 u M S 8 y M D I y L T E w L T I x L 0 F 1 d G 9 S Z W 1 v d m V k Q 2 9 s d W 1 u c z E u e 1 J l b m R p b W l l b n R v I H R y a W 1 l c 3 R y Y W w s M T V 9 J n F 1 b 3 Q 7 L C Z x d W 9 0 O 1 N l Y 3 R p b 2 4 x L z I w M j I t M T A t M j E v Q X V 0 b 1 J l b W 9 2 Z W R D b 2 x 1 b W 5 z M S 5 7 U m V u Z G l t a W V u d G 8 g b W V u c 3 V h b C w x N n 0 m c X V v d D s s J n F 1 b 3 Q 7 U 2 V j d G l v b j E v M j A y M i 0 x M C 0 y M S 9 B d X R v U m V t b 3 Z l Z E N v b H V t b n M x L n t C Q i B h Y m F q b y w x N 3 0 m c X V v d D s s J n F 1 b 3 Q 7 U 2 V j d G l v b j E v M j A y M i 0 x M C 0 y M S 9 B d X R v U m V t b 3 Z l Z E N v b H V t b n M x L n t C Q i B h c n J p Y m E s M T h 9 J n F 1 b 3 Q 7 L C Z x d W 9 0 O 1 N l Y 3 R p b 2 4 x L z I w M j I t M T A t M j E v Q X V 0 b 1 J l b W 9 2 Z W R D b 2 x 1 b W 5 z M S 5 7 T m l 2 Z W w g T U F D R C w x O X 0 m c X V v d D s s J n F 1 b 3 Q 7 U 2 V j d G l v b j E v M j A y M i 0 x M C 0 y M S 9 B d X R v U m V t b 3 Z l Z E N v b H V t b n M x L n t T Z c O x Y W w g T U F D R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I t M T A t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x M C 0 y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T A t M j E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T A t M j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x M C 0 y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E w L T I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T A t M j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T A t M j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x M C 0 y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T A t M j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E w L T I x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x M C 0 y M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E w L T I x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x M C 0 y M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T A t M j E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E w L T I x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x M C 0 y M S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T A t M j E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E w L T I x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T A t M j E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T A t M j E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x M C 0 y M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E w L T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F Q y M T o y N T o 0 N y 4 w O D I x M z Q w W i I g L z 4 8 R W 5 0 c n k g V H l w Z T 0 i R m l s b E N v b H V t b l R 5 c G V z I i B W Y W x 1 Z T 0 i c 0 J n V U d C Z 1 V H Q m d Z R k J B W U Z C Z 1 F F Q k F R R 0 J n W U c i I C 8 + P E V u d H J 5 I F R 5 c G U 9 I k Z p b G x D b 2 x 1 b W 5 O Y W 1 l c y I g V m F s d W U 9 I n N b J n F 1 b 3 Q 7 V G l j a 2 V y J n F 1 b 3 Q 7 L C Z x d W 9 0 O 1 B y Z W N p b y Z x d W 9 0 O y w m c X V v d D t D Y W 1 i a W 8 g J V B v c i B l b m N p b W E g Z G U g M C 4 y J n F 1 b 3 Q 7 L C Z x d W 9 0 O 1 Z v b C 4 m c X V v d D s s J n F 1 b 3 Q 7 Q 2 F t Y m l v I G R l c 2 R l I E 9 w Z W 4 m c X V v d D s s J n F 1 b 3 Q 7 U m F 0 a W 5 n I H T D q W N u a W N v V m V u Z G V y J n F 1 b 3 Q 7 L C Z x d W 9 0 O 1 Z h b G 9 y Y W N p w 7 N u I G R l I G 1 l Z G l h c y B t w 7 N 2 a W x l c 1 N 0 c m 9 u Z y B T Z W x s J n F 1 b 3 Q 7 L C Z x d W 9 0 O 1 Z h b G 9 y Y W N p w 7 N u I G R l I G x v c y B v c 2 N p b G F k b 3 J l c 0 5 l d X R y b y Z x d W 9 0 O y w m c X V v d D t S U 0 k x N D M 3 I O K A k y A 1 M C Z x d W 9 0 O y w m c X V v d D t W b 2 x h d G l s a W R h Z C B T U G 9 y I G V u Y 2 l t Y S B k Z S A x L j I m c X V v d D s s J n F 1 b 3 Q 7 U G F 0 c s O z b i Z x d W 9 0 O y w m c X V v d D t W b 2 w g c m V s Y X R p d m 9 Q b 3 I g Z W 5 j a W 1 h I G R l I D A u M D E m c X V v d D s s J n F 1 b 3 Q 7 V m 9 s d W 1 l b i p Q c m V j a W 8 0 I O K A k y A 3 N T B N J n F 1 b 3 Q 7 L C Z x d W 9 0 O 1 J l b m R p b W l l b n R v I G F u d W F s J n F 1 b 3 Q 7 L C Z x d W 9 0 O 1 J l b m R p b W l l b n R v I H N l b W V z d H J h b C Z x d W 9 0 O y w m c X V v d D t S Z W 5 k a W 1 p Z W 5 0 b y B 0 c m l t Z X N 0 c m F s J n F 1 b 3 Q 7 L C Z x d W 9 0 O 1 J l b m R p b W l l b n R v I G 1 l b n N 1 Y W w m c X V v d D s s J n F 1 b 3 Q 7 Q k I g Y W J h a m 8 m c X V v d D s s J n F 1 b 3 Q 7 Q k I g Y X J y a W J h J n F 1 b 3 Q 7 L C Z x d W 9 0 O 0 5 p d m V s I E 1 B Q 0 Q m c X V v d D s s J n F 1 b 3 Q 7 U 2 X D s W F s I E 1 B Q 0 Q m c X V v d D t d I i A v P j x F b n R y e S B U e X B l P S J G a W x s U 3 R h d H V z I i B W Y W x 1 Z T 0 i c 0 N v b X B s Z X R l I i A v P j x F b n R y e S B U e X B l P S J G a W x s Q 2 9 1 b n Q i I F Z h b H V l P S J s O T g 1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i 0 x M C 0 y N C 9 B d X R v U m V t b 3 Z l Z E N v b H V t b n M x L n t U a W N r Z X I s M H 0 m c X V v d D s s J n F 1 b 3 Q 7 U 2 V j d G l v b j E v M j A y M i 0 x M C 0 y N C 9 B d X R v U m V t b 3 Z l Z E N v b H V t b n M x L n t Q c m V j a W 8 s M X 0 m c X V v d D s s J n F 1 b 3 Q 7 U 2 V j d G l v b j E v M j A y M i 0 x M C 0 y N C 9 B d X R v U m V t b 3 Z l Z E N v b H V t b n M x L n t D Y W 1 i a W 8 g J V B v c i B l b m N p b W E g Z G U g M C 4 y L D J 9 J n F 1 b 3 Q 7 L C Z x d W 9 0 O 1 N l Y 3 R p b 2 4 x L z I w M j I t M T A t M j Q v Q X V 0 b 1 J l b W 9 2 Z W R D b 2 x 1 b W 5 z M S 5 7 V m 9 s L i w z f S Z x d W 9 0 O y w m c X V v d D t T Z W N 0 a W 9 u M S 8 y M D I y L T E w L T I 0 L 0 F 1 d G 9 S Z W 1 v d m V k Q 2 9 s d W 1 u c z E u e 0 N h b W J p b y B k Z X N k Z S B P c G V u L D R 9 J n F 1 b 3 Q 7 L C Z x d W 9 0 O 1 N l Y 3 R p b 2 4 x L z I w M j I t M T A t M j Q v Q X V 0 b 1 J l b W 9 2 Z W R D b 2 x 1 b W 5 z M S 5 7 U m F 0 a W 5 n I H T D q W N u a W N v V m V u Z G V y L D V 9 J n F 1 b 3 Q 7 L C Z x d W 9 0 O 1 N l Y 3 R p b 2 4 x L z I w M j I t M T A t M j Q v Q X V 0 b 1 J l b W 9 2 Z W R D b 2 x 1 b W 5 z M S 5 7 V m F s b 3 J h Y 2 n D s 2 4 g Z G U g b W V k a W F z I G 3 D s 3 Z p b G V z U 3 R y b 2 5 n I F N l b G w s N n 0 m c X V v d D s s J n F 1 b 3 Q 7 U 2 V j d G l v b j E v M j A y M i 0 x M C 0 y N C 9 B d X R v U m V t b 3 Z l Z E N v b H V t b n M x L n t W Y W x v c m F j a c O z b i B k Z S B s b 3 M g b 3 N j a W x h Z G 9 y Z X N O Z X V 0 c m 8 s N 3 0 m c X V v d D s s J n F 1 b 3 Q 7 U 2 V j d G l v b j E v M j A y M i 0 x M C 0 y N C 9 B d X R v U m V t b 3 Z l Z E N v b H V t b n M x L n t S U 0 k x N D M 3 I O K A k y A 1 M C w 4 f S Z x d W 9 0 O y w m c X V v d D t T Z W N 0 a W 9 u M S 8 y M D I y L T E w L T I 0 L 0 F 1 d G 9 S Z W 1 v d m V k Q 2 9 s d W 1 u c z E u e 1 Z v b G F 0 a W x p Z G F k I F N Q b 3 I g Z W 5 j a W 1 h I G R l I D E u M i w 5 f S Z x d W 9 0 O y w m c X V v d D t T Z W N 0 a W 9 u M S 8 y M D I y L T E w L T I 0 L 0 F 1 d G 9 S Z W 1 v d m V k Q 2 9 s d W 1 u c z E u e 1 B h d H L D s 2 4 s M T B 9 J n F 1 b 3 Q 7 L C Z x d W 9 0 O 1 N l Y 3 R p b 2 4 x L z I w M j I t M T A t M j Q v Q X V 0 b 1 J l b W 9 2 Z W R D b 2 x 1 b W 5 z M S 5 7 V m 9 s I H J l b G F 0 a X Z v U G 9 y I G V u Y 2 l t Y S B k Z S A w L j A x L D E x f S Z x d W 9 0 O y w m c X V v d D t T Z W N 0 a W 9 u M S 8 y M D I y L T E w L T I 0 L 0 F 1 d G 9 S Z W 1 v d m V k Q 2 9 s d W 1 u c z E u e 1 Z v b H V t Z W 4 q U H J l Y 2 l v N C D i g J M g N z U w T S w x M n 0 m c X V v d D s s J n F 1 b 3 Q 7 U 2 V j d G l v b j E v M j A y M i 0 x M C 0 y N C 9 B d X R v U m V t b 3 Z l Z E N v b H V t b n M x L n t S Z W 5 k a W 1 p Z W 5 0 b y B h b n V h b C w x M 3 0 m c X V v d D s s J n F 1 b 3 Q 7 U 2 V j d G l v b j E v M j A y M i 0 x M C 0 y N C 9 B d X R v U m V t b 3 Z l Z E N v b H V t b n M x L n t S Z W 5 k a W 1 p Z W 5 0 b y B z Z W 1 l c 3 R y Y W w s M T R 9 J n F 1 b 3 Q 7 L C Z x d W 9 0 O 1 N l Y 3 R p b 2 4 x L z I w M j I t M T A t M j Q v Q X V 0 b 1 J l b W 9 2 Z W R D b 2 x 1 b W 5 z M S 5 7 U m V u Z G l t a W V u d G 8 g d H J p b W V z d H J h b C w x N X 0 m c X V v d D s s J n F 1 b 3 Q 7 U 2 V j d G l v b j E v M j A y M i 0 x M C 0 y N C 9 B d X R v U m V t b 3 Z l Z E N v b H V t b n M x L n t S Z W 5 k a W 1 p Z W 5 0 b y B t Z W 5 z d W F s L D E 2 f S Z x d W 9 0 O y w m c X V v d D t T Z W N 0 a W 9 u M S 8 y M D I y L T E w L T I 0 L 0 F 1 d G 9 S Z W 1 v d m V k Q 2 9 s d W 1 u c z E u e 0 J C I G F i Y W p v L D E 3 f S Z x d W 9 0 O y w m c X V v d D t T Z W N 0 a W 9 u M S 8 y M D I y L T E w L T I 0 L 0 F 1 d G 9 S Z W 1 v d m V k Q 2 9 s d W 1 u c z E u e 0 J C I G F y c m l i Y S w x O H 0 m c X V v d D s s J n F 1 b 3 Q 7 U 2 V j d G l v b j E v M j A y M i 0 x M C 0 y N C 9 B d X R v U m V t b 3 Z l Z E N v b H V t b n M x L n t O a X Z l b C B N Q U N E L D E 5 f S Z x d W 9 0 O y w m c X V v d D t T Z W N 0 a W 9 u M S 8 y M D I y L T E w L T I 0 L 0 F 1 d G 9 S Z W 1 v d m V k Q 2 9 s d W 1 u c z E u e 1 N l w 7 F h b C B N Q U N E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M j A y M i 0 x M C 0 y N C 9 B d X R v U m V t b 3 Z l Z E N v b H V t b n M x L n t U a W N r Z X I s M H 0 m c X V v d D s s J n F 1 b 3 Q 7 U 2 V j d G l v b j E v M j A y M i 0 x M C 0 y N C 9 B d X R v U m V t b 3 Z l Z E N v b H V t b n M x L n t Q c m V j a W 8 s M X 0 m c X V v d D s s J n F 1 b 3 Q 7 U 2 V j d G l v b j E v M j A y M i 0 x M C 0 y N C 9 B d X R v U m V t b 3 Z l Z E N v b H V t b n M x L n t D Y W 1 i a W 8 g J V B v c i B l b m N p b W E g Z G U g M C 4 y L D J 9 J n F 1 b 3 Q 7 L C Z x d W 9 0 O 1 N l Y 3 R p b 2 4 x L z I w M j I t M T A t M j Q v Q X V 0 b 1 J l b W 9 2 Z W R D b 2 x 1 b W 5 z M S 5 7 V m 9 s L i w z f S Z x d W 9 0 O y w m c X V v d D t T Z W N 0 a W 9 u M S 8 y M D I y L T E w L T I 0 L 0 F 1 d G 9 S Z W 1 v d m V k Q 2 9 s d W 1 u c z E u e 0 N h b W J p b y B k Z X N k Z S B P c G V u L D R 9 J n F 1 b 3 Q 7 L C Z x d W 9 0 O 1 N l Y 3 R p b 2 4 x L z I w M j I t M T A t M j Q v Q X V 0 b 1 J l b W 9 2 Z W R D b 2 x 1 b W 5 z M S 5 7 U m F 0 a W 5 n I H T D q W N u a W N v V m V u Z G V y L D V 9 J n F 1 b 3 Q 7 L C Z x d W 9 0 O 1 N l Y 3 R p b 2 4 x L z I w M j I t M T A t M j Q v Q X V 0 b 1 J l b W 9 2 Z W R D b 2 x 1 b W 5 z M S 5 7 V m F s b 3 J h Y 2 n D s 2 4 g Z G U g b W V k a W F z I G 3 D s 3 Z p b G V z U 3 R y b 2 5 n I F N l b G w s N n 0 m c X V v d D s s J n F 1 b 3 Q 7 U 2 V j d G l v b j E v M j A y M i 0 x M C 0 y N C 9 B d X R v U m V t b 3 Z l Z E N v b H V t b n M x L n t W Y W x v c m F j a c O z b i B k Z S B s b 3 M g b 3 N j a W x h Z G 9 y Z X N O Z X V 0 c m 8 s N 3 0 m c X V v d D s s J n F 1 b 3 Q 7 U 2 V j d G l v b j E v M j A y M i 0 x M C 0 y N C 9 B d X R v U m V t b 3 Z l Z E N v b H V t b n M x L n t S U 0 k x N D M 3 I O K A k y A 1 M C w 4 f S Z x d W 9 0 O y w m c X V v d D t T Z W N 0 a W 9 u M S 8 y M D I y L T E w L T I 0 L 0 F 1 d G 9 S Z W 1 v d m V k Q 2 9 s d W 1 u c z E u e 1 Z v b G F 0 a W x p Z G F k I F N Q b 3 I g Z W 5 j a W 1 h I G R l I D E u M i w 5 f S Z x d W 9 0 O y w m c X V v d D t T Z W N 0 a W 9 u M S 8 y M D I y L T E w L T I 0 L 0 F 1 d G 9 S Z W 1 v d m V k Q 2 9 s d W 1 u c z E u e 1 B h d H L D s 2 4 s M T B 9 J n F 1 b 3 Q 7 L C Z x d W 9 0 O 1 N l Y 3 R p b 2 4 x L z I w M j I t M T A t M j Q v Q X V 0 b 1 J l b W 9 2 Z W R D b 2 x 1 b W 5 z M S 5 7 V m 9 s I H J l b G F 0 a X Z v U G 9 y I G V u Y 2 l t Y S B k Z S A w L j A x L D E x f S Z x d W 9 0 O y w m c X V v d D t T Z W N 0 a W 9 u M S 8 y M D I y L T E w L T I 0 L 0 F 1 d G 9 S Z W 1 v d m V k Q 2 9 s d W 1 u c z E u e 1 Z v b H V t Z W 4 q U H J l Y 2 l v N C D i g J M g N z U w T S w x M n 0 m c X V v d D s s J n F 1 b 3 Q 7 U 2 V j d G l v b j E v M j A y M i 0 x M C 0 y N C 9 B d X R v U m V t b 3 Z l Z E N v b H V t b n M x L n t S Z W 5 k a W 1 p Z W 5 0 b y B h b n V h b C w x M 3 0 m c X V v d D s s J n F 1 b 3 Q 7 U 2 V j d G l v b j E v M j A y M i 0 x M C 0 y N C 9 B d X R v U m V t b 3 Z l Z E N v b H V t b n M x L n t S Z W 5 k a W 1 p Z W 5 0 b y B z Z W 1 l c 3 R y Y W w s M T R 9 J n F 1 b 3 Q 7 L C Z x d W 9 0 O 1 N l Y 3 R p b 2 4 x L z I w M j I t M T A t M j Q v Q X V 0 b 1 J l b W 9 2 Z W R D b 2 x 1 b W 5 z M S 5 7 U m V u Z G l t a W V u d G 8 g d H J p b W V z d H J h b C w x N X 0 m c X V v d D s s J n F 1 b 3 Q 7 U 2 V j d G l v b j E v M j A y M i 0 x M C 0 y N C 9 B d X R v U m V t b 3 Z l Z E N v b H V t b n M x L n t S Z W 5 k a W 1 p Z W 5 0 b y B t Z W 5 z d W F s L D E 2 f S Z x d W 9 0 O y w m c X V v d D t T Z W N 0 a W 9 u M S 8 y M D I y L T E w L T I 0 L 0 F 1 d G 9 S Z W 1 v d m V k Q 2 9 s d W 1 u c z E u e 0 J C I G F i Y W p v L D E 3 f S Z x d W 9 0 O y w m c X V v d D t T Z W N 0 a W 9 u M S 8 y M D I y L T E w L T I 0 L 0 F 1 d G 9 S Z W 1 v d m V k Q 2 9 s d W 1 u c z E u e 0 J C I G F y c m l i Y S w x O H 0 m c X V v d D s s J n F 1 b 3 Q 7 U 2 V j d G l v b j E v M j A y M i 0 x M C 0 y N C 9 B d X R v U m V t b 3 Z l Z E N v b H V t b n M x L n t O a X Z l b C B N Q U N E L D E 5 f S Z x d W 9 0 O y w m c X V v d D t T Z W N 0 a W 9 u M S 8 y M D I y L T E w L T I 0 L 0 F 1 d G 9 S Z W 1 v d m V k Q 2 9 s d W 1 u c z E u e 1 N l w 7 F h b C B N Q U N E L D I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j I t M T A t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x M C 0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T A t M j Q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T A t M j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x M C 0 y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E w L T I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T A t M j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T A t M j Q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E w L T I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T A t M j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E w L T I 0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x M C 0 y N C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E w L T I 0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x M C 0 y N C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T A t M j Q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E w L T I 0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x M C 0 y N C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T A t M j Q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E w L T I 0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T A t M j Q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T A t M j Q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x M C 0 y N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F Q y M T o z N z o y M S 4 y O T Q x M T Y 4 W i I g L z 4 8 R W 5 0 c n k g V H l w Z T 0 i R m l s b E N v b H V t b l R 5 c G V z I i B W Y W x 1 Z T 0 i c 0 J n V U d C Z 1 V H Q m d Z R k J B W U Z C Z 1 F F Q k F R R 0 J n W U d C Z 1 V F Q m d V R 0 J n W U Z C Q V l G Q m d R R U J B U U d C Z 1 l H I i A v P j x F b n R y e S B U e X B l P S J G a W x s Q 2 9 s d W 1 u T m F t Z X M i I F Z h b H V l P S J z W y Z x d W 9 0 O 1 R p Y 2 t l c i Z x d W 9 0 O y w m c X V v d D t Q c m V j a W 8 m c X V v d D s s J n F 1 b 3 Q 7 Q 2 F t Y m l v I C V Q b 3 I g Z W 5 j a W 1 h I G R l I D A u M i Z x d W 9 0 O y w m c X V v d D t W b 2 w u J n F 1 b 3 Q 7 L C Z x d W 9 0 O 0 N h b W J p b y B k Z X N k Z S B P c G V u J n F 1 b 3 Q 7 L C Z x d W 9 0 O 1 J h d G l u Z y B 0 w 6 l j b m l j b 1 Z l b m R l c i Z x d W 9 0 O y w m c X V v d D t W Y W x v c m F j a c O z b i B k Z S B t Z W R p Y X M g b c O z d m l s Z X N T d H J v b m c g U 2 V s b C Z x d W 9 0 O y w m c X V v d D t W Y W x v c m F j a c O z b i B k Z S B s b 3 M g b 3 N j a W x h Z G 9 y Z X N O Z X V 0 c m 8 m c X V v d D s s J n F 1 b 3 Q 7 U l N J M T Q z N y D i g J M g N T A m c X V v d D s s J n F 1 b 3 Q 7 V m 9 s Y X R p b G l k Y W Q g U 1 B v c i B l b m N p b W E g Z G U g M S 4 y J n F 1 b 3 Q 7 L C Z x d W 9 0 O 1 B h d H L D s 2 4 m c X V v d D s s J n F 1 b 3 Q 7 V m 9 s I H J l b G F 0 a X Z v U G 9 y I G V u Y 2 l t Y S B k Z S A w L j A x J n F 1 b 3 Q 7 L C Z x d W 9 0 O 1 Z v b H V t Z W 4 q U H J l Y 2 l v N C D i g J M g N z U w T S Z x d W 9 0 O y w m c X V v d D t S Z W 5 k a W 1 p Z W 5 0 b y B h b n V h b C Z x d W 9 0 O y w m c X V v d D t S Z W 5 k a W 1 p Z W 5 0 b y B z Z W 1 l c 3 R y Y W w m c X V v d D s s J n F 1 b 3 Q 7 U m V u Z G l t a W V u d G 8 g d H J p b W V z d H J h b C Z x d W 9 0 O y w m c X V v d D t S Z W 5 k a W 1 p Z W 5 0 b y B t Z W 5 z d W F s J n F 1 b 3 Q 7 L C Z x d W 9 0 O 0 J C I G F i Y W p v J n F 1 b 3 Q 7 L C Z x d W 9 0 O 0 J C I G F y c m l i Y S Z x d W 9 0 O y w m c X V v d D t O a X Z l b C B N Q U N E J n F 1 b 3 Q 7 L C Z x d W 9 0 O 1 N l w 7 F h b C B N Q U N E J n F 1 b 3 Q 7 L C Z x d W 9 0 O z I w M j I t M T A t M j Q u V G l j a 2 V y J n F 1 b 3 Q 7 L C Z x d W 9 0 O z I w M j I t M T A t M j Q u U H J l Y 2 l v J n F 1 b 3 Q 7 L C Z x d W 9 0 O z I w M j I t M T A t M j Q u Q 2 F t Y m l v I C V Q b 3 I g Z W 5 j a W 1 h I G R l I D A u M i Z x d W 9 0 O y w m c X V v d D s y M D I y L T E w L T I 0 L l Z v b C 4 m c X V v d D s s J n F 1 b 3 Q 7 M j A y M i 0 x M C 0 y N C 5 D Y W 1 i a W 8 g Z G V z Z G U g T 3 B l b i Z x d W 9 0 O y w m c X V v d D s y M D I y L T E w L T I 0 L l J h d G l u Z y B 0 w 6 l j b m l j b 1 Z l b m R l c i Z x d W 9 0 O y w m c X V v d D s y M D I y L T E w L T I 0 L l Z h b G 9 y Y W N p w 7 N u I G R l I G 1 l Z G l h c y B t w 7 N 2 a W x l c 1 N 0 c m 9 u Z y B T Z W x s J n F 1 b 3 Q 7 L C Z x d W 9 0 O z I w M j I t M T A t M j Q u V m F s b 3 J h Y 2 n D s 2 4 g Z G U g b G 9 z I G 9 z Y 2 l s Y W R v c m V z T m V 1 d H J v J n F 1 b 3 Q 7 L C Z x d W 9 0 O z I w M j I t M T A t M j Q u U l N J M T Q z N y D i g J M g N T A m c X V v d D s s J n F 1 b 3 Q 7 M j A y M i 0 x M C 0 y N C 5 W b 2 x h d G l s a W R h Z C B T U G 9 y I G V u Y 2 l t Y S B k Z S A x L j I m c X V v d D s s J n F 1 b 3 Q 7 M j A y M i 0 x M C 0 y N C 5 Q Y X R y w 7 N u J n F 1 b 3 Q 7 L C Z x d W 9 0 O z I w M j I t M T A t M j Q u V m 9 s I H J l b G F 0 a X Z v U G 9 y I G V u Y 2 l t Y S B k Z S A w L j A x J n F 1 b 3 Q 7 L C Z x d W 9 0 O z I w M j I t M T A t M j Q u V m 9 s d W 1 l b i p Q c m V j a W 8 0 I O K A k y A 3 N T B N J n F 1 b 3 Q 7 L C Z x d W 9 0 O z I w M j I t M T A t M j Q u U m V u Z G l t a W V u d G 8 g Y W 5 1 Y W w m c X V v d D s s J n F 1 b 3 Q 7 M j A y M i 0 x M C 0 y N C 5 S Z W 5 k a W 1 p Z W 5 0 b y B z Z W 1 l c 3 R y Y W w m c X V v d D s s J n F 1 b 3 Q 7 M j A y M i 0 x M C 0 y N C 5 S Z W 5 k a W 1 p Z W 5 0 b y B 0 c m l t Z X N 0 c m F s J n F 1 b 3 Q 7 L C Z x d W 9 0 O z I w M j I t M T A t M j Q u U m V u Z G l t a W V u d G 8 g b W V u c 3 V h b C Z x d W 9 0 O y w m c X V v d D s y M D I y L T E w L T I 0 L k J C I G F i Y W p v J n F 1 b 3 Q 7 L C Z x d W 9 0 O z I w M j I t M T A t M j Q u Q k I g Y X J y a W J h J n F 1 b 3 Q 7 L C Z x d W 9 0 O z I w M j I t M T A t M j Q u T m l 2 Z W w g T U F D R C Z x d W 9 0 O y w m c X V v d D s y M D I y L T E w L T I 0 L l N l w 7 F h b C B N Q U N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U a W N r Z X I s M H 0 m c X V v d D s s J n F 1 b 3 Q 7 U 2 V j d G l v b j E v T W V y Z 2 U x L 0 F 1 d G 9 S Z W 1 v d m V k Q 2 9 s d W 1 u c z E u e 1 B y Z W N p b y w x f S Z x d W 9 0 O y w m c X V v d D t T Z W N 0 a W 9 u M S 9 N Z X J n Z T E v Q X V 0 b 1 J l b W 9 2 Z W R D b 2 x 1 b W 5 z M S 5 7 Q 2 F t Y m l v I C V Q b 3 I g Z W 5 j a W 1 h I G R l I D A u M i w y f S Z x d W 9 0 O y w m c X V v d D t T Z W N 0 a W 9 u M S 9 N Z X J n Z T E v Q X V 0 b 1 J l b W 9 2 Z W R D b 2 x 1 b W 5 z M S 5 7 V m 9 s L i w z f S Z x d W 9 0 O y w m c X V v d D t T Z W N 0 a W 9 u M S 9 N Z X J n Z T E v Q X V 0 b 1 J l b W 9 2 Z W R D b 2 x 1 b W 5 z M S 5 7 Q 2 F t Y m l v I G R l c 2 R l I E 9 w Z W 4 s N H 0 m c X V v d D s s J n F 1 b 3 Q 7 U 2 V j d G l v b j E v T W V y Z 2 U x L 0 F 1 d G 9 S Z W 1 v d m V k Q 2 9 s d W 1 u c z E u e 1 J h d G l u Z y B 0 w 6 l j b m l j b 1 Z l b m R l c i w 1 f S Z x d W 9 0 O y w m c X V v d D t T Z W N 0 a W 9 u M S 9 N Z X J n Z T E v Q X V 0 b 1 J l b W 9 2 Z W R D b 2 x 1 b W 5 z M S 5 7 V m F s b 3 J h Y 2 n D s 2 4 g Z G U g b W V k a W F z I G 3 D s 3 Z p b G V z U 3 R y b 2 5 n I F N l b G w s N n 0 m c X V v d D s s J n F 1 b 3 Q 7 U 2 V j d G l v b j E v T W V y Z 2 U x L 0 F 1 d G 9 S Z W 1 v d m V k Q 2 9 s d W 1 u c z E u e 1 Z h b G 9 y Y W N p w 7 N u I G R l I G x v c y B v c 2 N p b G F k b 3 J l c 0 5 l d X R y b y w 3 f S Z x d W 9 0 O y w m c X V v d D t T Z W N 0 a W 9 u M S 9 N Z X J n Z T E v Q X V 0 b 1 J l b W 9 2 Z W R D b 2 x 1 b W 5 z M S 5 7 U l N J M T Q z N y D i g J M g N T A s O H 0 m c X V v d D s s J n F 1 b 3 Q 7 U 2 V j d G l v b j E v T W V y Z 2 U x L 0 F 1 d G 9 S Z W 1 v d m V k Q 2 9 s d W 1 u c z E u e 1 Z v b G F 0 a W x p Z G F k I F N Q b 3 I g Z W 5 j a W 1 h I G R l I D E u M i w 5 f S Z x d W 9 0 O y w m c X V v d D t T Z W N 0 a W 9 u M S 9 N Z X J n Z T E v Q X V 0 b 1 J l b W 9 2 Z W R D b 2 x 1 b W 5 z M S 5 7 U G F 0 c s O z b i w x M H 0 m c X V v d D s s J n F 1 b 3 Q 7 U 2 V j d G l v b j E v T W V y Z 2 U x L 0 F 1 d G 9 S Z W 1 v d m V k Q 2 9 s d W 1 u c z E u e 1 Z v b C B y Z W x h d G l 2 b 1 B v c i B l b m N p b W E g Z G U g M C 4 w M S w x M X 0 m c X V v d D s s J n F 1 b 3 Q 7 U 2 V j d G l v b j E v T W V y Z 2 U x L 0 F 1 d G 9 S Z W 1 v d m V k Q 2 9 s d W 1 u c z E u e 1 Z v b H V t Z W 4 q U H J l Y 2 l v N C D i g J M g N z U w T S w x M n 0 m c X V v d D s s J n F 1 b 3 Q 7 U 2 V j d G l v b j E v T W V y Z 2 U x L 0 F 1 d G 9 S Z W 1 v d m V k Q 2 9 s d W 1 u c z E u e 1 J l b m R p b W l l b n R v I G F u d W F s L D E z f S Z x d W 9 0 O y w m c X V v d D t T Z W N 0 a W 9 u M S 9 N Z X J n Z T E v Q X V 0 b 1 J l b W 9 2 Z W R D b 2 x 1 b W 5 z M S 5 7 U m V u Z G l t a W V u d G 8 g c 2 V t Z X N 0 c m F s L D E 0 f S Z x d W 9 0 O y w m c X V v d D t T Z W N 0 a W 9 u M S 9 N Z X J n Z T E v Q X V 0 b 1 J l b W 9 2 Z W R D b 2 x 1 b W 5 z M S 5 7 U m V u Z G l t a W V u d G 8 g d H J p b W V z d H J h b C w x N X 0 m c X V v d D s s J n F 1 b 3 Q 7 U 2 V j d G l v b j E v T W V y Z 2 U x L 0 F 1 d G 9 S Z W 1 v d m V k Q 2 9 s d W 1 u c z E u e 1 J l b m R p b W l l b n R v I G 1 l b n N 1 Y W w s M T Z 9 J n F 1 b 3 Q 7 L C Z x d W 9 0 O 1 N l Y 3 R p b 2 4 x L 0 1 l c m d l M S 9 B d X R v U m V t b 3 Z l Z E N v b H V t b n M x L n t C Q i B h Y m F q b y w x N 3 0 m c X V v d D s s J n F 1 b 3 Q 7 U 2 V j d G l v b j E v T W V y Z 2 U x L 0 F 1 d G 9 S Z W 1 v d m V k Q 2 9 s d W 1 u c z E u e 0 J C I G F y c m l i Y S w x O H 0 m c X V v d D s s J n F 1 b 3 Q 7 U 2 V j d G l v b j E v T W V y Z 2 U x L 0 F 1 d G 9 S Z W 1 v d m V k Q 2 9 s d W 1 u c z E u e 0 5 p d m V s I E 1 B Q 0 Q s M T l 9 J n F 1 b 3 Q 7 L C Z x d W 9 0 O 1 N l Y 3 R p b 2 4 x L 0 1 l c m d l M S 9 B d X R v U m V t b 3 Z l Z E N v b H V t b n M x L n t T Z c O x Y W w g T U F D R C w y M H 0 m c X V v d D s s J n F 1 b 3 Q 7 U 2 V j d G l v b j E v T W V y Z 2 U x L 0 F 1 d G 9 S Z W 1 v d m V k Q 2 9 s d W 1 u c z E u e z I w M j I t M T A t M j Q u V G l j a 2 V y L D I x f S Z x d W 9 0 O y w m c X V v d D t T Z W N 0 a W 9 u M S 9 N Z X J n Z T E v Q X V 0 b 1 J l b W 9 2 Z W R D b 2 x 1 b W 5 z M S 5 7 M j A y M i 0 x M C 0 y N C 5 Q c m V j a W 8 s M j J 9 J n F 1 b 3 Q 7 L C Z x d W 9 0 O 1 N l Y 3 R p b 2 4 x L 0 1 l c m d l M S 9 B d X R v U m V t b 3 Z l Z E N v b H V t b n M x L n s y M D I y L T E w L T I 0 L k N h b W J p b y A l U G 9 y I G V u Y 2 l t Y S B k Z S A w L j I s M j N 9 J n F 1 b 3 Q 7 L C Z x d W 9 0 O 1 N l Y 3 R p b 2 4 x L 0 1 l c m d l M S 9 B d X R v U m V t b 3 Z l Z E N v b H V t b n M x L n s y M D I y L T E w L T I 0 L l Z v b C 4 s M j R 9 J n F 1 b 3 Q 7 L C Z x d W 9 0 O 1 N l Y 3 R p b 2 4 x L 0 1 l c m d l M S 9 B d X R v U m V t b 3 Z l Z E N v b H V t b n M x L n s y M D I y L T E w L T I 0 L k N h b W J p b y B k Z X N k Z S B P c G V u L D I 1 f S Z x d W 9 0 O y w m c X V v d D t T Z W N 0 a W 9 u M S 9 N Z X J n Z T E v Q X V 0 b 1 J l b W 9 2 Z W R D b 2 x 1 b W 5 z M S 5 7 M j A y M i 0 x M C 0 y N C 5 S Y X R p b m c g d M O p Y 2 5 p Y 2 9 W Z W 5 k Z X I s M j Z 9 J n F 1 b 3 Q 7 L C Z x d W 9 0 O 1 N l Y 3 R p b 2 4 x L 0 1 l c m d l M S 9 B d X R v U m V t b 3 Z l Z E N v b H V t b n M x L n s y M D I y L T E w L T I 0 L l Z h b G 9 y Y W N p w 7 N u I G R l I G 1 l Z G l h c y B t w 7 N 2 a W x l c 1 N 0 c m 9 u Z y B T Z W x s L D I 3 f S Z x d W 9 0 O y w m c X V v d D t T Z W N 0 a W 9 u M S 9 N Z X J n Z T E v Q X V 0 b 1 J l b W 9 2 Z W R D b 2 x 1 b W 5 z M S 5 7 M j A y M i 0 x M C 0 y N C 5 W Y W x v c m F j a c O z b i B k Z S B s b 3 M g b 3 N j a W x h Z G 9 y Z X N O Z X V 0 c m 8 s M j h 9 J n F 1 b 3 Q 7 L C Z x d W 9 0 O 1 N l Y 3 R p b 2 4 x L 0 1 l c m d l M S 9 B d X R v U m V t b 3 Z l Z E N v b H V t b n M x L n s y M D I y L T E w L T I 0 L l J T S T E 0 M z c g 4 o C T I D U w L D I 5 f S Z x d W 9 0 O y w m c X V v d D t T Z W N 0 a W 9 u M S 9 N Z X J n Z T E v Q X V 0 b 1 J l b W 9 2 Z W R D b 2 x 1 b W 5 z M S 5 7 M j A y M i 0 x M C 0 y N C 5 W b 2 x h d G l s a W R h Z C B T U G 9 y I G V u Y 2 l t Y S B k Z S A x L j I s M z B 9 J n F 1 b 3 Q 7 L C Z x d W 9 0 O 1 N l Y 3 R p b 2 4 x L 0 1 l c m d l M S 9 B d X R v U m V t b 3 Z l Z E N v b H V t b n M x L n s y M D I y L T E w L T I 0 L l B h d H L D s 2 4 s M z F 9 J n F 1 b 3 Q 7 L C Z x d W 9 0 O 1 N l Y 3 R p b 2 4 x L 0 1 l c m d l M S 9 B d X R v U m V t b 3 Z l Z E N v b H V t b n M x L n s y M D I y L T E w L T I 0 L l Z v b C B y Z W x h d G l 2 b 1 B v c i B l b m N p b W E g Z G U g M C 4 w M S w z M n 0 m c X V v d D s s J n F 1 b 3 Q 7 U 2 V j d G l v b j E v T W V y Z 2 U x L 0 F 1 d G 9 S Z W 1 v d m V k Q 2 9 s d W 1 u c z E u e z I w M j I t M T A t M j Q u V m 9 s d W 1 l b i p Q c m V j a W 8 0 I O K A k y A 3 N T B N L D M z f S Z x d W 9 0 O y w m c X V v d D t T Z W N 0 a W 9 u M S 9 N Z X J n Z T E v Q X V 0 b 1 J l b W 9 2 Z W R D b 2 x 1 b W 5 z M S 5 7 M j A y M i 0 x M C 0 y N C 5 S Z W 5 k a W 1 p Z W 5 0 b y B h b n V h b C w z N H 0 m c X V v d D s s J n F 1 b 3 Q 7 U 2 V j d G l v b j E v T W V y Z 2 U x L 0 F 1 d G 9 S Z W 1 v d m V k Q 2 9 s d W 1 u c z E u e z I w M j I t M T A t M j Q u U m V u Z G l t a W V u d G 8 g c 2 V t Z X N 0 c m F s L D M 1 f S Z x d W 9 0 O y w m c X V v d D t T Z W N 0 a W 9 u M S 9 N Z X J n Z T E v Q X V 0 b 1 J l b W 9 2 Z W R D b 2 x 1 b W 5 z M S 5 7 M j A y M i 0 x M C 0 y N C 5 S Z W 5 k a W 1 p Z W 5 0 b y B 0 c m l t Z X N 0 c m F s L D M 2 f S Z x d W 9 0 O y w m c X V v d D t T Z W N 0 a W 9 u M S 9 N Z X J n Z T E v Q X V 0 b 1 J l b W 9 2 Z W R D b 2 x 1 b W 5 z M S 5 7 M j A y M i 0 x M C 0 y N C 5 S Z W 5 k a W 1 p Z W 5 0 b y B t Z W 5 z d W F s L D M 3 f S Z x d W 9 0 O y w m c X V v d D t T Z W N 0 a W 9 u M S 9 N Z X J n Z T E v Q X V 0 b 1 J l b W 9 2 Z W R D b 2 x 1 b W 5 z M S 5 7 M j A y M i 0 x M C 0 y N C 5 C Q i B h Y m F q b y w z O H 0 m c X V v d D s s J n F 1 b 3 Q 7 U 2 V j d G l v b j E v T W V y Z 2 U x L 0 F 1 d G 9 S Z W 1 v d m V k Q 2 9 s d W 1 u c z E u e z I w M j I t M T A t M j Q u Q k I g Y X J y a W J h L D M 5 f S Z x d W 9 0 O y w m c X V v d D t T Z W N 0 a W 9 u M S 9 N Z X J n Z T E v Q X V 0 b 1 J l b W 9 2 Z W R D b 2 x 1 b W 5 z M S 5 7 M j A y M i 0 x M C 0 y N C 5 O a X Z l b C B N Q U N E L D Q w f S Z x d W 9 0 O y w m c X V v d D t T Z W N 0 a W 9 u M S 9 N Z X J n Z T E v Q X V 0 b 1 J l b W 9 2 Z W R D b 2 x 1 b W 5 z M S 5 7 M j A y M i 0 x M C 0 y N C 5 T Z c O x Y W w g T U F D R C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0 1 l c m d l M S 9 B d X R v U m V t b 3 Z l Z E N v b H V t b n M x L n t U a W N r Z X I s M H 0 m c X V v d D s s J n F 1 b 3 Q 7 U 2 V j d G l v b j E v T W V y Z 2 U x L 0 F 1 d G 9 S Z W 1 v d m V k Q 2 9 s d W 1 u c z E u e 1 B y Z W N p b y w x f S Z x d W 9 0 O y w m c X V v d D t T Z W N 0 a W 9 u M S 9 N Z X J n Z T E v Q X V 0 b 1 J l b W 9 2 Z W R D b 2 x 1 b W 5 z M S 5 7 Q 2 F t Y m l v I C V Q b 3 I g Z W 5 j a W 1 h I G R l I D A u M i w y f S Z x d W 9 0 O y w m c X V v d D t T Z W N 0 a W 9 u M S 9 N Z X J n Z T E v Q X V 0 b 1 J l b W 9 2 Z W R D b 2 x 1 b W 5 z M S 5 7 V m 9 s L i w z f S Z x d W 9 0 O y w m c X V v d D t T Z W N 0 a W 9 u M S 9 N Z X J n Z T E v Q X V 0 b 1 J l b W 9 2 Z W R D b 2 x 1 b W 5 z M S 5 7 Q 2 F t Y m l v I G R l c 2 R l I E 9 w Z W 4 s N H 0 m c X V v d D s s J n F 1 b 3 Q 7 U 2 V j d G l v b j E v T W V y Z 2 U x L 0 F 1 d G 9 S Z W 1 v d m V k Q 2 9 s d W 1 u c z E u e 1 J h d G l u Z y B 0 w 6 l j b m l j b 1 Z l b m R l c i w 1 f S Z x d W 9 0 O y w m c X V v d D t T Z W N 0 a W 9 u M S 9 N Z X J n Z T E v Q X V 0 b 1 J l b W 9 2 Z W R D b 2 x 1 b W 5 z M S 5 7 V m F s b 3 J h Y 2 n D s 2 4 g Z G U g b W V k a W F z I G 3 D s 3 Z p b G V z U 3 R y b 2 5 n I F N l b G w s N n 0 m c X V v d D s s J n F 1 b 3 Q 7 U 2 V j d G l v b j E v T W V y Z 2 U x L 0 F 1 d G 9 S Z W 1 v d m V k Q 2 9 s d W 1 u c z E u e 1 Z h b G 9 y Y W N p w 7 N u I G R l I G x v c y B v c 2 N p b G F k b 3 J l c 0 5 l d X R y b y w 3 f S Z x d W 9 0 O y w m c X V v d D t T Z W N 0 a W 9 u M S 9 N Z X J n Z T E v Q X V 0 b 1 J l b W 9 2 Z W R D b 2 x 1 b W 5 z M S 5 7 U l N J M T Q z N y D i g J M g N T A s O H 0 m c X V v d D s s J n F 1 b 3 Q 7 U 2 V j d G l v b j E v T W V y Z 2 U x L 0 F 1 d G 9 S Z W 1 v d m V k Q 2 9 s d W 1 u c z E u e 1 Z v b G F 0 a W x p Z G F k I F N Q b 3 I g Z W 5 j a W 1 h I G R l I D E u M i w 5 f S Z x d W 9 0 O y w m c X V v d D t T Z W N 0 a W 9 u M S 9 N Z X J n Z T E v Q X V 0 b 1 J l b W 9 2 Z W R D b 2 x 1 b W 5 z M S 5 7 U G F 0 c s O z b i w x M H 0 m c X V v d D s s J n F 1 b 3 Q 7 U 2 V j d G l v b j E v T W V y Z 2 U x L 0 F 1 d G 9 S Z W 1 v d m V k Q 2 9 s d W 1 u c z E u e 1 Z v b C B y Z W x h d G l 2 b 1 B v c i B l b m N p b W E g Z G U g M C 4 w M S w x M X 0 m c X V v d D s s J n F 1 b 3 Q 7 U 2 V j d G l v b j E v T W V y Z 2 U x L 0 F 1 d G 9 S Z W 1 v d m V k Q 2 9 s d W 1 u c z E u e 1 Z v b H V t Z W 4 q U H J l Y 2 l v N C D i g J M g N z U w T S w x M n 0 m c X V v d D s s J n F 1 b 3 Q 7 U 2 V j d G l v b j E v T W V y Z 2 U x L 0 F 1 d G 9 S Z W 1 v d m V k Q 2 9 s d W 1 u c z E u e 1 J l b m R p b W l l b n R v I G F u d W F s L D E z f S Z x d W 9 0 O y w m c X V v d D t T Z W N 0 a W 9 u M S 9 N Z X J n Z T E v Q X V 0 b 1 J l b W 9 2 Z W R D b 2 x 1 b W 5 z M S 5 7 U m V u Z G l t a W V u d G 8 g c 2 V t Z X N 0 c m F s L D E 0 f S Z x d W 9 0 O y w m c X V v d D t T Z W N 0 a W 9 u M S 9 N Z X J n Z T E v Q X V 0 b 1 J l b W 9 2 Z W R D b 2 x 1 b W 5 z M S 5 7 U m V u Z G l t a W V u d G 8 g d H J p b W V z d H J h b C w x N X 0 m c X V v d D s s J n F 1 b 3 Q 7 U 2 V j d G l v b j E v T W V y Z 2 U x L 0 F 1 d G 9 S Z W 1 v d m V k Q 2 9 s d W 1 u c z E u e 1 J l b m R p b W l l b n R v I G 1 l b n N 1 Y W w s M T Z 9 J n F 1 b 3 Q 7 L C Z x d W 9 0 O 1 N l Y 3 R p b 2 4 x L 0 1 l c m d l M S 9 B d X R v U m V t b 3 Z l Z E N v b H V t b n M x L n t C Q i B h Y m F q b y w x N 3 0 m c X V v d D s s J n F 1 b 3 Q 7 U 2 V j d G l v b j E v T W V y Z 2 U x L 0 F 1 d G 9 S Z W 1 v d m V k Q 2 9 s d W 1 u c z E u e 0 J C I G F y c m l i Y S w x O H 0 m c X V v d D s s J n F 1 b 3 Q 7 U 2 V j d G l v b j E v T W V y Z 2 U x L 0 F 1 d G 9 S Z W 1 v d m V k Q 2 9 s d W 1 u c z E u e 0 5 p d m V s I E 1 B Q 0 Q s M T l 9 J n F 1 b 3 Q 7 L C Z x d W 9 0 O 1 N l Y 3 R p b 2 4 x L 0 1 l c m d l M S 9 B d X R v U m V t b 3 Z l Z E N v b H V t b n M x L n t T Z c O x Y W w g T U F D R C w y M H 0 m c X V v d D s s J n F 1 b 3 Q 7 U 2 V j d G l v b j E v T W V y Z 2 U x L 0 F 1 d G 9 S Z W 1 v d m V k Q 2 9 s d W 1 u c z E u e z I w M j I t M T A t M j Q u V G l j a 2 V y L D I x f S Z x d W 9 0 O y w m c X V v d D t T Z W N 0 a W 9 u M S 9 N Z X J n Z T E v Q X V 0 b 1 J l b W 9 2 Z W R D b 2 x 1 b W 5 z M S 5 7 M j A y M i 0 x M C 0 y N C 5 Q c m V j a W 8 s M j J 9 J n F 1 b 3 Q 7 L C Z x d W 9 0 O 1 N l Y 3 R p b 2 4 x L 0 1 l c m d l M S 9 B d X R v U m V t b 3 Z l Z E N v b H V t b n M x L n s y M D I y L T E w L T I 0 L k N h b W J p b y A l U G 9 y I G V u Y 2 l t Y S B k Z S A w L j I s M j N 9 J n F 1 b 3 Q 7 L C Z x d W 9 0 O 1 N l Y 3 R p b 2 4 x L 0 1 l c m d l M S 9 B d X R v U m V t b 3 Z l Z E N v b H V t b n M x L n s y M D I y L T E w L T I 0 L l Z v b C 4 s M j R 9 J n F 1 b 3 Q 7 L C Z x d W 9 0 O 1 N l Y 3 R p b 2 4 x L 0 1 l c m d l M S 9 B d X R v U m V t b 3 Z l Z E N v b H V t b n M x L n s y M D I y L T E w L T I 0 L k N h b W J p b y B k Z X N k Z S B P c G V u L D I 1 f S Z x d W 9 0 O y w m c X V v d D t T Z W N 0 a W 9 u M S 9 N Z X J n Z T E v Q X V 0 b 1 J l b W 9 2 Z W R D b 2 x 1 b W 5 z M S 5 7 M j A y M i 0 x M C 0 y N C 5 S Y X R p b m c g d M O p Y 2 5 p Y 2 9 W Z W 5 k Z X I s M j Z 9 J n F 1 b 3 Q 7 L C Z x d W 9 0 O 1 N l Y 3 R p b 2 4 x L 0 1 l c m d l M S 9 B d X R v U m V t b 3 Z l Z E N v b H V t b n M x L n s y M D I y L T E w L T I 0 L l Z h b G 9 y Y W N p w 7 N u I G R l I G 1 l Z G l h c y B t w 7 N 2 a W x l c 1 N 0 c m 9 u Z y B T Z W x s L D I 3 f S Z x d W 9 0 O y w m c X V v d D t T Z W N 0 a W 9 u M S 9 N Z X J n Z T E v Q X V 0 b 1 J l b W 9 2 Z W R D b 2 x 1 b W 5 z M S 5 7 M j A y M i 0 x M C 0 y N C 5 W Y W x v c m F j a c O z b i B k Z S B s b 3 M g b 3 N j a W x h Z G 9 y Z X N O Z X V 0 c m 8 s M j h 9 J n F 1 b 3 Q 7 L C Z x d W 9 0 O 1 N l Y 3 R p b 2 4 x L 0 1 l c m d l M S 9 B d X R v U m V t b 3 Z l Z E N v b H V t b n M x L n s y M D I y L T E w L T I 0 L l J T S T E 0 M z c g 4 o C T I D U w L D I 5 f S Z x d W 9 0 O y w m c X V v d D t T Z W N 0 a W 9 u M S 9 N Z X J n Z T E v Q X V 0 b 1 J l b W 9 2 Z W R D b 2 x 1 b W 5 z M S 5 7 M j A y M i 0 x M C 0 y N C 5 W b 2 x h d G l s a W R h Z C B T U G 9 y I G V u Y 2 l t Y S B k Z S A x L j I s M z B 9 J n F 1 b 3 Q 7 L C Z x d W 9 0 O 1 N l Y 3 R p b 2 4 x L 0 1 l c m d l M S 9 B d X R v U m V t b 3 Z l Z E N v b H V t b n M x L n s y M D I y L T E w L T I 0 L l B h d H L D s 2 4 s M z F 9 J n F 1 b 3 Q 7 L C Z x d W 9 0 O 1 N l Y 3 R p b 2 4 x L 0 1 l c m d l M S 9 B d X R v U m V t b 3 Z l Z E N v b H V t b n M x L n s y M D I y L T E w L T I 0 L l Z v b C B y Z W x h d G l 2 b 1 B v c i B l b m N p b W E g Z G U g M C 4 w M S w z M n 0 m c X V v d D s s J n F 1 b 3 Q 7 U 2 V j d G l v b j E v T W V y Z 2 U x L 0 F 1 d G 9 S Z W 1 v d m V k Q 2 9 s d W 1 u c z E u e z I w M j I t M T A t M j Q u V m 9 s d W 1 l b i p Q c m V j a W 8 0 I O K A k y A 3 N T B N L D M z f S Z x d W 9 0 O y w m c X V v d D t T Z W N 0 a W 9 u M S 9 N Z X J n Z T E v Q X V 0 b 1 J l b W 9 2 Z W R D b 2 x 1 b W 5 z M S 5 7 M j A y M i 0 x M C 0 y N C 5 S Z W 5 k a W 1 p Z W 5 0 b y B h b n V h b C w z N H 0 m c X V v d D s s J n F 1 b 3 Q 7 U 2 V j d G l v b j E v T W V y Z 2 U x L 0 F 1 d G 9 S Z W 1 v d m V k Q 2 9 s d W 1 u c z E u e z I w M j I t M T A t M j Q u U m V u Z G l t a W V u d G 8 g c 2 V t Z X N 0 c m F s L D M 1 f S Z x d W 9 0 O y w m c X V v d D t T Z W N 0 a W 9 u M S 9 N Z X J n Z T E v Q X V 0 b 1 J l b W 9 2 Z W R D b 2 x 1 b W 5 z M S 5 7 M j A y M i 0 x M C 0 y N C 5 S Z W 5 k a W 1 p Z W 5 0 b y B 0 c m l t Z X N 0 c m F s L D M 2 f S Z x d W 9 0 O y w m c X V v d D t T Z W N 0 a W 9 u M S 9 N Z X J n Z T E v Q X V 0 b 1 J l b W 9 2 Z W R D b 2 x 1 b W 5 z M S 5 7 M j A y M i 0 x M C 0 y N C 5 S Z W 5 k a W 1 p Z W 5 0 b y B t Z W 5 z d W F s L D M 3 f S Z x d W 9 0 O y w m c X V v d D t T Z W N 0 a W 9 u M S 9 N Z X J n Z T E v Q X V 0 b 1 J l b W 9 2 Z W R D b 2 x 1 b W 5 z M S 5 7 M j A y M i 0 x M C 0 y N C 5 C Q i B h Y m F q b y w z O H 0 m c X V v d D s s J n F 1 b 3 Q 7 U 2 V j d G l v b j E v T W V y Z 2 U x L 0 F 1 d G 9 S Z W 1 v d m V k Q 2 9 s d W 1 u c z E u e z I w M j I t M T A t M j Q u Q k I g Y X J y a W J h L D M 5 f S Z x d W 9 0 O y w m c X V v d D t T Z W N 0 a W 9 u M S 9 N Z X J n Z T E v Q X V 0 b 1 J l b W 9 2 Z W R D b 2 x 1 b W 5 z M S 5 7 M j A y M i 0 x M C 0 y N C 5 O a X Z l b C B N Q U N E L D Q w f S Z x d W 9 0 O y w m c X V v d D t T Z W N 0 a W 9 u M S 9 N Z X J n Z T E v Q X V 0 b 1 J l b W 9 2 Z W R D b 2 x 1 b W 5 z M S 5 7 M j A y M i 0 x M C 0 y N C 5 T Z c O x Y W w g T U F D R C w 0 M X 0 m c X V v d D t d L C Z x d W 9 0 O 1 J l b G F 0 a W 9 u c 2 h p c E l u Z m 8 m c X V v d D s 6 W 1 1 9 I i A v P j x F b n R y e S B U e X B l P S J R d W V y e U l E I i B W Y W x 1 Z T 0 i c z c y O W J j Z W I 4 L W E 0 N j A t N G I 2 M C 0 5 O D Q 5 L W Q y Z T E y M m J i Y z B l Y y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M j A y M i 0 x M C 0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r m 7 B R 6 N i E O a Y q l Y E Y G R M A A A A A A C A A A A A A A Q Z g A A A A E A A C A A A A B X A Y f 2 m b S j 9 c c 1 1 7 0 t p Q S s v W H V V + Q e c 0 R a O q 6 q 2 x n e 0 A A A A A A O g A A A A A I A A C A A A A A T 5 E / C q 8 / O K L G d / n s p 4 d Q M S 9 6 9 V E u w 2 G k z f g + u w E l U j 1 A A A A D 3 3 V S n m k w E t Z a H N 4 L z V Q h N 9 U m W Z b K g 3 u 0 r j L z l 3 u e D r P Q F H 0 n D b Y e I / c a C b 6 9 C Z 2 K C v l h P V k O a x l 1 h R a e 0 3 8 e m w m 4 C Q R R M G Z R q y L J i O 9 l m 5 k A A A A A Q w M S 5 Z c d 8 X e 2 J a 3 F 2 y j s 5 k 1 Y a 1 H 7 f 1 7 N w U 2 g D m 2 O S I d s z g T Z F 8 A 6 L 4 N c P b 6 Q I D i l y + V L + e F A 0 d 4 Z p 4 V P v z Y 6 Y < / D a t a M a s h u p > 
</file>

<file path=customXml/itemProps1.xml><?xml version="1.0" encoding="utf-8"?>
<ds:datastoreItem xmlns:ds="http://schemas.openxmlformats.org/officeDocument/2006/customXml" ds:itemID="{36EBE3DB-98C7-4B25-8D6B-03197C0845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Merge1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 F5-573</dc:creator>
  <cp:lastModifiedBy>Aspire F5-573</cp:lastModifiedBy>
  <dcterms:created xsi:type="dcterms:W3CDTF">2022-10-24T20:44:16Z</dcterms:created>
  <dcterms:modified xsi:type="dcterms:W3CDTF">2022-10-24T22:31:52Z</dcterms:modified>
</cp:coreProperties>
</file>