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08351cf5a860c7/Área de Trabalho/"/>
    </mc:Choice>
  </mc:AlternateContent>
  <xr:revisionPtr revIDLastSave="175" documentId="8_{A979E5A1-A7D5-4EAD-A84E-27600303F530}" xr6:coauthVersionLast="46" xr6:coauthVersionMax="46" xr10:uidLastSave="{6B97F028-5244-43C9-9CA9-4232310D845D}"/>
  <bookViews>
    <workbookView xWindow="28680" yWindow="-120" windowWidth="29040" windowHeight="15840" tabRatio="503" xr2:uid="{0B2DB6D6-A809-4946-80B2-6A1FDAB463AC}"/>
  </bookViews>
  <sheets>
    <sheet name="Positivos COVID SP" sheetId="5" r:id="rId1"/>
    <sheet name="Planilha2" sheetId="7" r:id="rId2"/>
    <sheet name="Planilha1" sheetId="6" r:id="rId3"/>
    <sheet name="CURVA" sheetId="4" r:id="rId4"/>
    <sheet name="Ver. Japan" sheetId="3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7" l="1"/>
  <c r="I42" i="7"/>
  <c r="I43" i="7"/>
  <c r="I44" i="7"/>
  <c r="I45" i="7"/>
  <c r="I46" i="7"/>
  <c r="I47" i="7"/>
  <c r="I48" i="7"/>
  <c r="I49" i="7"/>
  <c r="I50" i="7"/>
  <c r="I51" i="7"/>
  <c r="I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C40" i="7"/>
  <c r="D40" i="7"/>
  <c r="E40" i="7"/>
  <c r="F40" i="7"/>
  <c r="G40" i="7"/>
  <c r="H40" i="7"/>
  <c r="B40" i="7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86" i="6"/>
  <c r="B14" i="4"/>
  <c r="R21" i="5"/>
  <c r="R20" i="5"/>
  <c r="R19" i="5"/>
  <c r="R18" i="5"/>
  <c r="R17" i="5"/>
  <c r="R16" i="5"/>
  <c r="R15" i="5"/>
  <c r="R5" i="5"/>
  <c r="R6" i="5"/>
  <c r="R7" i="5"/>
  <c r="R8" i="5"/>
  <c r="R9" i="5"/>
  <c r="R10" i="5"/>
  <c r="R4" i="5"/>
  <c r="Q22" i="5"/>
  <c r="P22" i="5"/>
  <c r="O22" i="5"/>
  <c r="N22" i="5"/>
  <c r="M22" i="5"/>
  <c r="L22" i="5"/>
  <c r="K22" i="5"/>
  <c r="J22" i="5"/>
  <c r="I22" i="5"/>
  <c r="H22" i="5"/>
  <c r="G22" i="5"/>
  <c r="F22" i="5"/>
  <c r="F11" i="5"/>
  <c r="G11" i="5"/>
  <c r="H11" i="5"/>
  <c r="I11" i="5"/>
  <c r="J11" i="5"/>
  <c r="K11" i="5"/>
  <c r="L11" i="5"/>
  <c r="M11" i="5"/>
  <c r="N11" i="5"/>
  <c r="O11" i="5"/>
  <c r="P11" i="5"/>
  <c r="Q11" i="5"/>
  <c r="C9" i="5"/>
  <c r="B9" i="5"/>
  <c r="C10" i="5" l="1"/>
  <c r="F24" i="5"/>
  <c r="G24" i="5"/>
  <c r="K24" i="5"/>
  <c r="H24" i="5"/>
  <c r="L24" i="5"/>
  <c r="P24" i="5"/>
  <c r="O24" i="5"/>
  <c r="N24" i="5"/>
  <c r="J24" i="5"/>
  <c r="I24" i="5"/>
  <c r="Q24" i="5"/>
  <c r="M24" i="5"/>
  <c r="R22" i="5"/>
  <c r="R11" i="5"/>
  <c r="R2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Henrique da Silva Marques</author>
  </authors>
  <commentList>
    <comment ref="L8" authorId="0" shapeId="0" xr:uid="{B6A5769A-D64F-402B-ADC9-519AF2560FAE}">
      <text>
        <r>
          <rPr>
            <b/>
            <sz val="9"/>
            <color indexed="81"/>
            <rFont val="Segoe UI"/>
            <family val="2"/>
          </rPr>
          <t>Reintegração
JULIANA OLIVEIRA DA SILVA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Henrique da Silva Marques</author>
  </authors>
  <commentList>
    <comment ref="B56" authorId="0" shapeId="0" xr:uid="{10FDA76C-39F5-44E5-835F-876276459899}">
      <text>
        <r>
          <rPr>
            <b/>
            <sz val="9"/>
            <color indexed="81"/>
            <rFont val="Segoe UI"/>
            <family val="2"/>
          </rPr>
          <t>Reintegração
JULIANA OLIVEIRA DA SILVA</t>
        </r>
      </text>
    </comment>
  </commentList>
</comments>
</file>

<file path=xl/sharedStrings.xml><?xml version="1.0" encoding="utf-8"?>
<sst xmlns="http://schemas.openxmlformats.org/spreadsheetml/2006/main" count="546" uniqueCount="93">
  <si>
    <t>KARLA DOS SANTOS NUNES</t>
  </si>
  <si>
    <t>RENATO BRAGA ALVES</t>
  </si>
  <si>
    <t>TARCIO JOSE VIEIRA COSTA</t>
  </si>
  <si>
    <t>REGINALDO CORREA MATOS</t>
  </si>
  <si>
    <t>PABLO RAYAN DE SOUSA BARBOSA</t>
  </si>
  <si>
    <t>EDINELSA DE SOUZA ROSAS</t>
  </si>
  <si>
    <t>VANDERLEI RANK</t>
  </si>
  <si>
    <t>LSL-AM</t>
  </si>
  <si>
    <t>LARISSA CASTRO MENDES</t>
  </si>
  <si>
    <t>NELSON KEIJI MITSUMORI</t>
  </si>
  <si>
    <t>Manaus</t>
  </si>
  <si>
    <t>N</t>
  </si>
  <si>
    <t>女性</t>
  </si>
  <si>
    <t>無し</t>
  </si>
  <si>
    <t>男性</t>
  </si>
  <si>
    <t>Itajaí</t>
  </si>
  <si>
    <t>モニタリング中</t>
  </si>
  <si>
    <t>LSL Parts</t>
  </si>
  <si>
    <t>Sumaré</t>
  </si>
  <si>
    <t>“</t>
  </si>
  <si>
    <t>LSL-T</t>
  </si>
  <si>
    <t>LSL HQ</t>
  </si>
  <si>
    <t>Paulínia</t>
  </si>
  <si>
    <r>
      <t xml:space="preserve">性別
</t>
    </r>
    <r>
      <rPr>
        <sz val="10"/>
        <color rgb="FF000000"/>
        <rFont val="Meiryo UI"/>
        <family val="3"/>
        <charset val="128"/>
      </rPr>
      <t>Gênero</t>
    </r>
  </si>
  <si>
    <r>
      <t xml:space="preserve">年齢
</t>
    </r>
    <r>
      <rPr>
        <sz val="10"/>
        <color rgb="FF000000"/>
        <rFont val="Meiryo UI"/>
        <family val="3"/>
        <charset val="128"/>
      </rPr>
      <t>Idade</t>
    </r>
  </si>
  <si>
    <r>
      <t xml:space="preserve">拠点
</t>
    </r>
    <r>
      <rPr>
        <sz val="10"/>
        <color rgb="FF000000"/>
        <rFont val="Meiryo UI"/>
        <family val="3"/>
        <charset val="128"/>
      </rPr>
      <t>Filial</t>
    </r>
  </si>
  <si>
    <r>
      <t xml:space="preserve">会社名
</t>
    </r>
    <r>
      <rPr>
        <sz val="10"/>
        <color rgb="FF000000"/>
        <rFont val="Meiryo UI"/>
        <family val="3"/>
        <charset val="128"/>
      </rPr>
      <t>Empresa</t>
    </r>
  </si>
  <si>
    <r>
      <t xml:space="preserve">発覚日
</t>
    </r>
    <r>
      <rPr>
        <sz val="10"/>
        <color rgb="FF000000"/>
        <rFont val="Meiryo UI"/>
        <family val="3"/>
        <charset val="128"/>
      </rPr>
      <t>Data info.</t>
    </r>
  </si>
  <si>
    <r>
      <t xml:space="preserve">対応状況
</t>
    </r>
    <r>
      <rPr>
        <sz val="10"/>
        <color rgb="FF000000"/>
        <rFont val="Meiryo UI"/>
        <family val="3"/>
        <charset val="128"/>
      </rPr>
      <t>Situação do Atendimento</t>
    </r>
  </si>
  <si>
    <r>
      <t xml:space="preserve">感染者情報
</t>
    </r>
    <r>
      <rPr>
        <sz val="10"/>
        <color rgb="FF000000"/>
        <rFont val="Meiryo UI"/>
        <family val="3"/>
        <charset val="128"/>
      </rPr>
      <t>Info. Func.</t>
    </r>
  </si>
  <si>
    <t>5名(モニタリング中)</t>
  </si>
  <si>
    <t>2名(モニタリング中)</t>
  </si>
  <si>
    <t>治療完了
→職場復帰</t>
  </si>
  <si>
    <r>
      <t xml:space="preserve">濃厚接触者
</t>
    </r>
    <r>
      <rPr>
        <sz val="10"/>
        <color rgb="FF000000"/>
        <rFont val="Meiryo UI"/>
        <family val="3"/>
        <charset val="128"/>
      </rPr>
      <t>Contato interno</t>
    </r>
  </si>
  <si>
    <t>氏名</t>
  </si>
  <si>
    <t>Nome</t>
  </si>
  <si>
    <t>4/4</t>
  </si>
  <si>
    <t>4/28</t>
  </si>
  <si>
    <t>EVANIA CLAUDIA FERREIRA P.</t>
  </si>
  <si>
    <t>5/6</t>
  </si>
  <si>
    <t>CARLOS ROBERTO MEDEIROS</t>
  </si>
  <si>
    <t>5/9</t>
  </si>
  <si>
    <t>6/3</t>
  </si>
  <si>
    <t>他界</t>
  </si>
  <si>
    <t>6/4</t>
  </si>
  <si>
    <t>PAULO HENRIQUE</t>
  </si>
  <si>
    <t>Jundiaí</t>
  </si>
  <si>
    <t>6/8</t>
  </si>
  <si>
    <t>6/10</t>
  </si>
  <si>
    <t>ALEXANDRE BLUMTRITT</t>
  </si>
  <si>
    <t>6/12</t>
  </si>
  <si>
    <t>6/15</t>
  </si>
  <si>
    <t>PEDRO LUIZ FERREIRA</t>
  </si>
  <si>
    <t>ROGERIO DE ALBUQUERQUE</t>
  </si>
  <si>
    <t>6/19</t>
  </si>
  <si>
    <t>6/23</t>
  </si>
  <si>
    <t>ELIZANDRA MORAIS DE SOUZA</t>
  </si>
  <si>
    <t>CCI</t>
  </si>
  <si>
    <t>AGOSTO</t>
  </si>
  <si>
    <t>SETEMBRO</t>
  </si>
  <si>
    <t>NOVEMBRO</t>
  </si>
  <si>
    <t>MAIO</t>
  </si>
  <si>
    <t>JUNHO</t>
  </si>
  <si>
    <t>Casos positivos LSL</t>
  </si>
  <si>
    <t>DEZEMBRO</t>
  </si>
  <si>
    <t>JANEIRO</t>
  </si>
  <si>
    <t>FEVEREIRO</t>
  </si>
  <si>
    <t>MARÇO</t>
  </si>
  <si>
    <t>JULHO</t>
  </si>
  <si>
    <t>OUTUBRO</t>
  </si>
  <si>
    <t>ABRIL</t>
  </si>
  <si>
    <t>CLA</t>
  </si>
  <si>
    <t>IND</t>
  </si>
  <si>
    <t>JUND</t>
  </si>
  <si>
    <t>ITIRAP</t>
  </si>
  <si>
    <t>PLN</t>
  </si>
  <si>
    <t>SUMARE</t>
  </si>
  <si>
    <t>FILIAL</t>
  </si>
  <si>
    <t>NUM FUNC</t>
  </si>
  <si>
    <t>CASOS POSIT</t>
  </si>
  <si>
    <t>LSL SP</t>
  </si>
  <si>
    <t>COVID</t>
  </si>
  <si>
    <t>FUNCIONÁRIOS</t>
  </si>
  <si>
    <t>MÉDIA</t>
  </si>
  <si>
    <t>MÉDIA SP</t>
  </si>
  <si>
    <t>meses</t>
  </si>
  <si>
    <t>filial</t>
  </si>
  <si>
    <t>Total Geral</t>
  </si>
  <si>
    <t>quantidade</t>
  </si>
  <si>
    <t>tipo</t>
  </si>
  <si>
    <t>funcionarios</t>
  </si>
  <si>
    <t>casos positivos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</si>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</sst>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color rgb="FF000000"/>
      <name val="Meiryo UI"/>
      <family val="3"/>
      <charset val="128"/>
    </font>
    <font>
      <sz val="14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10"/>
      <name val="Yu Gothic UI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12" applyNumberFormat="0" applyAlignment="0" applyProtection="0"/>
    <xf numFmtId="0" fontId="15" fillId="10" borderId="13" applyNumberFormat="0" applyAlignment="0" applyProtection="0"/>
    <xf numFmtId="0" fontId="16" fillId="10" borderId="12" applyNumberFormat="0" applyAlignment="0" applyProtection="0"/>
    <xf numFmtId="0" fontId="17" fillId="0" borderId="14" applyNumberFormat="0" applyFill="0" applyAlignment="0" applyProtection="0"/>
    <xf numFmtId="0" fontId="18" fillId="11" borderId="15" applyNumberFormat="0" applyAlignment="0" applyProtection="0"/>
    <xf numFmtId="0" fontId="19" fillId="0" borderId="0" applyNumberFormat="0" applyFill="0" applyBorder="0" applyAlignment="0" applyProtection="0"/>
    <xf numFmtId="0" fontId="5" fillId="12" borderId="1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2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2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2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1" fillId="4" borderId="3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left" vertical="center" wrapText="1" indent="1" readingOrder="1"/>
    </xf>
    <xf numFmtId="17" fontId="2" fillId="5" borderId="3" xfId="0" quotePrefix="1" applyNumberFormat="1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vertical="center" wrapText="1" readingOrder="1"/>
    </xf>
    <xf numFmtId="0" fontId="2" fillId="5" borderId="2" xfId="0" applyFont="1" applyFill="1" applyBorder="1" applyAlignment="1">
      <alignment horizontal="left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16" fontId="2" fillId="3" borderId="3" xfId="0" quotePrefix="1" applyNumberFormat="1" applyFont="1" applyFill="1" applyBorder="1" applyAlignment="1">
      <alignment horizontal="center" vertical="center" wrapText="1" readingOrder="1"/>
    </xf>
    <xf numFmtId="16" fontId="2" fillId="5" borderId="3" xfId="0" quotePrefix="1" applyNumberFormat="1" applyFont="1" applyFill="1" applyBorder="1" applyAlignment="1">
      <alignment horizontal="center" vertical="center" wrapText="1" readingOrder="1"/>
    </xf>
    <xf numFmtId="16" fontId="2" fillId="5" borderId="2" xfId="0" quotePrefix="1" applyNumberFormat="1" applyFont="1" applyFill="1" applyBorder="1" applyAlignment="1">
      <alignment horizontal="center" vertical="center" wrapText="1" readingOrder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1" fillId="0" borderId="1" xfId="0" applyFont="1" applyBorder="1" applyAlignment="1">
      <alignment horizontal="center"/>
    </xf>
    <xf numFmtId="0" fontId="23" fillId="37" borderId="1" xfId="0" applyFont="1" applyFill="1" applyBorder="1" applyAlignment="1">
      <alignment horizontal="center"/>
    </xf>
    <xf numFmtId="0" fontId="21" fillId="0" borderId="1" xfId="0" applyFont="1" applyBorder="1"/>
    <xf numFmtId="9" fontId="0" fillId="0" borderId="0" xfId="43" applyFont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7" fontId="0" fillId="37" borderId="1" xfId="0" applyNumberForma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9" fontId="0" fillId="0" borderId="1" xfId="43" applyFont="1" applyBorder="1" applyAlignment="1">
      <alignment horizontal="center"/>
    </xf>
    <xf numFmtId="9" fontId="0" fillId="37" borderId="1" xfId="43" applyFont="1" applyFill="1" applyBorder="1" applyAlignment="1">
      <alignment horizontal="center"/>
    </xf>
    <xf numFmtId="2" fontId="0" fillId="37" borderId="1" xfId="0" applyNumberFormat="1" applyFill="1" applyBorder="1" applyAlignment="1">
      <alignment horizontal="center"/>
    </xf>
    <xf numFmtId="1" fontId="2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7" fontId="0" fillId="0" borderId="0" xfId="0" applyNumberFormat="1"/>
    <xf numFmtId="1" fontId="0" fillId="0" borderId="0" xfId="0" applyNumberFormat="1"/>
    <xf numFmtId="0" fontId="0" fillId="0" borderId="0" xfId="0" pivotButton="1"/>
    <xf numFmtId="0" fontId="21" fillId="38" borderId="18" xfId="0" applyFont="1" applyFill="1" applyBorder="1"/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43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center" vertical="center" wrapText="1" readingOrder="1"/>
    </xf>
    <xf numFmtId="0" fontId="1" fillId="4" borderId="6" xfId="0" applyFont="1" applyFill="1" applyBorder="1" applyAlignment="1">
      <alignment horizontal="center" vertical="center" wrapText="1" readingOrder="1"/>
    </xf>
    <xf numFmtId="0" fontId="1" fillId="4" borderId="7" xfId="0" applyFont="1" applyFill="1" applyBorder="1" applyAlignment="1">
      <alignment horizontal="center" vertical="center" wrapText="1" readingOrder="1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C89CE9A0-F30B-411E-97F1-7F2EA6DE0FF1}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1">
    <dxf>
      <numFmt numFmtId="1" formatCode="0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'Positivos COVID SP'!$E$4</c:f>
              <c:strCache>
                <c:ptCount val="1"/>
                <c:pt idx="0">
                  <c:v>CCI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SP'!$F$4:$Q$4</c:f>
              <c:numCache>
                <c:formatCode>0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A-4591-82C3-A671D7991407}"/>
            </c:ext>
          </c:extLst>
        </c:ser>
        <c:ser>
          <c:idx val="1"/>
          <c:order val="1"/>
          <c:tx>
            <c:strRef>
              <c:f>'Positivos COVID SP'!$E$5</c:f>
              <c:strCache>
                <c:ptCount val="1"/>
                <c:pt idx="0">
                  <c:v>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SP'!$F$5:$Q$5</c:f>
              <c:numCache>
                <c:formatCode>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A-4591-82C3-A671D7991407}"/>
            </c:ext>
          </c:extLst>
        </c:ser>
        <c:ser>
          <c:idx val="2"/>
          <c:order val="2"/>
          <c:tx>
            <c:strRef>
              <c:f>'Positivos COVID SP'!$E$6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SP'!$F$6:$Q$6</c:f>
              <c:numCache>
                <c:formatCode>0</c:formatCode>
                <c:ptCount val="12"/>
                <c:pt idx="0" formatCode="General">
                  <c:v>171</c:v>
                </c:pt>
                <c:pt idx="1">
                  <c:v>168</c:v>
                </c:pt>
                <c:pt idx="2">
                  <c:v>166</c:v>
                </c:pt>
                <c:pt idx="3">
                  <c:v>165</c:v>
                </c:pt>
                <c:pt idx="4">
                  <c:v>156</c:v>
                </c:pt>
                <c:pt idx="5">
                  <c:v>152</c:v>
                </c:pt>
                <c:pt idx="6">
                  <c:v>151</c:v>
                </c:pt>
                <c:pt idx="7">
                  <c:v>144</c:v>
                </c:pt>
                <c:pt idx="8">
                  <c:v>142</c:v>
                </c:pt>
                <c:pt idx="9">
                  <c:v>155</c:v>
                </c:pt>
                <c:pt idx="10">
                  <c:v>155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A-4591-82C3-A671D7991407}"/>
            </c:ext>
          </c:extLst>
        </c:ser>
        <c:ser>
          <c:idx val="3"/>
          <c:order val="3"/>
          <c:tx>
            <c:strRef>
              <c:f>'Positivos COVID SP'!$E$7</c:f>
              <c:strCache>
                <c:ptCount val="1"/>
                <c:pt idx="0">
                  <c:v>JUND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SP'!$F$7:$Q$7</c:f>
              <c:numCache>
                <c:formatCode>0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A-4591-82C3-A671D7991407}"/>
            </c:ext>
          </c:extLst>
        </c:ser>
        <c:ser>
          <c:idx val="4"/>
          <c:order val="4"/>
          <c:tx>
            <c:strRef>
              <c:f>'Positivos COVID SP'!$E$8</c:f>
              <c:strCache>
                <c:ptCount val="1"/>
                <c:pt idx="0">
                  <c:v>ITIRAP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SP'!$F$8:$Q$8</c:f>
              <c:numCache>
                <c:formatCode>0</c:formatCode>
                <c:ptCount val="12"/>
                <c:pt idx="0">
                  <c:v>109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109</c:v>
                </c:pt>
                <c:pt idx="6">
                  <c:v>116</c:v>
                </c:pt>
                <c:pt idx="7">
                  <c:v>111</c:v>
                </c:pt>
                <c:pt idx="8">
                  <c:v>112</c:v>
                </c:pt>
                <c:pt idx="9">
                  <c:v>110</c:v>
                </c:pt>
                <c:pt idx="10">
                  <c:v>110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0A-4591-82C3-A671D7991407}"/>
            </c:ext>
          </c:extLst>
        </c:ser>
        <c:ser>
          <c:idx val="5"/>
          <c:order val="5"/>
          <c:tx>
            <c:strRef>
              <c:f>'Positivos COVID SP'!$E$9</c:f>
              <c:strCache>
                <c:ptCount val="1"/>
                <c:pt idx="0">
                  <c:v>PLN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SP'!$F$9:$Q$9</c:f>
              <c:numCache>
                <c:formatCode>0</c:formatCode>
                <c:ptCount val="12"/>
                <c:pt idx="0">
                  <c:v>562</c:v>
                </c:pt>
                <c:pt idx="1">
                  <c:v>558</c:v>
                </c:pt>
                <c:pt idx="2">
                  <c:v>546</c:v>
                </c:pt>
                <c:pt idx="3">
                  <c:v>546</c:v>
                </c:pt>
                <c:pt idx="4">
                  <c:v>556</c:v>
                </c:pt>
                <c:pt idx="5">
                  <c:v>560</c:v>
                </c:pt>
                <c:pt idx="6">
                  <c:v>549</c:v>
                </c:pt>
                <c:pt idx="7">
                  <c:v>547</c:v>
                </c:pt>
                <c:pt idx="8">
                  <c:v>538</c:v>
                </c:pt>
                <c:pt idx="9">
                  <c:v>521</c:v>
                </c:pt>
                <c:pt idx="10">
                  <c:v>521</c:v>
                </c:pt>
                <c:pt idx="1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0A-4591-82C3-A671D7991407}"/>
            </c:ext>
          </c:extLst>
        </c:ser>
        <c:ser>
          <c:idx val="6"/>
          <c:order val="6"/>
          <c:tx>
            <c:strRef>
              <c:f>'Positivos COVID SP'!$E$10</c:f>
              <c:strCache>
                <c:ptCount val="1"/>
                <c:pt idx="0">
                  <c:v>SUMARE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'Positivos COVID SP'!$F$3:$Q$3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'Positivos COVID SP'!$F$10:$Q$10</c:f>
              <c:numCache>
                <c:formatCode>General</c:formatCode>
                <c:ptCount val="12"/>
                <c:pt idx="0">
                  <c:v>340</c:v>
                </c:pt>
                <c:pt idx="1">
                  <c:v>339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331</c:v>
                </c:pt>
                <c:pt idx="6">
                  <c:v>323</c:v>
                </c:pt>
                <c:pt idx="7">
                  <c:v>322</c:v>
                </c:pt>
                <c:pt idx="8">
                  <c:v>317</c:v>
                </c:pt>
                <c:pt idx="9">
                  <c:v>311</c:v>
                </c:pt>
                <c:pt idx="10">
                  <c:v>306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0A-4591-82C3-A671D799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142768"/>
        <c:axId val="455145264"/>
      </c:barChart>
      <c:dateAx>
        <c:axId val="455142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145264"/>
        <c:crosses val="autoZero"/>
        <c:auto val="1"/>
        <c:lblOffset val="100"/>
        <c:baseTimeUnit val="months"/>
      </c:dateAx>
      <c:valAx>
        <c:axId val="4551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1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LSL.xlsx COPIA.xlsx]Planilha2!Tabela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CCI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Planilha2!$B$5:$B$17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8EF-9468-34A409A06B11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Planilha2!$C$5:$C$17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0B-48EF-9468-34A409A06B11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Planilha2!$D$5:$D$17</c:f>
              <c:numCache>
                <c:formatCode>General</c:formatCode>
                <c:ptCount val="12"/>
                <c:pt idx="0">
                  <c:v>171</c:v>
                </c:pt>
                <c:pt idx="1">
                  <c:v>168</c:v>
                </c:pt>
                <c:pt idx="2">
                  <c:v>166</c:v>
                </c:pt>
                <c:pt idx="3">
                  <c:v>165</c:v>
                </c:pt>
                <c:pt idx="4">
                  <c:v>156</c:v>
                </c:pt>
                <c:pt idx="5">
                  <c:v>152</c:v>
                </c:pt>
                <c:pt idx="6">
                  <c:v>151</c:v>
                </c:pt>
                <c:pt idx="7">
                  <c:v>144</c:v>
                </c:pt>
                <c:pt idx="8">
                  <c:v>142</c:v>
                </c:pt>
                <c:pt idx="9">
                  <c:v>155</c:v>
                </c:pt>
                <c:pt idx="10">
                  <c:v>155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0B-48EF-9468-34A409A06B11}"/>
            </c:ext>
          </c:extLst>
        </c:ser>
        <c:ser>
          <c:idx val="3"/>
          <c:order val="3"/>
          <c:tx>
            <c:strRef>
              <c:f>Planilha2!$E$3:$E$4</c:f>
              <c:strCache>
                <c:ptCount val="1"/>
                <c:pt idx="0">
                  <c:v>ITIRAP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Planilha2!$E$5:$E$17</c:f>
              <c:numCache>
                <c:formatCode>General</c:formatCode>
                <c:ptCount val="12"/>
                <c:pt idx="0">
                  <c:v>109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109</c:v>
                </c:pt>
                <c:pt idx="6">
                  <c:v>116</c:v>
                </c:pt>
                <c:pt idx="7">
                  <c:v>111</c:v>
                </c:pt>
                <c:pt idx="8">
                  <c:v>112</c:v>
                </c:pt>
                <c:pt idx="9">
                  <c:v>110</c:v>
                </c:pt>
                <c:pt idx="10">
                  <c:v>110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0B-48EF-9468-34A409A06B11}"/>
            </c:ext>
          </c:extLst>
        </c:ser>
        <c:ser>
          <c:idx val="4"/>
          <c:order val="4"/>
          <c:tx>
            <c:strRef>
              <c:f>Planilha2!$F$3:$F$4</c:f>
              <c:strCache>
                <c:ptCount val="1"/>
                <c:pt idx="0">
                  <c:v>JUND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Planilha2!$F$5:$F$17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0B-48EF-9468-34A409A06B11}"/>
            </c:ext>
          </c:extLst>
        </c:ser>
        <c:ser>
          <c:idx val="5"/>
          <c:order val="5"/>
          <c:tx>
            <c:strRef>
              <c:f>Planilha2!$G$3:$G$4</c:f>
              <c:strCache>
                <c:ptCount val="1"/>
                <c:pt idx="0">
                  <c:v>PLN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Planilha2!$G$5:$G$17</c:f>
              <c:numCache>
                <c:formatCode>General</c:formatCode>
                <c:ptCount val="12"/>
                <c:pt idx="0">
                  <c:v>562</c:v>
                </c:pt>
                <c:pt idx="1">
                  <c:v>558</c:v>
                </c:pt>
                <c:pt idx="2">
                  <c:v>546</c:v>
                </c:pt>
                <c:pt idx="3">
                  <c:v>546</c:v>
                </c:pt>
                <c:pt idx="4">
                  <c:v>556</c:v>
                </c:pt>
                <c:pt idx="5">
                  <c:v>560</c:v>
                </c:pt>
                <c:pt idx="6">
                  <c:v>549</c:v>
                </c:pt>
                <c:pt idx="7">
                  <c:v>547</c:v>
                </c:pt>
                <c:pt idx="8">
                  <c:v>538</c:v>
                </c:pt>
                <c:pt idx="9">
                  <c:v>521</c:v>
                </c:pt>
                <c:pt idx="10">
                  <c:v>521</c:v>
                </c:pt>
                <c:pt idx="1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0B-48EF-9468-34A409A06B11}"/>
            </c:ext>
          </c:extLst>
        </c:ser>
        <c:ser>
          <c:idx val="6"/>
          <c:order val="6"/>
          <c:tx>
            <c:strRef>
              <c:f>Planilha2!$H$3:$H$4</c:f>
              <c:strCache>
                <c:ptCount val="1"/>
                <c:pt idx="0">
                  <c:v>SUMARE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Planilha2!$A$5:$A$17</c:f>
              <c:strCache>
                <c:ptCount val="12"/>
                <c:pt idx="0">
                  <c:v>abr/20</c:v>
                </c:pt>
                <c:pt idx="1">
                  <c:v>mai/20</c:v>
                </c:pt>
                <c:pt idx="2">
                  <c:v>jun/20</c:v>
                </c:pt>
                <c:pt idx="3">
                  <c:v>jul/20</c:v>
                </c:pt>
                <c:pt idx="4">
                  <c:v>ago/20</c:v>
                </c:pt>
                <c:pt idx="5">
                  <c:v>set/20</c:v>
                </c:pt>
                <c:pt idx="6">
                  <c:v>out/20</c:v>
                </c:pt>
                <c:pt idx="7">
                  <c:v>nov/20</c:v>
                </c:pt>
                <c:pt idx="8">
                  <c:v>dez/20</c:v>
                </c:pt>
                <c:pt idx="9">
                  <c:v>jan/21</c:v>
                </c:pt>
                <c:pt idx="10">
                  <c:v>fev/21</c:v>
                </c:pt>
                <c:pt idx="11">
                  <c:v>mar/21</c:v>
                </c:pt>
              </c:strCache>
            </c:strRef>
          </c:cat>
          <c:val>
            <c:numRef>
              <c:f>Planilha2!$H$5:$H$17</c:f>
              <c:numCache>
                <c:formatCode>General</c:formatCode>
                <c:ptCount val="12"/>
                <c:pt idx="0">
                  <c:v>340</c:v>
                </c:pt>
                <c:pt idx="1">
                  <c:v>339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331</c:v>
                </c:pt>
                <c:pt idx="6">
                  <c:v>323</c:v>
                </c:pt>
                <c:pt idx="7">
                  <c:v>322</c:v>
                </c:pt>
                <c:pt idx="8">
                  <c:v>317</c:v>
                </c:pt>
                <c:pt idx="9">
                  <c:v>311</c:v>
                </c:pt>
                <c:pt idx="10">
                  <c:v>306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0B-48EF-9468-34A409A0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588256"/>
        <c:axId val="1047573696"/>
      </c:barChart>
      <c:catAx>
        <c:axId val="10475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573696"/>
        <c:crosses val="autoZero"/>
        <c:auto val="1"/>
        <c:lblAlgn val="ctr"/>
        <c:lblOffset val="100"/>
        <c:noMultiLvlLbl val="0"/>
      </c:catAx>
      <c:valAx>
        <c:axId val="10475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5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de Casos</a:t>
            </a:r>
            <a:r>
              <a:rPr lang="pt-BR" baseline="0"/>
              <a:t> (Prevalência)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Planilha2!$B$39</c:f>
              <c:strCache>
                <c:ptCount val="1"/>
                <c:pt idx="0">
                  <c:v>CCI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Planilha2!$B$40:$B$51</c:f>
              <c:numCache>
                <c:formatCode>0%</c:formatCode>
                <c:ptCount val="12"/>
                <c:pt idx="0">
                  <c:v>0.2</c:v>
                </c:pt>
                <c:pt idx="1">
                  <c:v>0.08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0.18</c:v>
                </c:pt>
                <c:pt idx="5">
                  <c:v>7.0000000000000007E-2</c:v>
                </c:pt>
                <c:pt idx="6">
                  <c:v>0.12000000000000001</c:v>
                </c:pt>
                <c:pt idx="7">
                  <c:v>0.13</c:v>
                </c:pt>
                <c:pt idx="8">
                  <c:v>0.01</c:v>
                </c:pt>
                <c:pt idx="9">
                  <c:v>0.18</c:v>
                </c:pt>
                <c:pt idx="10">
                  <c:v>0.16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B-447D-BCCD-0E6D92BC4E5B}"/>
            </c:ext>
          </c:extLst>
        </c:ser>
        <c:ser>
          <c:idx val="1"/>
          <c:order val="1"/>
          <c:tx>
            <c:strRef>
              <c:f>Planilha2!$C$39</c:f>
              <c:strCache>
                <c:ptCount val="1"/>
                <c:pt idx="0">
                  <c:v>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Planilha2!$C$40:$C$51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0.08</c:v>
                </c:pt>
                <c:pt idx="2">
                  <c:v>0.2</c:v>
                </c:pt>
                <c:pt idx="3">
                  <c:v>0.19</c:v>
                </c:pt>
                <c:pt idx="4">
                  <c:v>0.15</c:v>
                </c:pt>
                <c:pt idx="5">
                  <c:v>0.12</c:v>
                </c:pt>
                <c:pt idx="6">
                  <c:v>0.12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0.04</c:v>
                </c:pt>
                <c:pt idx="10">
                  <c:v>0.19</c:v>
                </c:pt>
                <c:pt idx="1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B-447D-BCCD-0E6D92BC4E5B}"/>
            </c:ext>
          </c:extLst>
        </c:ser>
        <c:ser>
          <c:idx val="2"/>
          <c:order val="2"/>
          <c:tx>
            <c:strRef>
              <c:f>Planilha2!$D$39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Planilha2!$D$40:$D$51</c:f>
              <c:numCache>
                <c:formatCode>0%</c:formatCode>
                <c:ptCount val="12"/>
                <c:pt idx="0">
                  <c:v>0.02</c:v>
                </c:pt>
                <c:pt idx="1">
                  <c:v>0.12</c:v>
                </c:pt>
                <c:pt idx="2">
                  <c:v>6.9999999999999993E-2</c:v>
                </c:pt>
                <c:pt idx="3">
                  <c:v>3.0000000000000002E-2</c:v>
                </c:pt>
                <c:pt idx="4">
                  <c:v>0.03</c:v>
                </c:pt>
                <c:pt idx="5">
                  <c:v>9.9999999999999992E-2</c:v>
                </c:pt>
                <c:pt idx="6">
                  <c:v>0.04</c:v>
                </c:pt>
                <c:pt idx="7">
                  <c:v>0.18000000000000002</c:v>
                </c:pt>
                <c:pt idx="8">
                  <c:v>9.9999999999999992E-2</c:v>
                </c:pt>
                <c:pt idx="9">
                  <c:v>0.17</c:v>
                </c:pt>
                <c:pt idx="10">
                  <c:v>0.1</c:v>
                </c:pt>
                <c:pt idx="11">
                  <c:v>4.9999999999999996E-2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B-447D-BCCD-0E6D92BC4E5B}"/>
            </c:ext>
          </c:extLst>
        </c:ser>
        <c:ser>
          <c:idx val="3"/>
          <c:order val="3"/>
          <c:tx>
            <c:strRef>
              <c:f>Planilha2!$E$39</c:f>
              <c:strCache>
                <c:ptCount val="1"/>
                <c:pt idx="0">
                  <c:v>ITIRAP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Planilha2!$E$40:$E$51</c:f>
              <c:numCache>
                <c:formatCode>0%</c:formatCode>
                <c:ptCount val="12"/>
                <c:pt idx="0">
                  <c:v>0.03</c:v>
                </c:pt>
                <c:pt idx="1">
                  <c:v>0.04</c:v>
                </c:pt>
                <c:pt idx="2">
                  <c:v>0.19</c:v>
                </c:pt>
                <c:pt idx="3">
                  <c:v>0.01</c:v>
                </c:pt>
                <c:pt idx="4">
                  <c:v>6.0000000000000005E-2</c:v>
                </c:pt>
                <c:pt idx="5">
                  <c:v>0.13999999999999999</c:v>
                </c:pt>
                <c:pt idx="6">
                  <c:v>6.9999999999999993E-2</c:v>
                </c:pt>
                <c:pt idx="7">
                  <c:v>0.11000000000000001</c:v>
                </c:pt>
                <c:pt idx="8">
                  <c:v>0.09</c:v>
                </c:pt>
                <c:pt idx="9">
                  <c:v>0.01</c:v>
                </c:pt>
                <c:pt idx="10">
                  <c:v>0.06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B-447D-BCCD-0E6D92BC4E5B}"/>
            </c:ext>
          </c:extLst>
        </c:ser>
        <c:ser>
          <c:idx val="4"/>
          <c:order val="4"/>
          <c:tx>
            <c:strRef>
              <c:f>Planilha2!$F$39</c:f>
              <c:strCache>
                <c:ptCount val="1"/>
                <c:pt idx="0">
                  <c:v>JUND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Planilha2!$F$40:$F$51</c:f>
              <c:numCache>
                <c:formatCode>0%</c:formatCode>
                <c:ptCount val="12"/>
                <c:pt idx="0">
                  <c:v>0.15</c:v>
                </c:pt>
                <c:pt idx="1">
                  <c:v>0.18</c:v>
                </c:pt>
                <c:pt idx="2">
                  <c:v>0.02</c:v>
                </c:pt>
                <c:pt idx="3">
                  <c:v>0.12</c:v>
                </c:pt>
                <c:pt idx="4">
                  <c:v>0.11</c:v>
                </c:pt>
                <c:pt idx="5">
                  <c:v>0.12999999999999998</c:v>
                </c:pt>
                <c:pt idx="6">
                  <c:v>0.13999999999999999</c:v>
                </c:pt>
                <c:pt idx="7">
                  <c:v>0.12000000000000001</c:v>
                </c:pt>
                <c:pt idx="8">
                  <c:v>0.19</c:v>
                </c:pt>
                <c:pt idx="9">
                  <c:v>0.15</c:v>
                </c:pt>
                <c:pt idx="10">
                  <c:v>0.15</c:v>
                </c:pt>
                <c:pt idx="1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B-447D-BCCD-0E6D92BC4E5B}"/>
            </c:ext>
          </c:extLst>
        </c:ser>
        <c:ser>
          <c:idx val="5"/>
          <c:order val="5"/>
          <c:tx>
            <c:strRef>
              <c:f>Planilha2!$G$39</c:f>
              <c:strCache>
                <c:ptCount val="1"/>
                <c:pt idx="0">
                  <c:v>PLN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Planilha2!$G$40:$G$51</c:f>
              <c:numCache>
                <c:formatCode>0%</c:formatCode>
                <c:ptCount val="12"/>
                <c:pt idx="0">
                  <c:v>0.08</c:v>
                </c:pt>
                <c:pt idx="1">
                  <c:v>0.17</c:v>
                </c:pt>
                <c:pt idx="2">
                  <c:v>0.13</c:v>
                </c:pt>
                <c:pt idx="3">
                  <c:v>0.15000000000000002</c:v>
                </c:pt>
                <c:pt idx="4">
                  <c:v>1.9999999999999997E-2</c:v>
                </c:pt>
                <c:pt idx="5">
                  <c:v>0.12000000000000001</c:v>
                </c:pt>
                <c:pt idx="6">
                  <c:v>0.12</c:v>
                </c:pt>
                <c:pt idx="7">
                  <c:v>0.19</c:v>
                </c:pt>
                <c:pt idx="8">
                  <c:v>4.9999999999999996E-2</c:v>
                </c:pt>
                <c:pt idx="9">
                  <c:v>0.13</c:v>
                </c:pt>
                <c:pt idx="10">
                  <c:v>0.08</c:v>
                </c:pt>
                <c:pt idx="11">
                  <c:v>4.9999999999999996E-2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B-447D-BCCD-0E6D92BC4E5B}"/>
            </c:ext>
          </c:extLst>
        </c:ser>
        <c:ser>
          <c:idx val="6"/>
          <c:order val="6"/>
          <c:tx>
            <c:strRef>
              <c:f>Planilha2!$H$39</c:f>
              <c:strCache>
                <c:ptCount val="1"/>
                <c:pt idx="0">
                  <c:v>SUMARE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Planilha2!$H$40:$H$51</c:f>
              <c:numCache>
                <c:formatCode>0%</c:formatCode>
                <c:ptCount val="12"/>
                <c:pt idx="0">
                  <c:v>0.2</c:v>
                </c:pt>
                <c:pt idx="1">
                  <c:v>0.19999999999999998</c:v>
                </c:pt>
                <c:pt idx="2">
                  <c:v>0.2</c:v>
                </c:pt>
                <c:pt idx="3">
                  <c:v>0.2</c:v>
                </c:pt>
                <c:pt idx="4">
                  <c:v>0.19</c:v>
                </c:pt>
                <c:pt idx="5">
                  <c:v>0.2</c:v>
                </c:pt>
                <c:pt idx="6">
                  <c:v>0.13</c:v>
                </c:pt>
                <c:pt idx="7">
                  <c:v>0.16</c:v>
                </c:pt>
                <c:pt idx="8">
                  <c:v>9.9999999999999992E-2</c:v>
                </c:pt>
                <c:pt idx="9">
                  <c:v>0.19</c:v>
                </c:pt>
                <c:pt idx="10">
                  <c:v>0.2</c:v>
                </c:pt>
                <c:pt idx="1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EB-447D-BCCD-0E6D92BC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199536"/>
        <c:axId val="681199120"/>
      </c:barChart>
      <c:dateAx>
        <c:axId val="681199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199120"/>
        <c:crosses val="autoZero"/>
        <c:auto val="1"/>
        <c:lblOffset val="100"/>
        <c:baseTimeUnit val="months"/>
      </c:dateAx>
      <c:valAx>
        <c:axId val="681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1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Prevalência por</a:t>
            </a:r>
            <a:r>
              <a:rPr lang="en-US" baseline="0"/>
              <a:t> total de funcionários da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Planilha2!$I$39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Planilha2!$A$40:$A$51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Planilha2!$I$40:$I$51</c:f>
              <c:numCache>
                <c:formatCode>0%</c:formatCode>
                <c:ptCount val="12"/>
                <c:pt idx="0">
                  <c:v>0.10448635634028892</c:v>
                </c:pt>
                <c:pt idx="1">
                  <c:v>0.1586580436540016</c:v>
                </c:pt>
                <c:pt idx="2">
                  <c:v>0.14329508196721311</c:v>
                </c:pt>
                <c:pt idx="3">
                  <c:v>0.13403609515996717</c:v>
                </c:pt>
                <c:pt idx="4">
                  <c:v>7.7662018047579981E-2</c:v>
                </c:pt>
                <c:pt idx="5">
                  <c:v>0.14051937345424567</c:v>
                </c:pt>
                <c:pt idx="6">
                  <c:v>0.10840833333333334</c:v>
                </c:pt>
                <c:pt idx="7">
                  <c:v>0.16967060810810813</c:v>
                </c:pt>
                <c:pt idx="8">
                  <c:v>7.7380546075085321E-2</c:v>
                </c:pt>
                <c:pt idx="9">
                  <c:v>0.14151724137931038</c:v>
                </c:pt>
                <c:pt idx="10">
                  <c:v>0.11662045060658577</c:v>
                </c:pt>
                <c:pt idx="11">
                  <c:v>8.3982300884955757E-2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F-4C31-99CB-8DF5B10F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391824"/>
        <c:axId val="973393072"/>
      </c:barChart>
      <c:dateAx>
        <c:axId val="9733918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393072"/>
        <c:crosses val="autoZero"/>
        <c:auto val="1"/>
        <c:lblOffset val="100"/>
        <c:baseTimeUnit val="months"/>
      </c:dateAx>
      <c:valAx>
        <c:axId val="9733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33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</a:t>
            </a:r>
            <a:r>
              <a:rPr lang="pt-BR" baseline="0"/>
              <a:t>A COVID-19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CURVA!$A$2:$A$13</c:f>
              <c:strCache>
                <c:ptCount val="12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  <c:pt idx="4">
                  <c:v>SETEMBRO</c:v>
                </c:pt>
                <c:pt idx="5">
                  <c:v>OUTUBRO</c:v>
                </c:pt>
                <c:pt idx="6">
                  <c:v>NOVEMBRO</c:v>
                </c:pt>
                <c:pt idx="7">
                  <c:v>DEZEMBRO</c:v>
                </c:pt>
                <c:pt idx="8">
                  <c:v>JANEIRO</c:v>
                </c:pt>
                <c:pt idx="9">
                  <c:v>FEVEREIRO</c:v>
                </c:pt>
                <c:pt idx="10">
                  <c:v>MARÇO</c:v>
                </c:pt>
                <c:pt idx="11">
                  <c:v>ABRIL</c:v>
                </c:pt>
              </c:strCache>
            </c:strRef>
          </c:cat>
          <c:val>
            <c:numRef>
              <c:f>CURVA!$B$2:$B$13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62</c:v>
                </c:pt>
                <c:pt idx="9">
                  <c:v>24</c:v>
                </c:pt>
                <c:pt idx="10">
                  <c:v>25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7-47D0-8472-554B5F76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8559"/>
        <c:axId val="352158975"/>
      </c:lineChart>
      <c:catAx>
        <c:axId val="8644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158975"/>
        <c:crosses val="autoZero"/>
        <c:auto val="1"/>
        <c:lblAlgn val="ctr"/>
        <c:lblOffset val="100"/>
        <c:noMultiLvlLbl val="0"/>
      </c:catAx>
      <c:valAx>
        <c:axId val="3521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4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396874</xdr:colOff>
      <xdr:row>22</xdr:row>
      <xdr:rowOff>155575</xdr:rowOff>
    </xdr:from>
    <xdr:to>
      <xdr:col>14</xdr:col>
      <xdr:colOff>82549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47970-8F2A-4CFC-9835-3EB42CEB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85723</xdr:colOff>
      <xdr:row>0</xdr:row>
      <xdr:rowOff>132292</xdr:rowOff>
    </xdr:from>
    <xdr:to>
      <xdr:col>18</xdr:col>
      <xdr:colOff>216959</xdr:colOff>
      <xdr:row>20</xdr:row>
      <xdr:rowOff>58209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95D811-82DA-4701-B6BB-20472D68B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105835</xdr:colOff>
      <xdr:row>20</xdr:row>
      <xdr:rowOff>122237</xdr:rowOff>
    </xdr:from>
    <xdr:to>
      <xdr:col>18</xdr:col>
      <xdr:colOff>222250</xdr:colOff>
      <xdr:row>40</xdr:row>
      <xdr:rowOff>164041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6A3469-D1F2-4FC3-B10B-2E9DED69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102659</xdr:colOff>
      <xdr:row>41</xdr:row>
      <xdr:rowOff>48155</xdr:rowOff>
    </xdr:from>
    <xdr:to>
      <xdr:col>18</xdr:col>
      <xdr:colOff>91017</xdr:colOff>
      <xdr:row>56</xdr:row>
      <xdr:rowOff>102130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B14DEA-F20F-4A31-BAD7-1645911F2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71437</xdr:rowOff>
    </xdr:from>
    <xdr:to>
      <xdr:col>10</xdr:col>
      <xdr:colOff>485775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7587C-0EED-488D-B189-9A513AC03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303.60355590278" createdVersion="7" refreshedVersion="7" minRefreshableVersion="3" recordCount="168" xr:uid="{B3CFA4C3-5B1F-4AF4-90FE-2987E56E7307}">
  <cacheSource type="worksheet">
    <worksheetSource ref="A1:D169" sheet="Planilha1"/>
  </cacheSource>
  <cacheFields count="4">
    <cacheField name="meses" numFmtId="17">
      <sharedItems containsSemiMixedTypes="0" containsNonDate="0" containsDate="1" containsString="0" minDate="2020-04-01T00:00:00" maxDate="2021-03-02T00:00:00" count="12"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</sharedItems>
    </cacheField>
    <cacheField name="quantidade" numFmtId="0">
      <sharedItems containsSemiMixedTypes="0" containsString="0" containsNumber="1" minValue="0.08" maxValue="562"/>
    </cacheField>
    <cacheField name="filial" numFmtId="0">
      <sharedItems count="7">
        <s v="CCI"/>
        <s v="CLA"/>
        <s v="IND"/>
        <s v="JUND"/>
        <s v="ITIRAP"/>
        <s v="PLN"/>
        <s v="SUMARE"/>
      </sharedItems>
    </cacheField>
    <cacheField name="tipo" numFmtId="0">
      <sharedItems count="2">
        <s v="funcionarios"/>
        <s v="casos positiv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n v="22"/>
    <x v="0"/>
    <x v="0"/>
  </r>
  <r>
    <x v="1"/>
    <n v="22"/>
    <x v="0"/>
    <x v="0"/>
  </r>
  <r>
    <x v="2"/>
    <n v="22"/>
    <x v="0"/>
    <x v="0"/>
  </r>
  <r>
    <x v="3"/>
    <n v="22"/>
    <x v="0"/>
    <x v="0"/>
  </r>
  <r>
    <x v="4"/>
    <n v="22"/>
    <x v="0"/>
    <x v="0"/>
  </r>
  <r>
    <x v="5"/>
    <n v="22"/>
    <x v="0"/>
    <x v="0"/>
  </r>
  <r>
    <x v="6"/>
    <n v="22"/>
    <x v="0"/>
    <x v="0"/>
  </r>
  <r>
    <x v="7"/>
    <n v="21"/>
    <x v="0"/>
    <x v="0"/>
  </r>
  <r>
    <x v="8"/>
    <n v="22"/>
    <x v="0"/>
    <x v="0"/>
  </r>
  <r>
    <x v="9"/>
    <n v="22"/>
    <x v="0"/>
    <x v="0"/>
  </r>
  <r>
    <x v="10"/>
    <n v="22"/>
    <x v="0"/>
    <x v="0"/>
  </r>
  <r>
    <x v="11"/>
    <n v="22"/>
    <x v="0"/>
    <x v="0"/>
  </r>
  <r>
    <x v="0"/>
    <n v="2"/>
    <x v="1"/>
    <x v="0"/>
  </r>
  <r>
    <x v="1"/>
    <n v="2"/>
    <x v="1"/>
    <x v="0"/>
  </r>
  <r>
    <x v="2"/>
    <n v="2"/>
    <x v="1"/>
    <x v="0"/>
  </r>
  <r>
    <x v="3"/>
    <n v="2"/>
    <x v="1"/>
    <x v="0"/>
  </r>
  <r>
    <x v="4"/>
    <n v="2"/>
    <x v="1"/>
    <x v="0"/>
  </r>
  <r>
    <x v="5"/>
    <n v="2"/>
    <x v="1"/>
    <x v="0"/>
  </r>
  <r>
    <x v="6"/>
    <n v="2"/>
    <x v="1"/>
    <x v="0"/>
  </r>
  <r>
    <x v="7"/>
    <n v="2"/>
    <x v="1"/>
    <x v="0"/>
  </r>
  <r>
    <x v="8"/>
    <n v="2"/>
    <x v="1"/>
    <x v="0"/>
  </r>
  <r>
    <x v="9"/>
    <n v="2"/>
    <x v="1"/>
    <x v="0"/>
  </r>
  <r>
    <x v="10"/>
    <n v="2"/>
    <x v="1"/>
    <x v="0"/>
  </r>
  <r>
    <x v="11"/>
    <n v="2"/>
    <x v="1"/>
    <x v="0"/>
  </r>
  <r>
    <x v="0"/>
    <n v="171"/>
    <x v="2"/>
    <x v="0"/>
  </r>
  <r>
    <x v="1"/>
    <n v="168"/>
    <x v="2"/>
    <x v="0"/>
  </r>
  <r>
    <x v="2"/>
    <n v="166"/>
    <x v="2"/>
    <x v="0"/>
  </r>
  <r>
    <x v="3"/>
    <n v="165"/>
    <x v="2"/>
    <x v="0"/>
  </r>
  <r>
    <x v="4"/>
    <n v="156"/>
    <x v="2"/>
    <x v="0"/>
  </r>
  <r>
    <x v="5"/>
    <n v="152"/>
    <x v="2"/>
    <x v="0"/>
  </r>
  <r>
    <x v="6"/>
    <n v="151"/>
    <x v="2"/>
    <x v="0"/>
  </r>
  <r>
    <x v="7"/>
    <n v="144"/>
    <x v="2"/>
    <x v="0"/>
  </r>
  <r>
    <x v="8"/>
    <n v="142"/>
    <x v="2"/>
    <x v="0"/>
  </r>
  <r>
    <x v="9"/>
    <n v="155"/>
    <x v="2"/>
    <x v="0"/>
  </r>
  <r>
    <x v="10"/>
    <n v="155"/>
    <x v="2"/>
    <x v="0"/>
  </r>
  <r>
    <x v="11"/>
    <n v="142"/>
    <x v="2"/>
    <x v="0"/>
  </r>
  <r>
    <x v="0"/>
    <n v="40"/>
    <x v="3"/>
    <x v="0"/>
  </r>
  <r>
    <x v="1"/>
    <n v="40"/>
    <x v="3"/>
    <x v="0"/>
  </r>
  <r>
    <x v="2"/>
    <n v="40"/>
    <x v="3"/>
    <x v="0"/>
  </r>
  <r>
    <x v="3"/>
    <n v="40"/>
    <x v="3"/>
    <x v="0"/>
  </r>
  <r>
    <x v="4"/>
    <n v="39"/>
    <x v="3"/>
    <x v="0"/>
  </r>
  <r>
    <x v="5"/>
    <n v="37"/>
    <x v="3"/>
    <x v="0"/>
  </r>
  <r>
    <x v="6"/>
    <n v="37"/>
    <x v="3"/>
    <x v="0"/>
  </r>
  <r>
    <x v="7"/>
    <n v="37"/>
    <x v="3"/>
    <x v="0"/>
  </r>
  <r>
    <x v="8"/>
    <n v="39"/>
    <x v="3"/>
    <x v="0"/>
  </r>
  <r>
    <x v="9"/>
    <n v="39"/>
    <x v="3"/>
    <x v="0"/>
  </r>
  <r>
    <x v="10"/>
    <n v="38"/>
    <x v="3"/>
    <x v="0"/>
  </r>
  <r>
    <x v="11"/>
    <n v="35"/>
    <x v="3"/>
    <x v="0"/>
  </r>
  <r>
    <x v="0"/>
    <n v="109"/>
    <x v="4"/>
    <x v="0"/>
  </r>
  <r>
    <x v="1"/>
    <n v="108"/>
    <x v="4"/>
    <x v="0"/>
  </r>
  <r>
    <x v="2"/>
    <n v="108"/>
    <x v="4"/>
    <x v="0"/>
  </r>
  <r>
    <x v="3"/>
    <n v="108"/>
    <x v="4"/>
    <x v="0"/>
  </r>
  <r>
    <x v="4"/>
    <n v="108"/>
    <x v="4"/>
    <x v="0"/>
  </r>
  <r>
    <x v="5"/>
    <n v="109"/>
    <x v="4"/>
    <x v="0"/>
  </r>
  <r>
    <x v="6"/>
    <n v="116"/>
    <x v="4"/>
    <x v="0"/>
  </r>
  <r>
    <x v="7"/>
    <n v="111"/>
    <x v="4"/>
    <x v="0"/>
  </r>
  <r>
    <x v="8"/>
    <n v="112"/>
    <x v="4"/>
    <x v="0"/>
  </r>
  <r>
    <x v="9"/>
    <n v="110"/>
    <x v="4"/>
    <x v="0"/>
  </r>
  <r>
    <x v="10"/>
    <n v="110"/>
    <x v="4"/>
    <x v="0"/>
  </r>
  <r>
    <x v="11"/>
    <n v="108"/>
    <x v="4"/>
    <x v="0"/>
  </r>
  <r>
    <x v="0"/>
    <n v="562"/>
    <x v="5"/>
    <x v="0"/>
  </r>
  <r>
    <x v="1"/>
    <n v="558"/>
    <x v="5"/>
    <x v="0"/>
  </r>
  <r>
    <x v="2"/>
    <n v="546"/>
    <x v="5"/>
    <x v="0"/>
  </r>
  <r>
    <x v="3"/>
    <n v="546"/>
    <x v="5"/>
    <x v="0"/>
  </r>
  <r>
    <x v="4"/>
    <n v="556"/>
    <x v="5"/>
    <x v="0"/>
  </r>
  <r>
    <x v="5"/>
    <n v="560"/>
    <x v="5"/>
    <x v="0"/>
  </r>
  <r>
    <x v="6"/>
    <n v="549"/>
    <x v="5"/>
    <x v="0"/>
  </r>
  <r>
    <x v="7"/>
    <n v="547"/>
    <x v="5"/>
    <x v="0"/>
  </r>
  <r>
    <x v="8"/>
    <n v="538"/>
    <x v="5"/>
    <x v="0"/>
  </r>
  <r>
    <x v="9"/>
    <n v="521"/>
    <x v="5"/>
    <x v="0"/>
  </r>
  <r>
    <x v="10"/>
    <n v="521"/>
    <x v="5"/>
    <x v="0"/>
  </r>
  <r>
    <x v="11"/>
    <n v="513"/>
    <x v="5"/>
    <x v="0"/>
  </r>
  <r>
    <x v="0"/>
    <n v="340"/>
    <x v="6"/>
    <x v="0"/>
  </r>
  <r>
    <x v="1"/>
    <n v="339"/>
    <x v="6"/>
    <x v="0"/>
  </r>
  <r>
    <x v="2"/>
    <n v="336"/>
    <x v="6"/>
    <x v="0"/>
  </r>
  <r>
    <x v="3"/>
    <n v="336"/>
    <x v="6"/>
    <x v="0"/>
  </r>
  <r>
    <x v="4"/>
    <n v="336"/>
    <x v="6"/>
    <x v="0"/>
  </r>
  <r>
    <x v="5"/>
    <n v="331"/>
    <x v="6"/>
    <x v="0"/>
  </r>
  <r>
    <x v="6"/>
    <n v="323"/>
    <x v="6"/>
    <x v="0"/>
  </r>
  <r>
    <x v="7"/>
    <n v="322"/>
    <x v="6"/>
    <x v="0"/>
  </r>
  <r>
    <x v="8"/>
    <n v="317"/>
    <x v="6"/>
    <x v="0"/>
  </r>
  <r>
    <x v="9"/>
    <n v="311"/>
    <x v="6"/>
    <x v="0"/>
  </r>
  <r>
    <x v="10"/>
    <n v="306"/>
    <x v="6"/>
    <x v="0"/>
  </r>
  <r>
    <x v="11"/>
    <n v="308"/>
    <x v="6"/>
    <x v="0"/>
  </r>
  <r>
    <x v="0"/>
    <n v="4.4000000000000004"/>
    <x v="0"/>
    <x v="1"/>
  </r>
  <r>
    <x v="1"/>
    <n v="1.76"/>
    <x v="0"/>
    <x v="1"/>
  </r>
  <r>
    <x v="2"/>
    <n v="3.3"/>
    <x v="0"/>
    <x v="1"/>
  </r>
  <r>
    <x v="3"/>
    <n v="3.08"/>
    <x v="0"/>
    <x v="1"/>
  </r>
  <r>
    <x v="4"/>
    <n v="3.96"/>
    <x v="0"/>
    <x v="1"/>
  </r>
  <r>
    <x v="5"/>
    <n v="1.54"/>
    <x v="0"/>
    <x v="1"/>
  </r>
  <r>
    <x v="6"/>
    <n v="2.64"/>
    <x v="0"/>
    <x v="1"/>
  </r>
  <r>
    <x v="7"/>
    <n v="2.73"/>
    <x v="0"/>
    <x v="1"/>
  </r>
  <r>
    <x v="8"/>
    <n v="0.22"/>
    <x v="0"/>
    <x v="1"/>
  </r>
  <r>
    <x v="9"/>
    <n v="3.96"/>
    <x v="0"/>
    <x v="1"/>
  </r>
  <r>
    <x v="10"/>
    <n v="3.52"/>
    <x v="0"/>
    <x v="1"/>
  </r>
  <r>
    <x v="11"/>
    <n v="1.1000000000000001"/>
    <x v="0"/>
    <x v="1"/>
  </r>
  <r>
    <x v="0"/>
    <n v="0.14000000000000001"/>
    <x v="1"/>
    <x v="1"/>
  </r>
  <r>
    <x v="1"/>
    <n v="0.16"/>
    <x v="1"/>
    <x v="1"/>
  </r>
  <r>
    <x v="2"/>
    <n v="0.4"/>
    <x v="1"/>
    <x v="1"/>
  </r>
  <r>
    <x v="3"/>
    <n v="0.38"/>
    <x v="1"/>
    <x v="1"/>
  </r>
  <r>
    <x v="4"/>
    <n v="0.3"/>
    <x v="1"/>
    <x v="1"/>
  </r>
  <r>
    <x v="5"/>
    <n v="0.24"/>
    <x v="1"/>
    <x v="1"/>
  </r>
  <r>
    <x v="6"/>
    <n v="0.24"/>
    <x v="1"/>
    <x v="1"/>
  </r>
  <r>
    <x v="7"/>
    <n v="0.14000000000000001"/>
    <x v="1"/>
    <x v="1"/>
  </r>
  <r>
    <x v="8"/>
    <n v="0.18"/>
    <x v="1"/>
    <x v="1"/>
  </r>
  <r>
    <x v="9"/>
    <n v="0.08"/>
    <x v="1"/>
    <x v="1"/>
  </r>
  <r>
    <x v="10"/>
    <n v="0.38"/>
    <x v="1"/>
    <x v="1"/>
  </r>
  <r>
    <x v="11"/>
    <n v="0.26"/>
    <x v="1"/>
    <x v="1"/>
  </r>
  <r>
    <x v="0"/>
    <n v="3.42"/>
    <x v="2"/>
    <x v="1"/>
  </r>
  <r>
    <x v="1"/>
    <n v="20.16"/>
    <x v="2"/>
    <x v="1"/>
  </r>
  <r>
    <x v="2"/>
    <n v="11.62"/>
    <x v="2"/>
    <x v="1"/>
  </r>
  <r>
    <x v="3"/>
    <n v="4.95"/>
    <x v="2"/>
    <x v="1"/>
  </r>
  <r>
    <x v="4"/>
    <n v="4.68"/>
    <x v="2"/>
    <x v="1"/>
  </r>
  <r>
    <x v="5"/>
    <n v="15.2"/>
    <x v="2"/>
    <x v="1"/>
  </r>
  <r>
    <x v="6"/>
    <n v="6.04"/>
    <x v="2"/>
    <x v="1"/>
  </r>
  <r>
    <x v="7"/>
    <n v="25.92"/>
    <x v="2"/>
    <x v="1"/>
  </r>
  <r>
    <x v="8"/>
    <n v="14.2"/>
    <x v="2"/>
    <x v="1"/>
  </r>
  <r>
    <x v="9"/>
    <n v="26.35"/>
    <x v="2"/>
    <x v="1"/>
  </r>
  <r>
    <x v="10"/>
    <n v="15.5"/>
    <x v="2"/>
    <x v="1"/>
  </r>
  <r>
    <x v="11"/>
    <n v="7.1"/>
    <x v="2"/>
    <x v="1"/>
  </r>
  <r>
    <x v="0"/>
    <n v="6"/>
    <x v="3"/>
    <x v="1"/>
  </r>
  <r>
    <x v="1"/>
    <n v="7.2"/>
    <x v="3"/>
    <x v="1"/>
  </r>
  <r>
    <x v="2"/>
    <n v="0.8"/>
    <x v="3"/>
    <x v="1"/>
  </r>
  <r>
    <x v="3"/>
    <n v="4.8"/>
    <x v="3"/>
    <x v="1"/>
  </r>
  <r>
    <x v="4"/>
    <n v="4.29"/>
    <x v="3"/>
    <x v="1"/>
  </r>
  <r>
    <x v="5"/>
    <n v="4.8099999999999996"/>
    <x v="3"/>
    <x v="1"/>
  </r>
  <r>
    <x v="6"/>
    <n v="5.18"/>
    <x v="3"/>
    <x v="1"/>
  </r>
  <r>
    <x v="7"/>
    <n v="4.4400000000000004"/>
    <x v="3"/>
    <x v="1"/>
  </r>
  <r>
    <x v="8"/>
    <n v="7.41"/>
    <x v="3"/>
    <x v="1"/>
  </r>
  <r>
    <x v="9"/>
    <n v="5.85"/>
    <x v="3"/>
    <x v="1"/>
  </r>
  <r>
    <x v="10"/>
    <n v="5.7"/>
    <x v="3"/>
    <x v="1"/>
  </r>
  <r>
    <x v="11"/>
    <n v="4.55"/>
    <x v="3"/>
    <x v="1"/>
  </r>
  <r>
    <x v="0"/>
    <n v="3.27"/>
    <x v="4"/>
    <x v="1"/>
  </r>
  <r>
    <x v="1"/>
    <n v="4.32"/>
    <x v="4"/>
    <x v="1"/>
  </r>
  <r>
    <x v="2"/>
    <n v="20.52"/>
    <x v="4"/>
    <x v="1"/>
  </r>
  <r>
    <x v="3"/>
    <n v="1.08"/>
    <x v="4"/>
    <x v="1"/>
  </r>
  <r>
    <x v="4"/>
    <n v="6.48"/>
    <x v="4"/>
    <x v="1"/>
  </r>
  <r>
    <x v="5"/>
    <n v="15.26"/>
    <x v="4"/>
    <x v="1"/>
  </r>
  <r>
    <x v="6"/>
    <n v="8.1199999999999992"/>
    <x v="4"/>
    <x v="1"/>
  </r>
  <r>
    <x v="7"/>
    <n v="12.21"/>
    <x v="4"/>
    <x v="1"/>
  </r>
  <r>
    <x v="8"/>
    <n v="10.08"/>
    <x v="4"/>
    <x v="1"/>
  </r>
  <r>
    <x v="9"/>
    <n v="1.1000000000000001"/>
    <x v="4"/>
    <x v="1"/>
  </r>
  <r>
    <x v="10"/>
    <n v="6.6"/>
    <x v="4"/>
    <x v="1"/>
  </r>
  <r>
    <x v="11"/>
    <n v="16.2"/>
    <x v="4"/>
    <x v="1"/>
  </r>
  <r>
    <x v="0"/>
    <n v="44.96"/>
    <x v="5"/>
    <x v="1"/>
  </r>
  <r>
    <x v="1"/>
    <n v="94.86"/>
    <x v="5"/>
    <x v="1"/>
  </r>
  <r>
    <x v="2"/>
    <n v="70.98"/>
    <x v="5"/>
    <x v="1"/>
  </r>
  <r>
    <x v="3"/>
    <n v="81.900000000000006"/>
    <x v="5"/>
    <x v="1"/>
  </r>
  <r>
    <x v="4"/>
    <n v="11.12"/>
    <x v="5"/>
    <x v="1"/>
  </r>
  <r>
    <x v="5"/>
    <n v="67.2"/>
    <x v="5"/>
    <x v="1"/>
  </r>
  <r>
    <x v="6"/>
    <n v="65.88"/>
    <x v="5"/>
    <x v="1"/>
  </r>
  <r>
    <x v="7"/>
    <n v="103.93"/>
    <x v="5"/>
    <x v="1"/>
  </r>
  <r>
    <x v="8"/>
    <n v="26.9"/>
    <x v="5"/>
    <x v="1"/>
  </r>
  <r>
    <x v="9"/>
    <n v="67.73"/>
    <x v="5"/>
    <x v="1"/>
  </r>
  <r>
    <x v="10"/>
    <n v="41.68"/>
    <x v="5"/>
    <x v="1"/>
  </r>
  <r>
    <x v="11"/>
    <n v="25.65"/>
    <x v="5"/>
    <x v="1"/>
  </r>
  <r>
    <x v="0"/>
    <n v="68"/>
    <x v="6"/>
    <x v="1"/>
  </r>
  <r>
    <x v="1"/>
    <n v="67.8"/>
    <x v="6"/>
    <x v="1"/>
  </r>
  <r>
    <x v="2"/>
    <n v="67.2"/>
    <x v="6"/>
    <x v="1"/>
  </r>
  <r>
    <x v="3"/>
    <n v="67.2"/>
    <x v="6"/>
    <x v="1"/>
  </r>
  <r>
    <x v="4"/>
    <n v="63.84"/>
    <x v="6"/>
    <x v="1"/>
  </r>
  <r>
    <x v="5"/>
    <n v="66.2"/>
    <x v="6"/>
    <x v="1"/>
  </r>
  <r>
    <x v="6"/>
    <n v="41.99"/>
    <x v="6"/>
    <x v="1"/>
  </r>
  <r>
    <x v="7"/>
    <n v="51.52"/>
    <x v="6"/>
    <x v="1"/>
  </r>
  <r>
    <x v="8"/>
    <n v="31.7"/>
    <x v="6"/>
    <x v="1"/>
  </r>
  <r>
    <x v="9"/>
    <n v="59.09"/>
    <x v="6"/>
    <x v="1"/>
  </r>
  <r>
    <x v="10"/>
    <n v="61.2"/>
    <x v="6"/>
    <x v="1"/>
  </r>
  <r>
    <x v="11"/>
    <n v="40.04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6E9EE-0895-4687-B5D7-BF4EC386490D}" name="Tabela dinâmica3" cacheId="0" applyNumberFormats="0" applyBorderFormats="0" applyFontFormats="0" applyPatternFormats="0" applyAlignmentFormats="0" applyWidthHeightFormats="1" dataCaption="Valores" updatedVersion="7" minRefreshableVersion="3" itemPrintTitles="1" createdVersion="7" indent="0" compact="0" compactData="0" gridDropZones="1" multipleFieldFilters="0" chartFormat="4">
  <location ref="A22:I36" firstHeaderRow="1" firstDataRow="2" firstDataCol="1" rowPageCount="1" colPageCount="1"/>
  <pivotFields count="4">
    <pivotField axis="axisRow" compact="0" numFmtId="17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axis="axisCol" compact="0" outline="0" showAll="0">
      <items count="8">
        <item x="0"/>
        <item x="1"/>
        <item x="2"/>
        <item x="4"/>
        <item x="3"/>
        <item x="5"/>
        <item x="6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Soma de quantidade" fld="1" baseField="0" baseItem="0"/>
  </dataFields>
  <formats count="5">
    <format dxfId="4">
      <pivotArea outline="0" fieldPosition="0">
        <references count="2">
          <reference field="0" count="0" selected="0"/>
          <reference field="2" count="0" selected="0"/>
        </references>
      </pivotArea>
    </format>
    <format dxfId="3">
      <pivotArea dataOnly="0" outline="0" fieldPosition="0">
        <references count="1">
          <reference field="2" count="0"/>
        </references>
      </pivotArea>
    </format>
    <format dxfId="2">
      <pivotArea dataOnly="0" outline="0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  <format dxfId="0">
      <pivotArea field="0" grandCol="1" outline="0" axis="axisRow" fieldPosition="0">
        <references count="1">
          <reference field="0" count="0" selected="0"/>
        </references>
      </pivotArea>
    </format>
  </formats>
  <chartFormats count="8">
    <chartFormat chart="3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67FE0-6B73-46CE-A77F-E9B5AFE2BAE3}" name="Tabela dinâmica2" cacheId="0" applyNumberFormats="0" applyBorderFormats="0" applyFontFormats="0" applyPatternFormats="0" applyAlignmentFormats="0" applyWidthHeightFormats="1" dataCaption="Valores" updatedVersion="7" minRefreshableVersion="3" itemPrintTitles="1" createdVersion="7" indent="0" compact="0" compactData="0" gridDropZones="1" multipleFieldFilters="0" chartFormat="4">
  <location ref="A3:I17" firstHeaderRow="1" firstDataRow="2" firstDataCol="1" rowPageCount="1" colPageCount="1"/>
  <pivotFields count="4">
    <pivotField axis="axisRow" compact="0" numFmtId="17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axis="axisCol" compact="0" outline="0" showAll="0">
      <items count="8">
        <item x="0"/>
        <item x="1"/>
        <item x="2"/>
        <item x="4"/>
        <item x="3"/>
        <item x="5"/>
        <item x="6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Soma de quantidade" fld="1" baseField="0" baseItem="0"/>
  </dataFields>
  <formats count="6">
    <format dxfId="10">
      <pivotArea outline="0" collapsedLevelsAreSubtotals="1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grandCol="1" outline="0" fieldPosition="0"/>
    </format>
  </formats>
  <chartFormats count="10">
    <chartFormat chart="3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5FD0-0AFF-4D79-86E7-659A06D1C180}">
  <dimension ref="A1:R24"/>
  <sheetViews>
    <sheetView tabSelected="1" zoomScale="150" zoomScaleNormal="150" workbookViewId="0">
      <selection activeCell="A2" sqref="A2:A8"/>
    </sheetView>
  </sheetViews>
  <sheetFormatPr defaultRowHeight="14.5" x14ac:dyDescent="0.35"/>
  <cols>
    <col min="2" max="2" width="10.7265625" bestFit="1" customWidth="1"/>
    <col min="3" max="3" width="12.453125" bestFit="1" customWidth="1"/>
    <col min="18" max="18" width="9.54296875" bestFit="1" customWidth="1"/>
  </cols>
  <sheetData>
    <row r="1" spans="1:18" x14ac:dyDescent="0.35">
      <c r="A1" s="22" t="s">
        <v>77</v>
      </c>
      <c r="B1" s="22" t="s">
        <v>78</v>
      </c>
      <c r="C1" s="22" t="s">
        <v>79</v>
      </c>
    </row>
    <row r="2" spans="1:18" x14ac:dyDescent="0.35">
      <c r="A2" s="18" t="s">
        <v>57</v>
      </c>
      <c r="B2" s="18">
        <v>22</v>
      </c>
      <c r="C2" s="18">
        <v>0</v>
      </c>
      <c r="E2" t="s">
        <v>82</v>
      </c>
    </row>
    <row r="3" spans="1:18" x14ac:dyDescent="0.35">
      <c r="A3" s="18" t="s">
        <v>71</v>
      </c>
      <c r="B3" s="18">
        <v>2</v>
      </c>
      <c r="C3" s="18">
        <v>0</v>
      </c>
      <c r="E3" s="20" t="s">
        <v>77</v>
      </c>
      <c r="F3" s="24">
        <v>43922</v>
      </c>
      <c r="G3" s="24">
        <v>43952</v>
      </c>
      <c r="H3" s="24">
        <v>43983</v>
      </c>
      <c r="I3" s="24">
        <v>44013</v>
      </c>
      <c r="J3" s="24">
        <v>44044</v>
      </c>
      <c r="K3" s="24">
        <v>44075</v>
      </c>
      <c r="L3" s="24">
        <v>44105</v>
      </c>
      <c r="M3" s="24">
        <v>44136</v>
      </c>
      <c r="N3" s="24">
        <v>44166</v>
      </c>
      <c r="O3" s="24">
        <v>44197</v>
      </c>
      <c r="P3" s="24">
        <v>44228</v>
      </c>
      <c r="Q3" s="24">
        <v>44256</v>
      </c>
      <c r="R3" s="26" t="s">
        <v>83</v>
      </c>
    </row>
    <row r="4" spans="1:18" ht="16" x14ac:dyDescent="0.35">
      <c r="A4" s="18" t="s">
        <v>72</v>
      </c>
      <c r="B4" s="18">
        <v>142</v>
      </c>
      <c r="C4" s="18">
        <v>29</v>
      </c>
      <c r="E4" s="17" t="s">
        <v>57</v>
      </c>
      <c r="F4" s="31">
        <v>22</v>
      </c>
      <c r="G4" s="31">
        <v>22</v>
      </c>
      <c r="H4" s="31">
        <v>22</v>
      </c>
      <c r="I4" s="31">
        <v>22</v>
      </c>
      <c r="J4" s="31">
        <v>22</v>
      </c>
      <c r="K4" s="31">
        <v>22</v>
      </c>
      <c r="L4" s="31">
        <v>22</v>
      </c>
      <c r="M4" s="31">
        <v>21</v>
      </c>
      <c r="N4" s="31">
        <v>22</v>
      </c>
      <c r="O4" s="31">
        <v>22</v>
      </c>
      <c r="P4" s="31">
        <v>22</v>
      </c>
      <c r="Q4" s="31">
        <v>22</v>
      </c>
      <c r="R4" s="30">
        <f t="shared" ref="R4:R10" si="0">AVERAGE(F4:Q4)</f>
        <v>21.916666666666668</v>
      </c>
    </row>
    <row r="5" spans="1:18" ht="16" x14ac:dyDescent="0.35">
      <c r="A5" s="18" t="s">
        <v>73</v>
      </c>
      <c r="B5" s="18">
        <v>35</v>
      </c>
      <c r="C5" s="18">
        <v>5</v>
      </c>
      <c r="E5" s="17" t="s">
        <v>71</v>
      </c>
      <c r="F5" s="31">
        <v>2</v>
      </c>
      <c r="G5" s="31">
        <v>2</v>
      </c>
      <c r="H5" s="31">
        <v>2</v>
      </c>
      <c r="I5" s="31">
        <v>2</v>
      </c>
      <c r="J5" s="31">
        <v>2</v>
      </c>
      <c r="K5" s="31">
        <v>2</v>
      </c>
      <c r="L5" s="31">
        <v>2</v>
      </c>
      <c r="M5" s="31">
        <v>2</v>
      </c>
      <c r="N5" s="31">
        <v>2</v>
      </c>
      <c r="O5" s="31">
        <v>2</v>
      </c>
      <c r="P5" s="31">
        <v>2</v>
      </c>
      <c r="Q5" s="31">
        <v>2</v>
      </c>
      <c r="R5" s="30">
        <f t="shared" si="0"/>
        <v>2</v>
      </c>
    </row>
    <row r="6" spans="1:18" ht="16" x14ac:dyDescent="0.35">
      <c r="A6" s="18" t="s">
        <v>74</v>
      </c>
      <c r="B6" s="18">
        <v>108</v>
      </c>
      <c r="C6" s="18">
        <v>6</v>
      </c>
      <c r="E6" s="17" t="s">
        <v>72</v>
      </c>
      <c r="F6" s="32">
        <v>171</v>
      </c>
      <c r="G6" s="31">
        <v>168</v>
      </c>
      <c r="H6" s="31">
        <v>166</v>
      </c>
      <c r="I6" s="31">
        <v>165</v>
      </c>
      <c r="J6" s="31">
        <v>156</v>
      </c>
      <c r="K6" s="31">
        <v>152</v>
      </c>
      <c r="L6" s="31">
        <v>151</v>
      </c>
      <c r="M6" s="31">
        <v>144</v>
      </c>
      <c r="N6" s="31">
        <v>142</v>
      </c>
      <c r="O6" s="31">
        <v>155</v>
      </c>
      <c r="P6" s="31">
        <v>155</v>
      </c>
      <c r="Q6" s="31">
        <v>142</v>
      </c>
      <c r="R6" s="30">
        <f t="shared" si="0"/>
        <v>155.58333333333334</v>
      </c>
    </row>
    <row r="7" spans="1:18" ht="16" x14ac:dyDescent="0.35">
      <c r="A7" s="18" t="s">
        <v>75</v>
      </c>
      <c r="B7" s="18">
        <v>513</v>
      </c>
      <c r="C7" s="18">
        <v>78</v>
      </c>
      <c r="E7" s="17" t="s">
        <v>73</v>
      </c>
      <c r="F7" s="31">
        <v>40</v>
      </c>
      <c r="G7" s="31">
        <v>40</v>
      </c>
      <c r="H7" s="31">
        <v>40</v>
      </c>
      <c r="I7" s="31">
        <v>40</v>
      </c>
      <c r="J7" s="31">
        <v>39</v>
      </c>
      <c r="K7" s="31">
        <v>37</v>
      </c>
      <c r="L7" s="31">
        <v>37</v>
      </c>
      <c r="M7" s="31">
        <v>37</v>
      </c>
      <c r="N7" s="31">
        <v>39</v>
      </c>
      <c r="O7" s="31">
        <v>39</v>
      </c>
      <c r="P7" s="31">
        <v>38</v>
      </c>
      <c r="Q7" s="31">
        <v>35</v>
      </c>
      <c r="R7" s="30">
        <f t="shared" si="0"/>
        <v>38.416666666666664</v>
      </c>
    </row>
    <row r="8" spans="1:18" ht="16" x14ac:dyDescent="0.35">
      <c r="A8" s="18" t="s">
        <v>76</v>
      </c>
      <c r="B8" s="18">
        <v>308</v>
      </c>
      <c r="C8" s="18">
        <v>44</v>
      </c>
      <c r="E8" s="17" t="s">
        <v>74</v>
      </c>
      <c r="F8" s="31">
        <v>109</v>
      </c>
      <c r="G8" s="31">
        <v>108</v>
      </c>
      <c r="H8" s="31">
        <v>108</v>
      </c>
      <c r="I8" s="31">
        <v>108</v>
      </c>
      <c r="J8" s="31">
        <v>108</v>
      </c>
      <c r="K8" s="31">
        <v>109</v>
      </c>
      <c r="L8" s="31">
        <v>116</v>
      </c>
      <c r="M8" s="31">
        <v>111</v>
      </c>
      <c r="N8" s="31">
        <v>112</v>
      </c>
      <c r="O8" s="31">
        <v>110</v>
      </c>
      <c r="P8" s="31">
        <v>110</v>
      </c>
      <c r="Q8" s="31">
        <v>108</v>
      </c>
      <c r="R8" s="30">
        <f t="shared" si="0"/>
        <v>109.75</v>
      </c>
    </row>
    <row r="9" spans="1:18" ht="16" x14ac:dyDescent="0.35">
      <c r="A9" s="21" t="s">
        <v>80</v>
      </c>
      <c r="B9" s="21">
        <f>SUM(B2:B8)</f>
        <v>1130</v>
      </c>
      <c r="C9" s="21">
        <f>SUM(C2:C8)</f>
        <v>162</v>
      </c>
      <c r="E9" s="17" t="s">
        <v>75</v>
      </c>
      <c r="F9" s="31">
        <v>562</v>
      </c>
      <c r="G9" s="31">
        <v>558</v>
      </c>
      <c r="H9" s="31">
        <v>546</v>
      </c>
      <c r="I9" s="31">
        <v>546</v>
      </c>
      <c r="J9" s="31">
        <v>556</v>
      </c>
      <c r="K9" s="31">
        <v>560</v>
      </c>
      <c r="L9" s="31">
        <v>549</v>
      </c>
      <c r="M9" s="31">
        <v>547</v>
      </c>
      <c r="N9" s="31">
        <v>538</v>
      </c>
      <c r="O9" s="31">
        <v>521</v>
      </c>
      <c r="P9" s="31">
        <v>521</v>
      </c>
      <c r="Q9" s="31">
        <v>513</v>
      </c>
      <c r="R9" s="30">
        <f t="shared" si="0"/>
        <v>543.08333333333337</v>
      </c>
    </row>
    <row r="10" spans="1:18" x14ac:dyDescent="0.35">
      <c r="C10" s="23">
        <f>C9/B9</f>
        <v>0.14336283185840709</v>
      </c>
      <c r="E10" s="17" t="s">
        <v>76</v>
      </c>
      <c r="F10" s="32">
        <v>340</v>
      </c>
      <c r="G10" s="32">
        <v>339</v>
      </c>
      <c r="H10" s="32">
        <v>336</v>
      </c>
      <c r="I10" s="32">
        <v>336</v>
      </c>
      <c r="J10" s="32">
        <v>336</v>
      </c>
      <c r="K10" s="32">
        <v>331</v>
      </c>
      <c r="L10" s="32">
        <v>323</v>
      </c>
      <c r="M10" s="32">
        <v>322</v>
      </c>
      <c r="N10" s="32">
        <v>317</v>
      </c>
      <c r="O10" s="32">
        <v>311</v>
      </c>
      <c r="P10" s="32">
        <v>306</v>
      </c>
      <c r="Q10" s="32">
        <v>308</v>
      </c>
      <c r="R10" s="30">
        <f t="shared" si="0"/>
        <v>325.41666666666669</v>
      </c>
    </row>
    <row r="11" spans="1:18" x14ac:dyDescent="0.35">
      <c r="E11" s="21" t="s">
        <v>80</v>
      </c>
      <c r="F11" s="27">
        <f t="shared" ref="F11:Q11" si="1">SUM(F4:F10)</f>
        <v>1246</v>
      </c>
      <c r="G11" s="27">
        <f t="shared" si="1"/>
        <v>1237</v>
      </c>
      <c r="H11" s="27">
        <f t="shared" si="1"/>
        <v>1220</v>
      </c>
      <c r="I11" s="27">
        <f t="shared" si="1"/>
        <v>1219</v>
      </c>
      <c r="J11" s="27">
        <f t="shared" si="1"/>
        <v>1219</v>
      </c>
      <c r="K11" s="27">
        <f t="shared" si="1"/>
        <v>1213</v>
      </c>
      <c r="L11" s="27">
        <f t="shared" si="1"/>
        <v>1200</v>
      </c>
      <c r="M11" s="27">
        <f t="shared" si="1"/>
        <v>1184</v>
      </c>
      <c r="N11" s="27">
        <f t="shared" si="1"/>
        <v>1172</v>
      </c>
      <c r="O11" s="27">
        <f t="shared" si="1"/>
        <v>1160</v>
      </c>
      <c r="P11" s="27">
        <f t="shared" si="1"/>
        <v>1154</v>
      </c>
      <c r="Q11" s="27">
        <f t="shared" si="1"/>
        <v>1130</v>
      </c>
      <c r="R11" s="30">
        <f>SUM(R4:R10)</f>
        <v>1196.1666666666667</v>
      </c>
    </row>
    <row r="13" spans="1:18" x14ac:dyDescent="0.35">
      <c r="E13" s="25" t="s">
        <v>81</v>
      </c>
    </row>
    <row r="14" spans="1:18" x14ac:dyDescent="0.35">
      <c r="E14" s="20" t="s">
        <v>77</v>
      </c>
      <c r="F14" s="24">
        <v>43922</v>
      </c>
      <c r="G14" s="24">
        <v>43952</v>
      </c>
      <c r="H14" s="24">
        <v>43983</v>
      </c>
      <c r="I14" s="24">
        <v>44013</v>
      </c>
      <c r="J14" s="24">
        <v>44044</v>
      </c>
      <c r="K14" s="24">
        <v>44075</v>
      </c>
      <c r="L14" s="24">
        <v>44105</v>
      </c>
      <c r="M14" s="24">
        <v>44136</v>
      </c>
      <c r="N14" s="24">
        <v>44166</v>
      </c>
      <c r="O14" s="24">
        <v>44197</v>
      </c>
      <c r="P14" s="24">
        <v>44228</v>
      </c>
      <c r="Q14" s="24">
        <v>44256</v>
      </c>
      <c r="R14" s="26" t="s">
        <v>83</v>
      </c>
    </row>
    <row r="15" spans="1:18" x14ac:dyDescent="0.35">
      <c r="E15" s="17" t="s">
        <v>57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30">
        <f t="shared" ref="R15:R21" si="2">AVERAGE(F15:Q15)</f>
        <v>0</v>
      </c>
    </row>
    <row r="16" spans="1:18" x14ac:dyDescent="0.35">
      <c r="E16" s="17" t="s">
        <v>71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30">
        <f t="shared" si="2"/>
        <v>0</v>
      </c>
    </row>
    <row r="17" spans="5:18" x14ac:dyDescent="0.35">
      <c r="E17" s="17" t="s">
        <v>72</v>
      </c>
      <c r="F17" s="17">
        <v>0</v>
      </c>
      <c r="G17" s="17">
        <v>0</v>
      </c>
      <c r="H17" s="17">
        <v>0</v>
      </c>
      <c r="I17" s="17">
        <v>1</v>
      </c>
      <c r="J17" s="17">
        <v>2</v>
      </c>
      <c r="K17" s="17">
        <v>0</v>
      </c>
      <c r="L17" s="17">
        <v>2</v>
      </c>
      <c r="M17" s="17">
        <v>0</v>
      </c>
      <c r="N17" s="17">
        <v>2</v>
      </c>
      <c r="O17" s="17">
        <v>11</v>
      </c>
      <c r="P17" s="17">
        <v>10</v>
      </c>
      <c r="Q17" s="17">
        <v>1</v>
      </c>
      <c r="R17" s="30">
        <f t="shared" si="2"/>
        <v>2.4166666666666665</v>
      </c>
    </row>
    <row r="18" spans="5:18" x14ac:dyDescent="0.35">
      <c r="E18" s="17" t="s">
        <v>73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3</v>
      </c>
      <c r="O18" s="17">
        <v>1</v>
      </c>
      <c r="P18" s="17">
        <v>0</v>
      </c>
      <c r="Q18" s="17">
        <v>0</v>
      </c>
      <c r="R18" s="30">
        <f t="shared" si="2"/>
        <v>0.41666666666666669</v>
      </c>
    </row>
    <row r="19" spans="5:18" x14ac:dyDescent="0.35">
      <c r="E19" s="17" t="s">
        <v>74</v>
      </c>
      <c r="F19" s="17">
        <v>0</v>
      </c>
      <c r="G19" s="17">
        <v>0</v>
      </c>
      <c r="H19" s="17">
        <v>0</v>
      </c>
      <c r="I19" s="17">
        <v>1</v>
      </c>
      <c r="J19" s="17">
        <v>1</v>
      </c>
      <c r="K19" s="17">
        <v>0</v>
      </c>
      <c r="L19" s="17">
        <v>0</v>
      </c>
      <c r="M19" s="17">
        <v>0</v>
      </c>
      <c r="N19" s="17">
        <v>0</v>
      </c>
      <c r="O19" s="17">
        <v>2</v>
      </c>
      <c r="P19" s="17">
        <v>1</v>
      </c>
      <c r="Q19" s="17">
        <v>1</v>
      </c>
      <c r="R19" s="30">
        <f t="shared" si="2"/>
        <v>0.5</v>
      </c>
    </row>
    <row r="20" spans="5:18" x14ac:dyDescent="0.35">
      <c r="E20" s="17" t="s">
        <v>75</v>
      </c>
      <c r="F20" s="17">
        <v>0</v>
      </c>
      <c r="G20" s="17">
        <v>0</v>
      </c>
      <c r="H20" s="17">
        <v>7</v>
      </c>
      <c r="I20" s="17">
        <v>0</v>
      </c>
      <c r="J20" s="17">
        <v>7</v>
      </c>
      <c r="K20" s="17">
        <v>4</v>
      </c>
      <c r="L20" s="17">
        <v>0</v>
      </c>
      <c r="M20" s="17">
        <v>7</v>
      </c>
      <c r="N20" s="17">
        <v>5</v>
      </c>
      <c r="O20" s="17">
        <v>29</v>
      </c>
      <c r="P20" s="17">
        <v>8</v>
      </c>
      <c r="Q20" s="17">
        <v>11</v>
      </c>
      <c r="R20" s="30">
        <f t="shared" si="2"/>
        <v>6.5</v>
      </c>
    </row>
    <row r="21" spans="5:18" x14ac:dyDescent="0.35">
      <c r="E21" s="17" t="s">
        <v>76</v>
      </c>
      <c r="F21" s="17">
        <v>0</v>
      </c>
      <c r="G21" s="17">
        <v>1</v>
      </c>
      <c r="H21" s="17">
        <v>4</v>
      </c>
      <c r="I21" s="17">
        <v>6</v>
      </c>
      <c r="J21" s="17">
        <v>2</v>
      </c>
      <c r="K21" s="17">
        <v>0</v>
      </c>
      <c r="L21" s="17">
        <v>1</v>
      </c>
      <c r="M21" s="17">
        <v>5</v>
      </c>
      <c r="N21" s="17">
        <v>10</v>
      </c>
      <c r="O21" s="17">
        <v>3</v>
      </c>
      <c r="P21" s="17">
        <v>4</v>
      </c>
      <c r="Q21" s="17">
        <v>8</v>
      </c>
      <c r="R21" s="30">
        <f t="shared" si="2"/>
        <v>3.6666666666666665</v>
      </c>
    </row>
    <row r="22" spans="5:18" x14ac:dyDescent="0.35">
      <c r="E22" s="21" t="s">
        <v>80</v>
      </c>
      <c r="F22" s="27">
        <f t="shared" ref="F22" si="3">SUM(F15:F21)</f>
        <v>0</v>
      </c>
      <c r="G22" s="27">
        <f t="shared" ref="G22" si="4">SUM(G15:G21)</f>
        <v>1</v>
      </c>
      <c r="H22" s="27">
        <f t="shared" ref="H22" si="5">SUM(H15:H21)</f>
        <v>12</v>
      </c>
      <c r="I22" s="27">
        <f t="shared" ref="I22" si="6">SUM(I15:I21)</f>
        <v>8</v>
      </c>
      <c r="J22" s="27">
        <f t="shared" ref="J22" si="7">SUM(J15:J21)</f>
        <v>12</v>
      </c>
      <c r="K22" s="27">
        <f t="shared" ref="K22" si="8">SUM(K15:K21)</f>
        <v>4</v>
      </c>
      <c r="L22" s="27">
        <f t="shared" ref="L22" si="9">SUM(L15:L21)</f>
        <v>3</v>
      </c>
      <c r="M22" s="27">
        <f t="shared" ref="M22" si="10">SUM(M15:M21)</f>
        <v>12</v>
      </c>
      <c r="N22" s="27">
        <f t="shared" ref="N22" si="11">SUM(N15:N21)</f>
        <v>20</v>
      </c>
      <c r="O22" s="27">
        <f t="shared" ref="O22" si="12">SUM(O15:O21)</f>
        <v>46</v>
      </c>
      <c r="P22" s="27">
        <f t="shared" ref="P22" si="13">SUM(P15:P21)</f>
        <v>23</v>
      </c>
      <c r="Q22" s="27">
        <f t="shared" ref="Q22" si="14">SUM(Q15:Q21)</f>
        <v>21</v>
      </c>
      <c r="R22" s="30">
        <f>SUM(R15:R21)</f>
        <v>13.499999999999998</v>
      </c>
    </row>
    <row r="24" spans="5:18" x14ac:dyDescent="0.35">
      <c r="E24" s="21" t="s">
        <v>84</v>
      </c>
      <c r="F24" s="28">
        <f>F22/F11</f>
        <v>0</v>
      </c>
      <c r="G24" s="28">
        <f t="shared" ref="G24:R24" si="15">G22/G11</f>
        <v>8.0840743734842356E-4</v>
      </c>
      <c r="H24" s="28">
        <f t="shared" si="15"/>
        <v>9.8360655737704927E-3</v>
      </c>
      <c r="I24" s="28">
        <f t="shared" si="15"/>
        <v>6.5627563576702219E-3</v>
      </c>
      <c r="J24" s="28">
        <f t="shared" si="15"/>
        <v>9.8441345365053324E-3</v>
      </c>
      <c r="K24" s="28">
        <f t="shared" si="15"/>
        <v>3.2976092333058533E-3</v>
      </c>
      <c r="L24" s="28">
        <f t="shared" si="15"/>
        <v>2.5000000000000001E-3</v>
      </c>
      <c r="M24" s="28">
        <f t="shared" si="15"/>
        <v>1.0135135135135136E-2</v>
      </c>
      <c r="N24" s="28">
        <f t="shared" si="15"/>
        <v>1.7064846416382253E-2</v>
      </c>
      <c r="O24" s="28">
        <f t="shared" si="15"/>
        <v>3.9655172413793106E-2</v>
      </c>
      <c r="P24" s="28">
        <f t="shared" si="15"/>
        <v>1.9930675909878681E-2</v>
      </c>
      <c r="Q24" s="28">
        <f t="shared" si="15"/>
        <v>1.8584070796460177E-2</v>
      </c>
      <c r="R24" s="29">
        <f t="shared" si="15"/>
        <v>1.1286052668245783E-2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0F16-F570-4E68-A16B-AF639EC271B0}">
  <dimension ref="A1:I51"/>
  <sheetViews>
    <sheetView zoomScale="180" zoomScaleNormal="180" workbookViewId="0">
      <selection activeCell="A5" sqref="A5"/>
    </sheetView>
  </sheetViews>
  <sheetFormatPr defaultRowHeight="14.5" x14ac:dyDescent="0.35"/>
  <cols>
    <col min="1" max="1" width="18.26953125" bestFit="1" customWidth="1"/>
    <col min="2" max="5" width="7.08984375" customWidth="1"/>
    <col min="6" max="8" width="8.1796875" bestFit="1" customWidth="1"/>
    <col min="9" max="9" width="10" bestFit="1" customWidth="1"/>
    <col min="10" max="16" width="9.7265625" bestFit="1" customWidth="1"/>
    <col min="17" max="17" width="11.453125" bestFit="1" customWidth="1"/>
    <col min="18" max="24" width="9.453125" bestFit="1" customWidth="1"/>
    <col min="25" max="25" width="11.08984375" bestFit="1" customWidth="1"/>
    <col min="26" max="32" width="8.81640625" bestFit="1" customWidth="1"/>
    <col min="33" max="33" width="10.453125" bestFit="1" customWidth="1"/>
    <col min="34" max="40" width="9.7265625" bestFit="1" customWidth="1"/>
    <col min="41" max="41" width="11.36328125" bestFit="1" customWidth="1"/>
    <col min="42" max="48" width="9.1796875" bestFit="1" customWidth="1"/>
    <col min="49" max="49" width="10.90625" bestFit="1" customWidth="1"/>
    <col min="50" max="56" width="9.6328125" bestFit="1" customWidth="1"/>
    <col min="57" max="57" width="11.26953125" bestFit="1" customWidth="1"/>
    <col min="58" max="64" width="9.7265625" bestFit="1" customWidth="1"/>
    <col min="65" max="65" width="11.453125" bestFit="1" customWidth="1"/>
    <col min="66" max="72" width="9.6328125" bestFit="1" customWidth="1"/>
    <col min="73" max="73" width="11.26953125" bestFit="1" customWidth="1"/>
    <col min="74" max="80" width="9.36328125" bestFit="1" customWidth="1"/>
    <col min="81" max="81" width="11" bestFit="1" customWidth="1"/>
    <col min="82" max="88" width="9.1796875" bestFit="1" customWidth="1"/>
    <col min="89" max="89" width="10.90625" bestFit="1" customWidth="1"/>
    <col min="90" max="96" width="10" bestFit="1" customWidth="1"/>
    <col min="97" max="97" width="11.7265625" bestFit="1" customWidth="1"/>
    <col min="98" max="98" width="10" bestFit="1" customWidth="1"/>
  </cols>
  <sheetData>
    <row r="1" spans="1:9" x14ac:dyDescent="0.35">
      <c r="A1" s="35" t="s">
        <v>89</v>
      </c>
      <c r="B1" t="s">
        <v>90</v>
      </c>
    </row>
    <row r="3" spans="1:9" x14ac:dyDescent="0.35">
      <c r="A3" s="35" t="s">
        <v>92</v>
      </c>
      <c r="B3" s="35" t="s">
        <v>86</v>
      </c>
    </row>
    <row r="4" spans="1:9" x14ac:dyDescent="0.35">
      <c r="A4" s="35" t="s">
        <v>85</v>
      </c>
      <c r="B4" s="43" t="s">
        <v>57</v>
      </c>
      <c r="C4" s="43" t="s">
        <v>71</v>
      </c>
      <c r="D4" s="43" t="s">
        <v>72</v>
      </c>
      <c r="E4" s="43" t="s">
        <v>74</v>
      </c>
      <c r="F4" s="43" t="s">
        <v>73</v>
      </c>
      <c r="G4" s="43" t="s">
        <v>75</v>
      </c>
      <c r="H4" s="43" t="s">
        <v>76</v>
      </c>
      <c r="I4" s="43" t="s">
        <v>87</v>
      </c>
    </row>
    <row r="5" spans="1:9" x14ac:dyDescent="0.35">
      <c r="A5" s="33">
        <v>43922</v>
      </c>
      <c r="B5" s="44">
        <v>22</v>
      </c>
      <c r="C5" s="44">
        <v>2</v>
      </c>
      <c r="D5" s="44">
        <v>171</v>
      </c>
      <c r="E5" s="44">
        <v>109</v>
      </c>
      <c r="F5" s="44">
        <v>40</v>
      </c>
      <c r="G5" s="44">
        <v>562</v>
      </c>
      <c r="H5" s="44">
        <v>340</v>
      </c>
      <c r="I5" s="44">
        <v>1246</v>
      </c>
    </row>
    <row r="6" spans="1:9" x14ac:dyDescent="0.35">
      <c r="A6" s="33">
        <v>43952</v>
      </c>
      <c r="B6" s="44">
        <v>22</v>
      </c>
      <c r="C6" s="44">
        <v>2</v>
      </c>
      <c r="D6" s="44">
        <v>168</v>
      </c>
      <c r="E6" s="44">
        <v>108</v>
      </c>
      <c r="F6" s="44">
        <v>40</v>
      </c>
      <c r="G6" s="44">
        <v>558</v>
      </c>
      <c r="H6" s="44">
        <v>339</v>
      </c>
      <c r="I6" s="44">
        <v>1237</v>
      </c>
    </row>
    <row r="7" spans="1:9" x14ac:dyDescent="0.35">
      <c r="A7" s="33">
        <v>43983</v>
      </c>
      <c r="B7" s="44">
        <v>22</v>
      </c>
      <c r="C7" s="44">
        <v>2</v>
      </c>
      <c r="D7" s="44">
        <v>166</v>
      </c>
      <c r="E7" s="44">
        <v>108</v>
      </c>
      <c r="F7" s="44">
        <v>40</v>
      </c>
      <c r="G7" s="44">
        <v>546</v>
      </c>
      <c r="H7" s="44">
        <v>336</v>
      </c>
      <c r="I7" s="44">
        <v>1220</v>
      </c>
    </row>
    <row r="8" spans="1:9" x14ac:dyDescent="0.35">
      <c r="A8" s="33">
        <v>44013</v>
      </c>
      <c r="B8" s="44">
        <v>22</v>
      </c>
      <c r="C8" s="44">
        <v>2</v>
      </c>
      <c r="D8" s="44">
        <v>165</v>
      </c>
      <c r="E8" s="44">
        <v>108</v>
      </c>
      <c r="F8" s="44">
        <v>40</v>
      </c>
      <c r="G8" s="44">
        <v>546</v>
      </c>
      <c r="H8" s="44">
        <v>336</v>
      </c>
      <c r="I8" s="44">
        <v>1219</v>
      </c>
    </row>
    <row r="9" spans="1:9" x14ac:dyDescent="0.35">
      <c r="A9" s="33">
        <v>44044</v>
      </c>
      <c r="B9" s="44">
        <v>22</v>
      </c>
      <c r="C9" s="44">
        <v>2</v>
      </c>
      <c r="D9" s="44">
        <v>156</v>
      </c>
      <c r="E9" s="44">
        <v>108</v>
      </c>
      <c r="F9" s="44">
        <v>39</v>
      </c>
      <c r="G9" s="44">
        <v>556</v>
      </c>
      <c r="H9" s="44">
        <v>336</v>
      </c>
      <c r="I9" s="44">
        <v>1219</v>
      </c>
    </row>
    <row r="10" spans="1:9" x14ac:dyDescent="0.35">
      <c r="A10" s="33">
        <v>44075</v>
      </c>
      <c r="B10" s="44">
        <v>22</v>
      </c>
      <c r="C10" s="44">
        <v>2</v>
      </c>
      <c r="D10" s="44">
        <v>152</v>
      </c>
      <c r="E10" s="44">
        <v>109</v>
      </c>
      <c r="F10" s="44">
        <v>37</v>
      </c>
      <c r="G10" s="44">
        <v>560</v>
      </c>
      <c r="H10" s="44">
        <v>331</v>
      </c>
      <c r="I10" s="44">
        <v>1213</v>
      </c>
    </row>
    <row r="11" spans="1:9" x14ac:dyDescent="0.35">
      <c r="A11" s="33">
        <v>44105</v>
      </c>
      <c r="B11" s="44">
        <v>22</v>
      </c>
      <c r="C11" s="44">
        <v>2</v>
      </c>
      <c r="D11" s="44">
        <v>151</v>
      </c>
      <c r="E11" s="44">
        <v>116</v>
      </c>
      <c r="F11" s="44">
        <v>37</v>
      </c>
      <c r="G11" s="44">
        <v>549</v>
      </c>
      <c r="H11" s="44">
        <v>323</v>
      </c>
      <c r="I11" s="44">
        <v>1200</v>
      </c>
    </row>
    <row r="12" spans="1:9" x14ac:dyDescent="0.35">
      <c r="A12" s="33">
        <v>44136</v>
      </c>
      <c r="B12" s="44">
        <v>21</v>
      </c>
      <c r="C12" s="44">
        <v>2</v>
      </c>
      <c r="D12" s="44">
        <v>144</v>
      </c>
      <c r="E12" s="44">
        <v>111</v>
      </c>
      <c r="F12" s="44">
        <v>37</v>
      </c>
      <c r="G12" s="44">
        <v>547</v>
      </c>
      <c r="H12" s="44">
        <v>322</v>
      </c>
      <c r="I12" s="44">
        <v>1184</v>
      </c>
    </row>
    <row r="13" spans="1:9" x14ac:dyDescent="0.35">
      <c r="A13" s="33">
        <v>44166</v>
      </c>
      <c r="B13" s="44">
        <v>22</v>
      </c>
      <c r="C13" s="44">
        <v>2</v>
      </c>
      <c r="D13" s="44">
        <v>142</v>
      </c>
      <c r="E13" s="44">
        <v>112</v>
      </c>
      <c r="F13" s="44">
        <v>39</v>
      </c>
      <c r="G13" s="44">
        <v>538</v>
      </c>
      <c r="H13" s="44">
        <v>317</v>
      </c>
      <c r="I13" s="44">
        <v>1172</v>
      </c>
    </row>
    <row r="14" spans="1:9" x14ac:dyDescent="0.35">
      <c r="A14" s="33">
        <v>44197</v>
      </c>
      <c r="B14" s="44">
        <v>22</v>
      </c>
      <c r="C14" s="44">
        <v>2</v>
      </c>
      <c r="D14" s="44">
        <v>155</v>
      </c>
      <c r="E14" s="44">
        <v>110</v>
      </c>
      <c r="F14" s="44">
        <v>39</v>
      </c>
      <c r="G14" s="44">
        <v>521</v>
      </c>
      <c r="H14" s="44">
        <v>311</v>
      </c>
      <c r="I14" s="44">
        <v>1160</v>
      </c>
    </row>
    <row r="15" spans="1:9" x14ac:dyDescent="0.35">
      <c r="A15" s="33">
        <v>44228</v>
      </c>
      <c r="B15" s="44">
        <v>22</v>
      </c>
      <c r="C15" s="44">
        <v>2</v>
      </c>
      <c r="D15" s="44">
        <v>155</v>
      </c>
      <c r="E15" s="44">
        <v>110</v>
      </c>
      <c r="F15" s="44">
        <v>38</v>
      </c>
      <c r="G15" s="44">
        <v>521</v>
      </c>
      <c r="H15" s="44">
        <v>306</v>
      </c>
      <c r="I15" s="44">
        <v>1154</v>
      </c>
    </row>
    <row r="16" spans="1:9" x14ac:dyDescent="0.35">
      <c r="A16" s="33">
        <v>44256</v>
      </c>
      <c r="B16" s="44">
        <v>22</v>
      </c>
      <c r="C16" s="44">
        <v>2</v>
      </c>
      <c r="D16" s="44">
        <v>142</v>
      </c>
      <c r="E16" s="44">
        <v>108</v>
      </c>
      <c r="F16" s="44">
        <v>35</v>
      </c>
      <c r="G16" s="44">
        <v>513</v>
      </c>
      <c r="H16" s="44">
        <v>308</v>
      </c>
      <c r="I16" s="44">
        <v>1130</v>
      </c>
    </row>
    <row r="17" spans="1:9" x14ac:dyDescent="0.35">
      <c r="A17" s="33" t="s">
        <v>87</v>
      </c>
      <c r="B17" s="44">
        <v>263</v>
      </c>
      <c r="C17" s="44">
        <v>24</v>
      </c>
      <c r="D17" s="44">
        <v>1867</v>
      </c>
      <c r="E17" s="44">
        <v>1317</v>
      </c>
      <c r="F17" s="44">
        <v>461</v>
      </c>
      <c r="G17" s="44">
        <v>6517</v>
      </c>
      <c r="H17" s="44">
        <v>3905</v>
      </c>
      <c r="I17" s="44">
        <v>14354</v>
      </c>
    </row>
    <row r="20" spans="1:9" x14ac:dyDescent="0.35">
      <c r="A20" s="35" t="s">
        <v>89</v>
      </c>
      <c r="B20" t="s">
        <v>91</v>
      </c>
    </row>
    <row r="22" spans="1:9" x14ac:dyDescent="0.35">
      <c r="A22" s="35" t="s">
        <v>92</v>
      </c>
      <c r="B22" s="35" t="s">
        <v>86</v>
      </c>
    </row>
    <row r="23" spans="1:9" x14ac:dyDescent="0.35">
      <c r="A23" s="35" t="s">
        <v>85</v>
      </c>
      <c r="B23" s="43" t="s">
        <v>57</v>
      </c>
      <c r="C23" s="43" t="s">
        <v>71</v>
      </c>
      <c r="D23" s="43" t="s">
        <v>72</v>
      </c>
      <c r="E23" s="43" t="s">
        <v>74</v>
      </c>
      <c r="F23" s="43" t="s">
        <v>73</v>
      </c>
      <c r="G23" s="43" t="s">
        <v>75</v>
      </c>
      <c r="H23" s="43" t="s">
        <v>76</v>
      </c>
      <c r="I23" t="s">
        <v>87</v>
      </c>
    </row>
    <row r="24" spans="1:9" x14ac:dyDescent="0.35">
      <c r="A24" s="33">
        <v>43922</v>
      </c>
      <c r="B24" s="45">
        <v>4.4000000000000004</v>
      </c>
      <c r="C24" s="45">
        <v>0.14000000000000001</v>
      </c>
      <c r="D24" s="45">
        <v>3.42</v>
      </c>
      <c r="E24" s="45">
        <v>3.27</v>
      </c>
      <c r="F24" s="45">
        <v>6</v>
      </c>
      <c r="G24" s="45">
        <v>44.96</v>
      </c>
      <c r="H24" s="45">
        <v>68</v>
      </c>
      <c r="I24" s="34">
        <v>130.19</v>
      </c>
    </row>
    <row r="25" spans="1:9" x14ac:dyDescent="0.35">
      <c r="A25" s="33">
        <v>43952</v>
      </c>
      <c r="B25" s="45">
        <v>1.76</v>
      </c>
      <c r="C25" s="45">
        <v>0.16</v>
      </c>
      <c r="D25" s="45">
        <v>20.16</v>
      </c>
      <c r="E25" s="45">
        <v>4.32</v>
      </c>
      <c r="F25" s="45">
        <v>7.2</v>
      </c>
      <c r="G25" s="45">
        <v>94.86</v>
      </c>
      <c r="H25" s="45">
        <v>67.8</v>
      </c>
      <c r="I25" s="34">
        <v>196.26</v>
      </c>
    </row>
    <row r="26" spans="1:9" x14ac:dyDescent="0.35">
      <c r="A26" s="33">
        <v>43983</v>
      </c>
      <c r="B26" s="45">
        <v>3.3</v>
      </c>
      <c r="C26" s="45">
        <v>0.4</v>
      </c>
      <c r="D26" s="45">
        <v>11.62</v>
      </c>
      <c r="E26" s="45">
        <v>20.52</v>
      </c>
      <c r="F26" s="45">
        <v>0.8</v>
      </c>
      <c r="G26" s="45">
        <v>70.98</v>
      </c>
      <c r="H26" s="45">
        <v>67.2</v>
      </c>
      <c r="I26" s="34">
        <v>174.82</v>
      </c>
    </row>
    <row r="27" spans="1:9" x14ac:dyDescent="0.35">
      <c r="A27" s="33">
        <v>44013</v>
      </c>
      <c r="B27" s="45">
        <v>3.08</v>
      </c>
      <c r="C27" s="45">
        <v>0.38</v>
      </c>
      <c r="D27" s="45">
        <v>4.95</v>
      </c>
      <c r="E27" s="45">
        <v>1.08</v>
      </c>
      <c r="F27" s="45">
        <v>4.8</v>
      </c>
      <c r="G27" s="45">
        <v>81.900000000000006</v>
      </c>
      <c r="H27" s="45">
        <v>67.2</v>
      </c>
      <c r="I27" s="34">
        <v>163.38999999999999</v>
      </c>
    </row>
    <row r="28" spans="1:9" x14ac:dyDescent="0.35">
      <c r="A28" s="33">
        <v>44044</v>
      </c>
      <c r="B28" s="45">
        <v>3.96</v>
      </c>
      <c r="C28" s="45">
        <v>0.3</v>
      </c>
      <c r="D28" s="45">
        <v>4.68</v>
      </c>
      <c r="E28" s="45">
        <v>6.48</v>
      </c>
      <c r="F28" s="45">
        <v>4.29</v>
      </c>
      <c r="G28" s="45">
        <v>11.12</v>
      </c>
      <c r="H28" s="45">
        <v>63.84</v>
      </c>
      <c r="I28" s="34">
        <v>94.67</v>
      </c>
    </row>
    <row r="29" spans="1:9" x14ac:dyDescent="0.35">
      <c r="A29" s="33">
        <v>44075</v>
      </c>
      <c r="B29" s="45">
        <v>1.54</v>
      </c>
      <c r="C29" s="45">
        <v>0.24</v>
      </c>
      <c r="D29" s="45">
        <v>15.2</v>
      </c>
      <c r="E29" s="45">
        <v>15.26</v>
      </c>
      <c r="F29" s="45">
        <v>4.8099999999999996</v>
      </c>
      <c r="G29" s="45">
        <v>67.2</v>
      </c>
      <c r="H29" s="45">
        <v>66.2</v>
      </c>
      <c r="I29" s="34">
        <v>170.45</v>
      </c>
    </row>
    <row r="30" spans="1:9" x14ac:dyDescent="0.35">
      <c r="A30" s="33">
        <v>44105</v>
      </c>
      <c r="B30" s="45">
        <v>2.64</v>
      </c>
      <c r="C30" s="45">
        <v>0.24</v>
      </c>
      <c r="D30" s="45">
        <v>6.04</v>
      </c>
      <c r="E30" s="45">
        <v>8.1199999999999992</v>
      </c>
      <c r="F30" s="45">
        <v>5.18</v>
      </c>
      <c r="G30" s="45">
        <v>65.88</v>
      </c>
      <c r="H30" s="45">
        <v>41.99</v>
      </c>
      <c r="I30" s="34">
        <v>130.09</v>
      </c>
    </row>
    <row r="31" spans="1:9" x14ac:dyDescent="0.35">
      <c r="A31" s="33">
        <v>44136</v>
      </c>
      <c r="B31" s="45">
        <v>2.73</v>
      </c>
      <c r="C31" s="45">
        <v>0.14000000000000001</v>
      </c>
      <c r="D31" s="45">
        <v>25.92</v>
      </c>
      <c r="E31" s="45">
        <v>12.21</v>
      </c>
      <c r="F31" s="45">
        <v>4.4400000000000004</v>
      </c>
      <c r="G31" s="45">
        <v>103.93</v>
      </c>
      <c r="H31" s="45">
        <v>51.52</v>
      </c>
      <c r="I31" s="34">
        <v>200.89000000000001</v>
      </c>
    </row>
    <row r="32" spans="1:9" x14ac:dyDescent="0.35">
      <c r="A32" s="33">
        <v>44166</v>
      </c>
      <c r="B32" s="45">
        <v>0.22</v>
      </c>
      <c r="C32" s="45">
        <v>0.18</v>
      </c>
      <c r="D32" s="45">
        <v>14.2</v>
      </c>
      <c r="E32" s="45">
        <v>10.08</v>
      </c>
      <c r="F32" s="45">
        <v>7.41</v>
      </c>
      <c r="G32" s="45">
        <v>26.9</v>
      </c>
      <c r="H32" s="45">
        <v>31.7</v>
      </c>
      <c r="I32" s="34">
        <v>90.69</v>
      </c>
    </row>
    <row r="33" spans="1:9" x14ac:dyDescent="0.35">
      <c r="A33" s="33">
        <v>44197</v>
      </c>
      <c r="B33" s="45">
        <v>3.96</v>
      </c>
      <c r="C33" s="45">
        <v>0.08</v>
      </c>
      <c r="D33" s="45">
        <v>26.35</v>
      </c>
      <c r="E33" s="45">
        <v>1.1000000000000001</v>
      </c>
      <c r="F33" s="45">
        <v>5.85</v>
      </c>
      <c r="G33" s="45">
        <v>67.73</v>
      </c>
      <c r="H33" s="45">
        <v>59.09</v>
      </c>
      <c r="I33" s="34">
        <v>164.16000000000003</v>
      </c>
    </row>
    <row r="34" spans="1:9" x14ac:dyDescent="0.35">
      <c r="A34" s="33">
        <v>44228</v>
      </c>
      <c r="B34" s="45">
        <v>3.52</v>
      </c>
      <c r="C34" s="45">
        <v>0.38</v>
      </c>
      <c r="D34" s="45">
        <v>15.5</v>
      </c>
      <c r="E34" s="45">
        <v>6.6</v>
      </c>
      <c r="F34" s="45">
        <v>5.7</v>
      </c>
      <c r="G34" s="45">
        <v>41.68</v>
      </c>
      <c r="H34" s="45">
        <v>61.2</v>
      </c>
      <c r="I34" s="34">
        <v>134.57999999999998</v>
      </c>
    </row>
    <row r="35" spans="1:9" x14ac:dyDescent="0.35">
      <c r="A35" s="33">
        <v>44256</v>
      </c>
      <c r="B35" s="45">
        <v>1.1000000000000001</v>
      </c>
      <c r="C35" s="45">
        <v>0.26</v>
      </c>
      <c r="D35" s="45">
        <v>7.1</v>
      </c>
      <c r="E35" s="45">
        <v>16.2</v>
      </c>
      <c r="F35" s="45">
        <v>4.55</v>
      </c>
      <c r="G35" s="45">
        <v>25.65</v>
      </c>
      <c r="H35" s="45">
        <v>40.04</v>
      </c>
      <c r="I35" s="34">
        <v>94.9</v>
      </c>
    </row>
    <row r="36" spans="1:9" x14ac:dyDescent="0.35">
      <c r="A36" s="33" t="s">
        <v>87</v>
      </c>
      <c r="B36" s="45">
        <v>32.21</v>
      </c>
      <c r="C36" s="45">
        <v>2.9000000000000004</v>
      </c>
      <c r="D36" s="45">
        <v>155.14000000000001</v>
      </c>
      <c r="E36" s="45">
        <v>105.23999999999998</v>
      </c>
      <c r="F36" s="45">
        <v>61.029999999999994</v>
      </c>
      <c r="G36" s="45">
        <v>702.79</v>
      </c>
      <c r="H36" s="45">
        <v>685.78</v>
      </c>
      <c r="I36" s="34">
        <v>1745.0900000000001</v>
      </c>
    </row>
    <row r="39" spans="1:9" x14ac:dyDescent="0.35">
      <c r="A39" s="36" t="s">
        <v>85</v>
      </c>
      <c r="B39" s="36" t="s">
        <v>57</v>
      </c>
      <c r="C39" s="36" t="s">
        <v>71</v>
      </c>
      <c r="D39" s="36" t="s">
        <v>72</v>
      </c>
      <c r="E39" s="36" t="s">
        <v>74</v>
      </c>
      <c r="F39" s="36" t="s">
        <v>73</v>
      </c>
      <c r="G39" s="36" t="s">
        <v>75</v>
      </c>
      <c r="H39" s="36" t="s">
        <v>76</v>
      </c>
      <c r="I39" s="36" t="s">
        <v>87</v>
      </c>
    </row>
    <row r="40" spans="1:9" x14ac:dyDescent="0.35">
      <c r="A40" s="42">
        <v>43922</v>
      </c>
      <c r="B40" s="46">
        <f>B24/B5</f>
        <v>0.2</v>
      </c>
      <c r="C40" s="46">
        <f t="shared" ref="C40:I40" si="0">C24/C5</f>
        <v>7.0000000000000007E-2</v>
      </c>
      <c r="D40" s="46">
        <f t="shared" si="0"/>
        <v>0.02</v>
      </c>
      <c r="E40" s="46">
        <f t="shared" si="0"/>
        <v>0.03</v>
      </c>
      <c r="F40" s="46">
        <f t="shared" si="0"/>
        <v>0.15</v>
      </c>
      <c r="G40" s="46">
        <f t="shared" si="0"/>
        <v>0.08</v>
      </c>
      <c r="H40" s="46">
        <f t="shared" si="0"/>
        <v>0.2</v>
      </c>
      <c r="I40" s="46">
        <f t="shared" si="0"/>
        <v>0.10448635634028892</v>
      </c>
    </row>
    <row r="41" spans="1:9" x14ac:dyDescent="0.35">
      <c r="A41" s="42">
        <v>43952</v>
      </c>
      <c r="B41" s="46">
        <f t="shared" ref="B41:I41" si="1">B25/B6</f>
        <v>0.08</v>
      </c>
      <c r="C41" s="46">
        <f t="shared" si="1"/>
        <v>0.08</v>
      </c>
      <c r="D41" s="46">
        <f t="shared" si="1"/>
        <v>0.12</v>
      </c>
      <c r="E41" s="46">
        <f t="shared" si="1"/>
        <v>0.04</v>
      </c>
      <c r="F41" s="46">
        <f t="shared" si="1"/>
        <v>0.18</v>
      </c>
      <c r="G41" s="46">
        <f t="shared" si="1"/>
        <v>0.17</v>
      </c>
      <c r="H41" s="46">
        <f t="shared" si="1"/>
        <v>0.19999999999999998</v>
      </c>
      <c r="I41" s="46">
        <f t="shared" si="1"/>
        <v>0.1586580436540016</v>
      </c>
    </row>
    <row r="42" spans="1:9" x14ac:dyDescent="0.35">
      <c r="A42" s="42">
        <v>43983</v>
      </c>
      <c r="B42" s="46">
        <f t="shared" ref="B42:I42" si="2">B26/B7</f>
        <v>0.15</v>
      </c>
      <c r="C42" s="46">
        <f t="shared" si="2"/>
        <v>0.2</v>
      </c>
      <c r="D42" s="46">
        <f t="shared" si="2"/>
        <v>6.9999999999999993E-2</v>
      </c>
      <c r="E42" s="46">
        <f t="shared" si="2"/>
        <v>0.19</v>
      </c>
      <c r="F42" s="46">
        <f t="shared" si="2"/>
        <v>0.02</v>
      </c>
      <c r="G42" s="46">
        <f t="shared" si="2"/>
        <v>0.13</v>
      </c>
      <c r="H42" s="46">
        <f t="shared" si="2"/>
        <v>0.2</v>
      </c>
      <c r="I42" s="46">
        <f t="shared" si="2"/>
        <v>0.14329508196721311</v>
      </c>
    </row>
    <row r="43" spans="1:9" x14ac:dyDescent="0.35">
      <c r="A43" s="42">
        <v>44013</v>
      </c>
      <c r="B43" s="46">
        <f t="shared" ref="B43:I43" si="3">B27/B8</f>
        <v>0.14000000000000001</v>
      </c>
      <c r="C43" s="46">
        <f t="shared" si="3"/>
        <v>0.19</v>
      </c>
      <c r="D43" s="46">
        <f t="shared" si="3"/>
        <v>3.0000000000000002E-2</v>
      </c>
      <c r="E43" s="46">
        <f t="shared" si="3"/>
        <v>0.01</v>
      </c>
      <c r="F43" s="46">
        <f t="shared" si="3"/>
        <v>0.12</v>
      </c>
      <c r="G43" s="46">
        <f t="shared" si="3"/>
        <v>0.15000000000000002</v>
      </c>
      <c r="H43" s="46">
        <f t="shared" si="3"/>
        <v>0.2</v>
      </c>
      <c r="I43" s="46">
        <f t="shared" si="3"/>
        <v>0.13403609515996717</v>
      </c>
    </row>
    <row r="44" spans="1:9" x14ac:dyDescent="0.35">
      <c r="A44" s="42">
        <v>44044</v>
      </c>
      <c r="B44" s="46">
        <f t="shared" ref="B44:I44" si="4">B28/B9</f>
        <v>0.18</v>
      </c>
      <c r="C44" s="46">
        <f t="shared" si="4"/>
        <v>0.15</v>
      </c>
      <c r="D44" s="46">
        <f t="shared" si="4"/>
        <v>0.03</v>
      </c>
      <c r="E44" s="46">
        <f t="shared" si="4"/>
        <v>6.0000000000000005E-2</v>
      </c>
      <c r="F44" s="46">
        <f t="shared" si="4"/>
        <v>0.11</v>
      </c>
      <c r="G44" s="46">
        <f t="shared" si="4"/>
        <v>1.9999999999999997E-2</v>
      </c>
      <c r="H44" s="46">
        <f t="shared" si="4"/>
        <v>0.19</v>
      </c>
      <c r="I44" s="46">
        <f t="shared" si="4"/>
        <v>7.7662018047579981E-2</v>
      </c>
    </row>
    <row r="45" spans="1:9" x14ac:dyDescent="0.35">
      <c r="A45" s="42">
        <v>44075</v>
      </c>
      <c r="B45" s="46">
        <f t="shared" ref="B45:I45" si="5">B29/B10</f>
        <v>7.0000000000000007E-2</v>
      </c>
      <c r="C45" s="46">
        <f t="shared" si="5"/>
        <v>0.12</v>
      </c>
      <c r="D45" s="46">
        <f t="shared" si="5"/>
        <v>9.9999999999999992E-2</v>
      </c>
      <c r="E45" s="46">
        <f t="shared" si="5"/>
        <v>0.13999999999999999</v>
      </c>
      <c r="F45" s="46">
        <f t="shared" si="5"/>
        <v>0.12999999999999998</v>
      </c>
      <c r="G45" s="46">
        <f t="shared" si="5"/>
        <v>0.12000000000000001</v>
      </c>
      <c r="H45" s="46">
        <f t="shared" si="5"/>
        <v>0.2</v>
      </c>
      <c r="I45" s="46">
        <f t="shared" si="5"/>
        <v>0.14051937345424567</v>
      </c>
    </row>
    <row r="46" spans="1:9" x14ac:dyDescent="0.35">
      <c r="A46" s="42">
        <v>44105</v>
      </c>
      <c r="B46" s="46">
        <f t="shared" ref="B46:I46" si="6">B30/B11</f>
        <v>0.12000000000000001</v>
      </c>
      <c r="C46" s="46">
        <f t="shared" si="6"/>
        <v>0.12</v>
      </c>
      <c r="D46" s="46">
        <f t="shared" si="6"/>
        <v>0.04</v>
      </c>
      <c r="E46" s="46">
        <f t="shared" si="6"/>
        <v>6.9999999999999993E-2</v>
      </c>
      <c r="F46" s="46">
        <f t="shared" si="6"/>
        <v>0.13999999999999999</v>
      </c>
      <c r="G46" s="46">
        <f t="shared" si="6"/>
        <v>0.12</v>
      </c>
      <c r="H46" s="46">
        <f t="shared" si="6"/>
        <v>0.13</v>
      </c>
      <c r="I46" s="46">
        <f t="shared" si="6"/>
        <v>0.10840833333333334</v>
      </c>
    </row>
    <row r="47" spans="1:9" x14ac:dyDescent="0.35">
      <c r="A47" s="42">
        <v>44136</v>
      </c>
      <c r="B47" s="46">
        <f t="shared" ref="B47:I47" si="7">B31/B12</f>
        <v>0.13</v>
      </c>
      <c r="C47" s="46">
        <f t="shared" si="7"/>
        <v>7.0000000000000007E-2</v>
      </c>
      <c r="D47" s="46">
        <f t="shared" si="7"/>
        <v>0.18000000000000002</v>
      </c>
      <c r="E47" s="46">
        <f t="shared" si="7"/>
        <v>0.11000000000000001</v>
      </c>
      <c r="F47" s="46">
        <f t="shared" si="7"/>
        <v>0.12000000000000001</v>
      </c>
      <c r="G47" s="46">
        <f t="shared" si="7"/>
        <v>0.19</v>
      </c>
      <c r="H47" s="46">
        <f t="shared" si="7"/>
        <v>0.16</v>
      </c>
      <c r="I47" s="46">
        <f t="shared" si="7"/>
        <v>0.16967060810810813</v>
      </c>
    </row>
    <row r="48" spans="1:9" x14ac:dyDescent="0.35">
      <c r="A48" s="42">
        <v>44166</v>
      </c>
      <c r="B48" s="46">
        <f t="shared" ref="B48:I48" si="8">B32/B13</f>
        <v>0.01</v>
      </c>
      <c r="C48" s="46">
        <f t="shared" si="8"/>
        <v>0.09</v>
      </c>
      <c r="D48" s="46">
        <f t="shared" si="8"/>
        <v>9.9999999999999992E-2</v>
      </c>
      <c r="E48" s="46">
        <f t="shared" si="8"/>
        <v>0.09</v>
      </c>
      <c r="F48" s="46">
        <f t="shared" si="8"/>
        <v>0.19</v>
      </c>
      <c r="G48" s="46">
        <f t="shared" si="8"/>
        <v>4.9999999999999996E-2</v>
      </c>
      <c r="H48" s="46">
        <f t="shared" si="8"/>
        <v>9.9999999999999992E-2</v>
      </c>
      <c r="I48" s="46">
        <f t="shared" si="8"/>
        <v>7.7380546075085321E-2</v>
      </c>
    </row>
    <row r="49" spans="1:9" x14ac:dyDescent="0.35">
      <c r="A49" s="42">
        <v>44197</v>
      </c>
      <c r="B49" s="46">
        <f t="shared" ref="B49:I49" si="9">B33/B14</f>
        <v>0.18</v>
      </c>
      <c r="C49" s="46">
        <f t="shared" si="9"/>
        <v>0.04</v>
      </c>
      <c r="D49" s="46">
        <f t="shared" si="9"/>
        <v>0.17</v>
      </c>
      <c r="E49" s="46">
        <f t="shared" si="9"/>
        <v>0.01</v>
      </c>
      <c r="F49" s="46">
        <f t="shared" si="9"/>
        <v>0.15</v>
      </c>
      <c r="G49" s="46">
        <f t="shared" si="9"/>
        <v>0.13</v>
      </c>
      <c r="H49" s="46">
        <f t="shared" si="9"/>
        <v>0.19</v>
      </c>
      <c r="I49" s="46">
        <f t="shared" si="9"/>
        <v>0.14151724137931038</v>
      </c>
    </row>
    <row r="50" spans="1:9" x14ac:dyDescent="0.35">
      <c r="A50" s="42">
        <v>44228</v>
      </c>
      <c r="B50" s="46">
        <f t="shared" ref="B50:I50" si="10">B34/B15</f>
        <v>0.16</v>
      </c>
      <c r="C50" s="46">
        <f t="shared" si="10"/>
        <v>0.19</v>
      </c>
      <c r="D50" s="46">
        <f t="shared" si="10"/>
        <v>0.1</v>
      </c>
      <c r="E50" s="46">
        <f t="shared" si="10"/>
        <v>0.06</v>
      </c>
      <c r="F50" s="46">
        <f t="shared" si="10"/>
        <v>0.15</v>
      </c>
      <c r="G50" s="46">
        <f t="shared" si="10"/>
        <v>0.08</v>
      </c>
      <c r="H50" s="46">
        <f t="shared" si="10"/>
        <v>0.2</v>
      </c>
      <c r="I50" s="46">
        <f t="shared" si="10"/>
        <v>0.11662045060658577</v>
      </c>
    </row>
    <row r="51" spans="1:9" x14ac:dyDescent="0.35">
      <c r="A51" s="42">
        <v>44256</v>
      </c>
      <c r="B51" s="46">
        <f t="shared" ref="B51:I51" si="11">B35/B16</f>
        <v>0.05</v>
      </c>
      <c r="C51" s="46">
        <f t="shared" si="11"/>
        <v>0.13</v>
      </c>
      <c r="D51" s="46">
        <f t="shared" si="11"/>
        <v>4.9999999999999996E-2</v>
      </c>
      <c r="E51" s="46">
        <f t="shared" si="11"/>
        <v>0.15</v>
      </c>
      <c r="F51" s="46">
        <f t="shared" si="11"/>
        <v>0.13</v>
      </c>
      <c r="G51" s="46">
        <f t="shared" si="11"/>
        <v>4.9999999999999996E-2</v>
      </c>
      <c r="H51" s="46">
        <f t="shared" si="11"/>
        <v>0.13</v>
      </c>
      <c r="I51" s="46">
        <f t="shared" si="11"/>
        <v>8.3982300884955757E-2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0CB2-CCDD-41EF-80EF-8645F52D4DA4}">
  <dimension ref="A1:D169"/>
  <sheetViews>
    <sheetView zoomScale="170" zoomScaleNormal="170" workbookViewId="0">
      <selection sqref="A1:D169"/>
    </sheetView>
  </sheetViews>
  <sheetFormatPr defaultRowHeight="14.5" x14ac:dyDescent="0.35"/>
  <cols>
    <col min="2" max="2" width="22" bestFit="1" customWidth="1"/>
    <col min="4" max="4" width="13.26953125" bestFit="1" customWidth="1"/>
  </cols>
  <sheetData>
    <row r="1" spans="1:4" x14ac:dyDescent="0.35">
      <c r="A1" s="37" t="s">
        <v>85</v>
      </c>
      <c r="B1" s="38" t="s">
        <v>88</v>
      </c>
      <c r="C1" s="38" t="s">
        <v>86</v>
      </c>
      <c r="D1" s="41" t="s">
        <v>89</v>
      </c>
    </row>
    <row r="2" spans="1:4" ht="16" x14ac:dyDescent="0.35">
      <c r="A2" s="39">
        <v>43922</v>
      </c>
      <c r="B2" s="31">
        <v>22</v>
      </c>
      <c r="C2" s="38" t="s">
        <v>57</v>
      </c>
      <c r="D2" s="41" t="s">
        <v>90</v>
      </c>
    </row>
    <row r="3" spans="1:4" ht="16" x14ac:dyDescent="0.35">
      <c r="A3" s="39">
        <v>43952</v>
      </c>
      <c r="B3" s="31">
        <v>22</v>
      </c>
      <c r="C3" s="38" t="s">
        <v>57</v>
      </c>
      <c r="D3" s="41" t="s">
        <v>90</v>
      </c>
    </row>
    <row r="4" spans="1:4" ht="16" x14ac:dyDescent="0.35">
      <c r="A4" s="39">
        <v>43983</v>
      </c>
      <c r="B4" s="31">
        <v>22</v>
      </c>
      <c r="C4" s="38" t="s">
        <v>57</v>
      </c>
      <c r="D4" s="41" t="s">
        <v>90</v>
      </c>
    </row>
    <row r="5" spans="1:4" ht="16" x14ac:dyDescent="0.35">
      <c r="A5" s="39">
        <v>44013</v>
      </c>
      <c r="B5" s="31">
        <v>22</v>
      </c>
      <c r="C5" s="38" t="s">
        <v>57</v>
      </c>
      <c r="D5" s="41" t="s">
        <v>90</v>
      </c>
    </row>
    <row r="6" spans="1:4" ht="16" x14ac:dyDescent="0.35">
      <c r="A6" s="39">
        <v>44044</v>
      </c>
      <c r="B6" s="31">
        <v>22</v>
      </c>
      <c r="C6" s="38" t="s">
        <v>57</v>
      </c>
      <c r="D6" s="41" t="s">
        <v>90</v>
      </c>
    </row>
    <row r="7" spans="1:4" ht="16" x14ac:dyDescent="0.35">
      <c r="A7" s="39">
        <v>44075</v>
      </c>
      <c r="B7" s="31">
        <v>22</v>
      </c>
      <c r="C7" s="38" t="s">
        <v>57</v>
      </c>
      <c r="D7" s="41" t="s">
        <v>90</v>
      </c>
    </row>
    <row r="8" spans="1:4" ht="16" x14ac:dyDescent="0.35">
      <c r="A8" s="39">
        <v>44105</v>
      </c>
      <c r="B8" s="31">
        <v>22</v>
      </c>
      <c r="C8" s="38" t="s">
        <v>57</v>
      </c>
      <c r="D8" s="41" t="s">
        <v>90</v>
      </c>
    </row>
    <row r="9" spans="1:4" ht="16" x14ac:dyDescent="0.35">
      <c r="A9" s="39">
        <v>44136</v>
      </c>
      <c r="B9" s="31">
        <v>21</v>
      </c>
      <c r="C9" s="38" t="s">
        <v>57</v>
      </c>
      <c r="D9" s="41" t="s">
        <v>90</v>
      </c>
    </row>
    <row r="10" spans="1:4" ht="16" x14ac:dyDescent="0.35">
      <c r="A10" s="39">
        <v>44166</v>
      </c>
      <c r="B10" s="31">
        <v>22</v>
      </c>
      <c r="C10" s="38" t="s">
        <v>57</v>
      </c>
      <c r="D10" s="41" t="s">
        <v>90</v>
      </c>
    </row>
    <row r="11" spans="1:4" ht="16" x14ac:dyDescent="0.35">
      <c r="A11" s="39">
        <v>44197</v>
      </c>
      <c r="B11" s="31">
        <v>22</v>
      </c>
      <c r="C11" s="38" t="s">
        <v>57</v>
      </c>
      <c r="D11" s="41" t="s">
        <v>90</v>
      </c>
    </row>
    <row r="12" spans="1:4" ht="16" x14ac:dyDescent="0.35">
      <c r="A12" s="39">
        <v>44228</v>
      </c>
      <c r="B12" s="31">
        <v>22</v>
      </c>
      <c r="C12" s="38" t="s">
        <v>57</v>
      </c>
      <c r="D12" s="41" t="s">
        <v>90</v>
      </c>
    </row>
    <row r="13" spans="1:4" ht="16" x14ac:dyDescent="0.35">
      <c r="A13" s="39">
        <v>44256</v>
      </c>
      <c r="B13" s="31">
        <v>22</v>
      </c>
      <c r="C13" s="38" t="s">
        <v>57</v>
      </c>
      <c r="D13" s="41" t="s">
        <v>90</v>
      </c>
    </row>
    <row r="14" spans="1:4" ht="16" x14ac:dyDescent="0.35">
      <c r="A14" s="39">
        <v>43922</v>
      </c>
      <c r="B14" s="31">
        <v>2</v>
      </c>
      <c r="C14" s="38" t="s">
        <v>71</v>
      </c>
      <c r="D14" s="41" t="s">
        <v>90</v>
      </c>
    </row>
    <row r="15" spans="1:4" ht="16" x14ac:dyDescent="0.35">
      <c r="A15" s="39">
        <v>43952</v>
      </c>
      <c r="B15" s="31">
        <v>2</v>
      </c>
      <c r="C15" s="38" t="s">
        <v>71</v>
      </c>
      <c r="D15" s="41" t="s">
        <v>90</v>
      </c>
    </row>
    <row r="16" spans="1:4" ht="16" x14ac:dyDescent="0.35">
      <c r="A16" s="39">
        <v>43983</v>
      </c>
      <c r="B16" s="31">
        <v>2</v>
      </c>
      <c r="C16" s="38" t="s">
        <v>71</v>
      </c>
      <c r="D16" s="41" t="s">
        <v>90</v>
      </c>
    </row>
    <row r="17" spans="1:4" ht="16" x14ac:dyDescent="0.35">
      <c r="A17" s="39">
        <v>44013</v>
      </c>
      <c r="B17" s="31">
        <v>2</v>
      </c>
      <c r="C17" s="38" t="s">
        <v>71</v>
      </c>
      <c r="D17" s="41" t="s">
        <v>90</v>
      </c>
    </row>
    <row r="18" spans="1:4" ht="16" x14ac:dyDescent="0.35">
      <c r="A18" s="39">
        <v>44044</v>
      </c>
      <c r="B18" s="31">
        <v>2</v>
      </c>
      <c r="C18" s="38" t="s">
        <v>71</v>
      </c>
      <c r="D18" s="41" t="s">
        <v>90</v>
      </c>
    </row>
    <row r="19" spans="1:4" ht="16" x14ac:dyDescent="0.35">
      <c r="A19" s="39">
        <v>44075</v>
      </c>
      <c r="B19" s="31">
        <v>2</v>
      </c>
      <c r="C19" s="38" t="s">
        <v>71</v>
      </c>
      <c r="D19" s="41" t="s">
        <v>90</v>
      </c>
    </row>
    <row r="20" spans="1:4" ht="16" x14ac:dyDescent="0.35">
      <c r="A20" s="39">
        <v>44105</v>
      </c>
      <c r="B20" s="31">
        <v>2</v>
      </c>
      <c r="C20" s="38" t="s">
        <v>71</v>
      </c>
      <c r="D20" s="41" t="s">
        <v>90</v>
      </c>
    </row>
    <row r="21" spans="1:4" ht="16" x14ac:dyDescent="0.35">
      <c r="A21" s="39">
        <v>44136</v>
      </c>
      <c r="B21" s="31">
        <v>2</v>
      </c>
      <c r="C21" s="38" t="s">
        <v>71</v>
      </c>
      <c r="D21" s="41" t="s">
        <v>90</v>
      </c>
    </row>
    <row r="22" spans="1:4" ht="16" x14ac:dyDescent="0.35">
      <c r="A22" s="39">
        <v>44166</v>
      </c>
      <c r="B22" s="31">
        <v>2</v>
      </c>
      <c r="C22" s="38" t="s">
        <v>71</v>
      </c>
      <c r="D22" s="41" t="s">
        <v>90</v>
      </c>
    </row>
    <row r="23" spans="1:4" ht="16" x14ac:dyDescent="0.35">
      <c r="A23" s="39">
        <v>44197</v>
      </c>
      <c r="B23" s="31">
        <v>2</v>
      </c>
      <c r="C23" s="38" t="s">
        <v>71</v>
      </c>
      <c r="D23" s="41" t="s">
        <v>90</v>
      </c>
    </row>
    <row r="24" spans="1:4" ht="16" x14ac:dyDescent="0.35">
      <c r="A24" s="39">
        <v>44228</v>
      </c>
      <c r="B24" s="31">
        <v>2</v>
      </c>
      <c r="C24" s="38" t="s">
        <v>71</v>
      </c>
      <c r="D24" s="41" t="s">
        <v>90</v>
      </c>
    </row>
    <row r="25" spans="1:4" ht="16" x14ac:dyDescent="0.35">
      <c r="A25" s="39">
        <v>44256</v>
      </c>
      <c r="B25" s="31">
        <v>2</v>
      </c>
      <c r="C25" s="38" t="s">
        <v>71</v>
      </c>
      <c r="D25" s="41" t="s">
        <v>90</v>
      </c>
    </row>
    <row r="26" spans="1:4" x14ac:dyDescent="0.35">
      <c r="A26" s="39">
        <v>43922</v>
      </c>
      <c r="B26" s="40">
        <v>171</v>
      </c>
      <c r="C26" s="38" t="s">
        <v>72</v>
      </c>
      <c r="D26" s="41" t="s">
        <v>90</v>
      </c>
    </row>
    <row r="27" spans="1:4" ht="16" x14ac:dyDescent="0.35">
      <c r="A27" s="39">
        <v>43952</v>
      </c>
      <c r="B27" s="31">
        <v>168</v>
      </c>
      <c r="C27" s="38" t="s">
        <v>72</v>
      </c>
      <c r="D27" s="41" t="s">
        <v>90</v>
      </c>
    </row>
    <row r="28" spans="1:4" ht="16" x14ac:dyDescent="0.35">
      <c r="A28" s="39">
        <v>43983</v>
      </c>
      <c r="B28" s="31">
        <v>166</v>
      </c>
      <c r="C28" s="38" t="s">
        <v>72</v>
      </c>
      <c r="D28" s="41" t="s">
        <v>90</v>
      </c>
    </row>
    <row r="29" spans="1:4" ht="16" x14ac:dyDescent="0.35">
      <c r="A29" s="39">
        <v>44013</v>
      </c>
      <c r="B29" s="31">
        <v>165</v>
      </c>
      <c r="C29" s="38" t="s">
        <v>72</v>
      </c>
      <c r="D29" s="41" t="s">
        <v>90</v>
      </c>
    </row>
    <row r="30" spans="1:4" ht="16" x14ac:dyDescent="0.35">
      <c r="A30" s="39">
        <v>44044</v>
      </c>
      <c r="B30" s="31">
        <v>156</v>
      </c>
      <c r="C30" s="38" t="s">
        <v>72</v>
      </c>
      <c r="D30" s="41" t="s">
        <v>90</v>
      </c>
    </row>
    <row r="31" spans="1:4" ht="16" x14ac:dyDescent="0.35">
      <c r="A31" s="39">
        <v>44075</v>
      </c>
      <c r="B31" s="31">
        <v>152</v>
      </c>
      <c r="C31" s="38" t="s">
        <v>72</v>
      </c>
      <c r="D31" s="41" t="s">
        <v>90</v>
      </c>
    </row>
    <row r="32" spans="1:4" ht="16" x14ac:dyDescent="0.35">
      <c r="A32" s="39">
        <v>44105</v>
      </c>
      <c r="B32" s="31">
        <v>151</v>
      </c>
      <c r="C32" s="38" t="s">
        <v>72</v>
      </c>
      <c r="D32" s="41" t="s">
        <v>90</v>
      </c>
    </row>
    <row r="33" spans="1:4" ht="16" x14ac:dyDescent="0.35">
      <c r="A33" s="39">
        <v>44136</v>
      </c>
      <c r="B33" s="31">
        <v>144</v>
      </c>
      <c r="C33" s="38" t="s">
        <v>72</v>
      </c>
      <c r="D33" s="41" t="s">
        <v>90</v>
      </c>
    </row>
    <row r="34" spans="1:4" ht="16" x14ac:dyDescent="0.35">
      <c r="A34" s="39">
        <v>44166</v>
      </c>
      <c r="B34" s="31">
        <v>142</v>
      </c>
      <c r="C34" s="38" t="s">
        <v>72</v>
      </c>
      <c r="D34" s="41" t="s">
        <v>90</v>
      </c>
    </row>
    <row r="35" spans="1:4" ht="16" x14ac:dyDescent="0.35">
      <c r="A35" s="39">
        <v>44197</v>
      </c>
      <c r="B35" s="31">
        <v>155</v>
      </c>
      <c r="C35" s="38" t="s">
        <v>72</v>
      </c>
      <c r="D35" s="41" t="s">
        <v>90</v>
      </c>
    </row>
    <row r="36" spans="1:4" ht="16" x14ac:dyDescent="0.35">
      <c r="A36" s="39">
        <v>44228</v>
      </c>
      <c r="B36" s="31">
        <v>155</v>
      </c>
      <c r="C36" s="38" t="s">
        <v>72</v>
      </c>
      <c r="D36" s="41" t="s">
        <v>90</v>
      </c>
    </row>
    <row r="37" spans="1:4" ht="16" x14ac:dyDescent="0.35">
      <c r="A37" s="39">
        <v>44256</v>
      </c>
      <c r="B37" s="31">
        <v>142</v>
      </c>
      <c r="C37" s="38" t="s">
        <v>72</v>
      </c>
      <c r="D37" s="41" t="s">
        <v>90</v>
      </c>
    </row>
    <row r="38" spans="1:4" ht="16" x14ac:dyDescent="0.35">
      <c r="A38" s="39">
        <v>43922</v>
      </c>
      <c r="B38" s="31">
        <v>40</v>
      </c>
      <c r="C38" s="38" t="s">
        <v>73</v>
      </c>
      <c r="D38" s="41" t="s">
        <v>90</v>
      </c>
    </row>
    <row r="39" spans="1:4" ht="16" x14ac:dyDescent="0.35">
      <c r="A39" s="39">
        <v>43952</v>
      </c>
      <c r="B39" s="31">
        <v>40</v>
      </c>
      <c r="C39" s="38" t="s">
        <v>73</v>
      </c>
      <c r="D39" s="41" t="s">
        <v>90</v>
      </c>
    </row>
    <row r="40" spans="1:4" ht="16" x14ac:dyDescent="0.35">
      <c r="A40" s="39">
        <v>43983</v>
      </c>
      <c r="B40" s="31">
        <v>40</v>
      </c>
      <c r="C40" s="38" t="s">
        <v>73</v>
      </c>
      <c r="D40" s="41" t="s">
        <v>90</v>
      </c>
    </row>
    <row r="41" spans="1:4" ht="16" x14ac:dyDescent="0.35">
      <c r="A41" s="39">
        <v>44013</v>
      </c>
      <c r="B41" s="31">
        <v>40</v>
      </c>
      <c r="C41" s="38" t="s">
        <v>73</v>
      </c>
      <c r="D41" s="41" t="s">
        <v>90</v>
      </c>
    </row>
    <row r="42" spans="1:4" ht="16" x14ac:dyDescent="0.35">
      <c r="A42" s="39">
        <v>44044</v>
      </c>
      <c r="B42" s="31">
        <v>39</v>
      </c>
      <c r="C42" s="38" t="s">
        <v>73</v>
      </c>
      <c r="D42" s="41" t="s">
        <v>90</v>
      </c>
    </row>
    <row r="43" spans="1:4" ht="16" x14ac:dyDescent="0.35">
      <c r="A43" s="39">
        <v>44075</v>
      </c>
      <c r="B43" s="31">
        <v>37</v>
      </c>
      <c r="C43" s="38" t="s">
        <v>73</v>
      </c>
      <c r="D43" s="41" t="s">
        <v>90</v>
      </c>
    </row>
    <row r="44" spans="1:4" ht="16" x14ac:dyDescent="0.35">
      <c r="A44" s="39">
        <v>44105</v>
      </c>
      <c r="B44" s="31">
        <v>37</v>
      </c>
      <c r="C44" s="38" t="s">
        <v>73</v>
      </c>
      <c r="D44" s="41" t="s">
        <v>90</v>
      </c>
    </row>
    <row r="45" spans="1:4" ht="16" x14ac:dyDescent="0.35">
      <c r="A45" s="39">
        <v>44136</v>
      </c>
      <c r="B45" s="31">
        <v>37</v>
      </c>
      <c r="C45" s="38" t="s">
        <v>73</v>
      </c>
      <c r="D45" s="41" t="s">
        <v>90</v>
      </c>
    </row>
    <row r="46" spans="1:4" ht="16" x14ac:dyDescent="0.35">
      <c r="A46" s="39">
        <v>44166</v>
      </c>
      <c r="B46" s="31">
        <v>39</v>
      </c>
      <c r="C46" s="38" t="s">
        <v>73</v>
      </c>
      <c r="D46" s="41" t="s">
        <v>90</v>
      </c>
    </row>
    <row r="47" spans="1:4" ht="16" x14ac:dyDescent="0.35">
      <c r="A47" s="39">
        <v>44197</v>
      </c>
      <c r="B47" s="31">
        <v>39</v>
      </c>
      <c r="C47" s="38" t="s">
        <v>73</v>
      </c>
      <c r="D47" s="41" t="s">
        <v>90</v>
      </c>
    </row>
    <row r="48" spans="1:4" ht="16" x14ac:dyDescent="0.35">
      <c r="A48" s="39">
        <v>44228</v>
      </c>
      <c r="B48" s="31">
        <v>38</v>
      </c>
      <c r="C48" s="38" t="s">
        <v>73</v>
      </c>
      <c r="D48" s="41" t="s">
        <v>90</v>
      </c>
    </row>
    <row r="49" spans="1:4" ht="16" x14ac:dyDescent="0.35">
      <c r="A49" s="39">
        <v>44256</v>
      </c>
      <c r="B49" s="31">
        <v>35</v>
      </c>
      <c r="C49" s="38" t="s">
        <v>73</v>
      </c>
      <c r="D49" s="41" t="s">
        <v>90</v>
      </c>
    </row>
    <row r="50" spans="1:4" ht="16" x14ac:dyDescent="0.35">
      <c r="A50" s="39">
        <v>43922</v>
      </c>
      <c r="B50" s="31">
        <v>109</v>
      </c>
      <c r="C50" s="38" t="s">
        <v>74</v>
      </c>
      <c r="D50" s="41" t="s">
        <v>90</v>
      </c>
    </row>
    <row r="51" spans="1:4" ht="16" x14ac:dyDescent="0.35">
      <c r="A51" s="39">
        <v>43952</v>
      </c>
      <c r="B51" s="31">
        <v>108</v>
      </c>
      <c r="C51" s="38" t="s">
        <v>74</v>
      </c>
      <c r="D51" s="41" t="s">
        <v>90</v>
      </c>
    </row>
    <row r="52" spans="1:4" ht="16" x14ac:dyDescent="0.35">
      <c r="A52" s="39">
        <v>43983</v>
      </c>
      <c r="B52" s="31">
        <v>108</v>
      </c>
      <c r="C52" s="38" t="s">
        <v>74</v>
      </c>
      <c r="D52" s="41" t="s">
        <v>90</v>
      </c>
    </row>
    <row r="53" spans="1:4" ht="16" x14ac:dyDescent="0.35">
      <c r="A53" s="39">
        <v>44013</v>
      </c>
      <c r="B53" s="31">
        <v>108</v>
      </c>
      <c r="C53" s="38" t="s">
        <v>74</v>
      </c>
      <c r="D53" s="41" t="s">
        <v>90</v>
      </c>
    </row>
    <row r="54" spans="1:4" ht="16" x14ac:dyDescent="0.35">
      <c r="A54" s="39">
        <v>44044</v>
      </c>
      <c r="B54" s="31">
        <v>108</v>
      </c>
      <c r="C54" s="38" t="s">
        <v>74</v>
      </c>
      <c r="D54" s="41" t="s">
        <v>90</v>
      </c>
    </row>
    <row r="55" spans="1:4" ht="16" x14ac:dyDescent="0.35">
      <c r="A55" s="39">
        <v>44075</v>
      </c>
      <c r="B55" s="31">
        <v>109</v>
      </c>
      <c r="C55" s="38" t="s">
        <v>74</v>
      </c>
      <c r="D55" s="41" t="s">
        <v>90</v>
      </c>
    </row>
    <row r="56" spans="1:4" ht="16" x14ac:dyDescent="0.35">
      <c r="A56" s="39">
        <v>44105</v>
      </c>
      <c r="B56" s="31">
        <v>116</v>
      </c>
      <c r="C56" s="38" t="s">
        <v>74</v>
      </c>
      <c r="D56" s="41" t="s">
        <v>90</v>
      </c>
    </row>
    <row r="57" spans="1:4" ht="16" x14ac:dyDescent="0.35">
      <c r="A57" s="39">
        <v>44136</v>
      </c>
      <c r="B57" s="31">
        <v>111</v>
      </c>
      <c r="C57" s="38" t="s">
        <v>74</v>
      </c>
      <c r="D57" s="41" t="s">
        <v>90</v>
      </c>
    </row>
    <row r="58" spans="1:4" ht="16" x14ac:dyDescent="0.35">
      <c r="A58" s="39">
        <v>44166</v>
      </c>
      <c r="B58" s="31">
        <v>112</v>
      </c>
      <c r="C58" s="38" t="s">
        <v>74</v>
      </c>
      <c r="D58" s="41" t="s">
        <v>90</v>
      </c>
    </row>
    <row r="59" spans="1:4" ht="16" x14ac:dyDescent="0.35">
      <c r="A59" s="39">
        <v>44197</v>
      </c>
      <c r="B59" s="31">
        <v>110</v>
      </c>
      <c r="C59" s="38" t="s">
        <v>74</v>
      </c>
      <c r="D59" s="41" t="s">
        <v>90</v>
      </c>
    </row>
    <row r="60" spans="1:4" ht="16" x14ac:dyDescent="0.35">
      <c r="A60" s="39">
        <v>44228</v>
      </c>
      <c r="B60" s="31">
        <v>110</v>
      </c>
      <c r="C60" s="38" t="s">
        <v>74</v>
      </c>
      <c r="D60" s="41" t="s">
        <v>90</v>
      </c>
    </row>
    <row r="61" spans="1:4" ht="16" x14ac:dyDescent="0.35">
      <c r="A61" s="39">
        <v>44256</v>
      </c>
      <c r="B61" s="31">
        <v>108</v>
      </c>
      <c r="C61" s="38" t="s">
        <v>74</v>
      </c>
      <c r="D61" s="41" t="s">
        <v>90</v>
      </c>
    </row>
    <row r="62" spans="1:4" ht="16" x14ac:dyDescent="0.35">
      <c r="A62" s="39">
        <v>43922</v>
      </c>
      <c r="B62" s="31">
        <v>562</v>
      </c>
      <c r="C62" s="38" t="s">
        <v>75</v>
      </c>
      <c r="D62" s="41" t="s">
        <v>90</v>
      </c>
    </row>
    <row r="63" spans="1:4" ht="16" x14ac:dyDescent="0.35">
      <c r="A63" s="39">
        <v>43952</v>
      </c>
      <c r="B63" s="31">
        <v>558</v>
      </c>
      <c r="C63" s="38" t="s">
        <v>75</v>
      </c>
      <c r="D63" s="41" t="s">
        <v>90</v>
      </c>
    </row>
    <row r="64" spans="1:4" ht="16" x14ac:dyDescent="0.35">
      <c r="A64" s="39">
        <v>43983</v>
      </c>
      <c r="B64" s="31">
        <v>546</v>
      </c>
      <c r="C64" s="38" t="s">
        <v>75</v>
      </c>
      <c r="D64" s="41" t="s">
        <v>90</v>
      </c>
    </row>
    <row r="65" spans="1:4" ht="16" x14ac:dyDescent="0.35">
      <c r="A65" s="39">
        <v>44013</v>
      </c>
      <c r="B65" s="31">
        <v>546</v>
      </c>
      <c r="C65" s="38" t="s">
        <v>75</v>
      </c>
      <c r="D65" s="41" t="s">
        <v>90</v>
      </c>
    </row>
    <row r="66" spans="1:4" ht="16" x14ac:dyDescent="0.35">
      <c r="A66" s="39">
        <v>44044</v>
      </c>
      <c r="B66" s="31">
        <v>556</v>
      </c>
      <c r="C66" s="38" t="s">
        <v>75</v>
      </c>
      <c r="D66" s="41" t="s">
        <v>90</v>
      </c>
    </row>
    <row r="67" spans="1:4" ht="16" x14ac:dyDescent="0.35">
      <c r="A67" s="39">
        <v>44075</v>
      </c>
      <c r="B67" s="31">
        <v>560</v>
      </c>
      <c r="C67" s="38" t="s">
        <v>75</v>
      </c>
      <c r="D67" s="41" t="s">
        <v>90</v>
      </c>
    </row>
    <row r="68" spans="1:4" ht="16" x14ac:dyDescent="0.35">
      <c r="A68" s="39">
        <v>44105</v>
      </c>
      <c r="B68" s="31">
        <v>549</v>
      </c>
      <c r="C68" s="38" t="s">
        <v>75</v>
      </c>
      <c r="D68" s="41" t="s">
        <v>90</v>
      </c>
    </row>
    <row r="69" spans="1:4" ht="16" x14ac:dyDescent="0.35">
      <c r="A69" s="39">
        <v>44136</v>
      </c>
      <c r="B69" s="31">
        <v>547</v>
      </c>
      <c r="C69" s="38" t="s">
        <v>75</v>
      </c>
      <c r="D69" s="41" t="s">
        <v>90</v>
      </c>
    </row>
    <row r="70" spans="1:4" ht="16" x14ac:dyDescent="0.35">
      <c r="A70" s="39">
        <v>44166</v>
      </c>
      <c r="B70" s="31">
        <v>538</v>
      </c>
      <c r="C70" s="38" t="s">
        <v>75</v>
      </c>
      <c r="D70" s="41" t="s">
        <v>90</v>
      </c>
    </row>
    <row r="71" spans="1:4" ht="16" x14ac:dyDescent="0.35">
      <c r="A71" s="39">
        <v>44197</v>
      </c>
      <c r="B71" s="31">
        <v>521</v>
      </c>
      <c r="C71" s="38" t="s">
        <v>75</v>
      </c>
      <c r="D71" s="41" t="s">
        <v>90</v>
      </c>
    </row>
    <row r="72" spans="1:4" ht="16" x14ac:dyDescent="0.35">
      <c r="A72" s="39">
        <v>44228</v>
      </c>
      <c r="B72" s="31">
        <v>521</v>
      </c>
      <c r="C72" s="38" t="s">
        <v>75</v>
      </c>
      <c r="D72" s="41" t="s">
        <v>90</v>
      </c>
    </row>
    <row r="73" spans="1:4" ht="16" x14ac:dyDescent="0.35">
      <c r="A73" s="39">
        <v>44256</v>
      </c>
      <c r="B73" s="31">
        <v>513</v>
      </c>
      <c r="C73" s="38" t="s">
        <v>75</v>
      </c>
      <c r="D73" s="41" t="s">
        <v>90</v>
      </c>
    </row>
    <row r="74" spans="1:4" x14ac:dyDescent="0.35">
      <c r="A74" s="39">
        <v>43922</v>
      </c>
      <c r="B74" s="40">
        <v>340</v>
      </c>
      <c r="C74" s="38" t="s">
        <v>76</v>
      </c>
      <c r="D74" s="41" t="s">
        <v>90</v>
      </c>
    </row>
    <row r="75" spans="1:4" x14ac:dyDescent="0.35">
      <c r="A75" s="39">
        <v>43952</v>
      </c>
      <c r="B75" s="40">
        <v>339</v>
      </c>
      <c r="C75" s="38" t="s">
        <v>76</v>
      </c>
      <c r="D75" s="41" t="s">
        <v>90</v>
      </c>
    </row>
    <row r="76" spans="1:4" x14ac:dyDescent="0.35">
      <c r="A76" s="39">
        <v>43983</v>
      </c>
      <c r="B76" s="40">
        <v>336</v>
      </c>
      <c r="C76" s="38" t="s">
        <v>76</v>
      </c>
      <c r="D76" s="41" t="s">
        <v>90</v>
      </c>
    </row>
    <row r="77" spans="1:4" x14ac:dyDescent="0.35">
      <c r="A77" s="39">
        <v>44013</v>
      </c>
      <c r="B77" s="40">
        <v>336</v>
      </c>
      <c r="C77" s="38" t="s">
        <v>76</v>
      </c>
      <c r="D77" s="41" t="s">
        <v>90</v>
      </c>
    </row>
    <row r="78" spans="1:4" x14ac:dyDescent="0.35">
      <c r="A78" s="39">
        <v>44044</v>
      </c>
      <c r="B78" s="40">
        <v>336</v>
      </c>
      <c r="C78" s="38" t="s">
        <v>76</v>
      </c>
      <c r="D78" s="41" t="s">
        <v>90</v>
      </c>
    </row>
    <row r="79" spans="1:4" x14ac:dyDescent="0.35">
      <c r="A79" s="39">
        <v>44075</v>
      </c>
      <c r="B79" s="40">
        <v>331</v>
      </c>
      <c r="C79" s="38" t="s">
        <v>76</v>
      </c>
      <c r="D79" s="41" t="s">
        <v>90</v>
      </c>
    </row>
    <row r="80" spans="1:4" x14ac:dyDescent="0.35">
      <c r="A80" s="39">
        <v>44105</v>
      </c>
      <c r="B80" s="40">
        <v>323</v>
      </c>
      <c r="C80" s="38" t="s">
        <v>76</v>
      </c>
      <c r="D80" s="41" t="s">
        <v>90</v>
      </c>
    </row>
    <row r="81" spans="1:4" x14ac:dyDescent="0.35">
      <c r="A81" s="39">
        <v>44136</v>
      </c>
      <c r="B81" s="40">
        <v>322</v>
      </c>
      <c r="C81" s="38" t="s">
        <v>76</v>
      </c>
      <c r="D81" s="41" t="s">
        <v>90</v>
      </c>
    </row>
    <row r="82" spans="1:4" x14ac:dyDescent="0.35">
      <c r="A82" s="39">
        <v>44166</v>
      </c>
      <c r="B82" s="40">
        <v>317</v>
      </c>
      <c r="C82" s="38" t="s">
        <v>76</v>
      </c>
      <c r="D82" s="41" t="s">
        <v>90</v>
      </c>
    </row>
    <row r="83" spans="1:4" x14ac:dyDescent="0.35">
      <c r="A83" s="39">
        <v>44197</v>
      </c>
      <c r="B83" s="40">
        <v>311</v>
      </c>
      <c r="C83" s="38" t="s">
        <v>76</v>
      </c>
      <c r="D83" s="41" t="s">
        <v>90</v>
      </c>
    </row>
    <row r="84" spans="1:4" x14ac:dyDescent="0.35">
      <c r="A84" s="39">
        <v>44228</v>
      </c>
      <c r="B84" s="40">
        <v>306</v>
      </c>
      <c r="C84" s="38" t="s">
        <v>76</v>
      </c>
      <c r="D84" s="41" t="s">
        <v>90</v>
      </c>
    </row>
    <row r="85" spans="1:4" x14ac:dyDescent="0.35">
      <c r="A85" s="39">
        <v>44256</v>
      </c>
      <c r="B85" s="40">
        <v>308</v>
      </c>
      <c r="C85" s="38" t="s">
        <v>76</v>
      </c>
      <c r="D85" s="41" t="s">
        <v>90</v>
      </c>
    </row>
    <row r="86" spans="1:4" x14ac:dyDescent="0.35">
      <c r="A86" s="39">
        <v>43922</v>
      </c>
      <c r="B86" s="41">
        <f ca="1">RANDBETWEEN(1,20)*B2/100</f>
        <v>1.76</v>
      </c>
      <c r="C86" s="38" t="s">
        <v>57</v>
      </c>
      <c r="D86" s="41" t="s">
        <v>91</v>
      </c>
    </row>
    <row r="87" spans="1:4" x14ac:dyDescent="0.35">
      <c r="A87" s="39">
        <v>43952</v>
      </c>
      <c r="B87" s="41">
        <f t="shared" ref="B87:B150" ca="1" si="0">RANDBETWEEN(1,20)*B3/100</f>
        <v>1.76</v>
      </c>
      <c r="C87" s="38" t="s">
        <v>57</v>
      </c>
      <c r="D87" s="41" t="s">
        <v>91</v>
      </c>
    </row>
    <row r="88" spans="1:4" x14ac:dyDescent="0.35">
      <c r="A88" s="39">
        <v>43983</v>
      </c>
      <c r="B88" s="41">
        <f t="shared" ca="1" si="0"/>
        <v>4.4000000000000004</v>
      </c>
      <c r="C88" s="38" t="s">
        <v>57</v>
      </c>
      <c r="D88" s="41" t="s">
        <v>91</v>
      </c>
    </row>
    <row r="89" spans="1:4" x14ac:dyDescent="0.35">
      <c r="A89" s="39">
        <v>44013</v>
      </c>
      <c r="B89" s="41">
        <f t="shared" ca="1" si="0"/>
        <v>1.54</v>
      </c>
      <c r="C89" s="38" t="s">
        <v>57</v>
      </c>
      <c r="D89" s="41" t="s">
        <v>91</v>
      </c>
    </row>
    <row r="90" spans="1:4" x14ac:dyDescent="0.35">
      <c r="A90" s="39">
        <v>44044</v>
      </c>
      <c r="B90" s="41">
        <f t="shared" ca="1" si="0"/>
        <v>2.2000000000000002</v>
      </c>
      <c r="C90" s="38" t="s">
        <v>57</v>
      </c>
      <c r="D90" s="41" t="s">
        <v>91</v>
      </c>
    </row>
    <row r="91" spans="1:4" x14ac:dyDescent="0.35">
      <c r="A91" s="39">
        <v>44075</v>
      </c>
      <c r="B91" s="41">
        <f t="shared" ca="1" si="0"/>
        <v>2.64</v>
      </c>
      <c r="C91" s="38" t="s">
        <v>57</v>
      </c>
      <c r="D91" s="41" t="s">
        <v>91</v>
      </c>
    </row>
    <row r="92" spans="1:4" x14ac:dyDescent="0.35">
      <c r="A92" s="39">
        <v>44105</v>
      </c>
      <c r="B92" s="41">
        <f t="shared" ca="1" si="0"/>
        <v>1.54</v>
      </c>
      <c r="C92" s="38" t="s">
        <v>57</v>
      </c>
      <c r="D92" s="41" t="s">
        <v>91</v>
      </c>
    </row>
    <row r="93" spans="1:4" x14ac:dyDescent="0.35">
      <c r="A93" s="39">
        <v>44136</v>
      </c>
      <c r="B93" s="41">
        <f t="shared" ca="1" si="0"/>
        <v>3.78</v>
      </c>
      <c r="C93" s="38" t="s">
        <v>57</v>
      </c>
      <c r="D93" s="41" t="s">
        <v>91</v>
      </c>
    </row>
    <row r="94" spans="1:4" x14ac:dyDescent="0.35">
      <c r="A94" s="39">
        <v>44166</v>
      </c>
      <c r="B94" s="41">
        <f t="shared" ca="1" si="0"/>
        <v>4.18</v>
      </c>
      <c r="C94" s="38" t="s">
        <v>57</v>
      </c>
      <c r="D94" s="41" t="s">
        <v>91</v>
      </c>
    </row>
    <row r="95" spans="1:4" x14ac:dyDescent="0.35">
      <c r="A95" s="39">
        <v>44197</v>
      </c>
      <c r="B95" s="41">
        <f t="shared" ca="1" si="0"/>
        <v>3.52</v>
      </c>
      <c r="C95" s="38" t="s">
        <v>57</v>
      </c>
      <c r="D95" s="41" t="s">
        <v>91</v>
      </c>
    </row>
    <row r="96" spans="1:4" x14ac:dyDescent="0.35">
      <c r="A96" s="39">
        <v>44228</v>
      </c>
      <c r="B96" s="41">
        <f t="shared" ca="1" si="0"/>
        <v>3.08</v>
      </c>
      <c r="C96" s="38" t="s">
        <v>57</v>
      </c>
      <c r="D96" s="41" t="s">
        <v>91</v>
      </c>
    </row>
    <row r="97" spans="1:4" x14ac:dyDescent="0.35">
      <c r="A97" s="39">
        <v>44256</v>
      </c>
      <c r="B97" s="41">
        <f t="shared" ca="1" si="0"/>
        <v>3.08</v>
      </c>
      <c r="C97" s="38" t="s">
        <v>57</v>
      </c>
      <c r="D97" s="41" t="s">
        <v>91</v>
      </c>
    </row>
    <row r="98" spans="1:4" x14ac:dyDescent="0.35">
      <c r="A98" s="39">
        <v>43922</v>
      </c>
      <c r="B98" s="41">
        <f t="shared" ca="1" si="0"/>
        <v>0.14000000000000001</v>
      </c>
      <c r="C98" s="38" t="s">
        <v>71</v>
      </c>
      <c r="D98" s="41" t="s">
        <v>91</v>
      </c>
    </row>
    <row r="99" spans="1:4" x14ac:dyDescent="0.35">
      <c r="A99" s="39">
        <v>43952</v>
      </c>
      <c r="B99" s="41">
        <f t="shared" ca="1" si="0"/>
        <v>0.36</v>
      </c>
      <c r="C99" s="38" t="s">
        <v>71</v>
      </c>
      <c r="D99" s="41" t="s">
        <v>91</v>
      </c>
    </row>
    <row r="100" spans="1:4" x14ac:dyDescent="0.35">
      <c r="A100" s="39">
        <v>43983</v>
      </c>
      <c r="B100" s="41">
        <f t="shared" ca="1" si="0"/>
        <v>0.02</v>
      </c>
      <c r="C100" s="38" t="s">
        <v>71</v>
      </c>
      <c r="D100" s="41" t="s">
        <v>91</v>
      </c>
    </row>
    <row r="101" spans="1:4" x14ac:dyDescent="0.35">
      <c r="A101" s="39">
        <v>44013</v>
      </c>
      <c r="B101" s="41">
        <f t="shared" ca="1" si="0"/>
        <v>0.24</v>
      </c>
      <c r="C101" s="38" t="s">
        <v>71</v>
      </c>
      <c r="D101" s="41" t="s">
        <v>91</v>
      </c>
    </row>
    <row r="102" spans="1:4" x14ac:dyDescent="0.35">
      <c r="A102" s="39">
        <v>44044</v>
      </c>
      <c r="B102" s="41">
        <f t="shared" ca="1" si="0"/>
        <v>0.18</v>
      </c>
      <c r="C102" s="38" t="s">
        <v>71</v>
      </c>
      <c r="D102" s="41" t="s">
        <v>91</v>
      </c>
    </row>
    <row r="103" spans="1:4" x14ac:dyDescent="0.35">
      <c r="A103" s="39">
        <v>44075</v>
      </c>
      <c r="B103" s="41">
        <f t="shared" ca="1" si="0"/>
        <v>0.04</v>
      </c>
      <c r="C103" s="38" t="s">
        <v>71</v>
      </c>
      <c r="D103" s="41" t="s">
        <v>91</v>
      </c>
    </row>
    <row r="104" spans="1:4" x14ac:dyDescent="0.35">
      <c r="A104" s="39">
        <v>44105</v>
      </c>
      <c r="B104" s="41">
        <f t="shared" ca="1" si="0"/>
        <v>0.18</v>
      </c>
      <c r="C104" s="38" t="s">
        <v>71</v>
      </c>
      <c r="D104" s="41" t="s">
        <v>91</v>
      </c>
    </row>
    <row r="105" spans="1:4" x14ac:dyDescent="0.35">
      <c r="A105" s="39">
        <v>44136</v>
      </c>
      <c r="B105" s="41">
        <f t="shared" ca="1" si="0"/>
        <v>0.32</v>
      </c>
      <c r="C105" s="38" t="s">
        <v>71</v>
      </c>
      <c r="D105" s="41" t="s">
        <v>91</v>
      </c>
    </row>
    <row r="106" spans="1:4" x14ac:dyDescent="0.35">
      <c r="A106" s="39">
        <v>44166</v>
      </c>
      <c r="B106" s="41">
        <f t="shared" ca="1" si="0"/>
        <v>0.32</v>
      </c>
      <c r="C106" s="38" t="s">
        <v>71</v>
      </c>
      <c r="D106" s="41" t="s">
        <v>91</v>
      </c>
    </row>
    <row r="107" spans="1:4" x14ac:dyDescent="0.35">
      <c r="A107" s="39">
        <v>44197</v>
      </c>
      <c r="B107" s="41">
        <f t="shared" ca="1" si="0"/>
        <v>0.04</v>
      </c>
      <c r="C107" s="38" t="s">
        <v>71</v>
      </c>
      <c r="D107" s="41" t="s">
        <v>91</v>
      </c>
    </row>
    <row r="108" spans="1:4" x14ac:dyDescent="0.35">
      <c r="A108" s="39">
        <v>44228</v>
      </c>
      <c r="B108" s="41">
        <f t="shared" ca="1" si="0"/>
        <v>0.3</v>
      </c>
      <c r="C108" s="38" t="s">
        <v>71</v>
      </c>
      <c r="D108" s="41" t="s">
        <v>91</v>
      </c>
    </row>
    <row r="109" spans="1:4" x14ac:dyDescent="0.35">
      <c r="A109" s="39">
        <v>44256</v>
      </c>
      <c r="B109" s="41">
        <f t="shared" ca="1" si="0"/>
        <v>0.04</v>
      </c>
      <c r="C109" s="38" t="s">
        <v>71</v>
      </c>
      <c r="D109" s="41" t="s">
        <v>91</v>
      </c>
    </row>
    <row r="110" spans="1:4" x14ac:dyDescent="0.35">
      <c r="A110" s="39">
        <v>43922</v>
      </c>
      <c r="B110" s="41">
        <f t="shared" ca="1" si="0"/>
        <v>20.52</v>
      </c>
      <c r="C110" s="38" t="s">
        <v>72</v>
      </c>
      <c r="D110" s="41" t="s">
        <v>91</v>
      </c>
    </row>
    <row r="111" spans="1:4" x14ac:dyDescent="0.35">
      <c r="A111" s="39">
        <v>43952</v>
      </c>
      <c r="B111" s="41">
        <f t="shared" ca="1" si="0"/>
        <v>31.92</v>
      </c>
      <c r="C111" s="38" t="s">
        <v>72</v>
      </c>
      <c r="D111" s="41" t="s">
        <v>91</v>
      </c>
    </row>
    <row r="112" spans="1:4" x14ac:dyDescent="0.35">
      <c r="A112" s="39">
        <v>43983</v>
      </c>
      <c r="B112" s="41">
        <f t="shared" ca="1" si="0"/>
        <v>24.9</v>
      </c>
      <c r="C112" s="38" t="s">
        <v>72</v>
      </c>
      <c r="D112" s="41" t="s">
        <v>91</v>
      </c>
    </row>
    <row r="113" spans="1:4" x14ac:dyDescent="0.35">
      <c r="A113" s="39">
        <v>44013</v>
      </c>
      <c r="B113" s="41">
        <f t="shared" ca="1" si="0"/>
        <v>14.85</v>
      </c>
      <c r="C113" s="38" t="s">
        <v>72</v>
      </c>
      <c r="D113" s="41" t="s">
        <v>91</v>
      </c>
    </row>
    <row r="114" spans="1:4" x14ac:dyDescent="0.35">
      <c r="A114" s="39">
        <v>44044</v>
      </c>
      <c r="B114" s="41">
        <f t="shared" ca="1" si="0"/>
        <v>26.52</v>
      </c>
      <c r="C114" s="38" t="s">
        <v>72</v>
      </c>
      <c r="D114" s="41" t="s">
        <v>91</v>
      </c>
    </row>
    <row r="115" spans="1:4" x14ac:dyDescent="0.35">
      <c r="A115" s="39">
        <v>44075</v>
      </c>
      <c r="B115" s="41">
        <f t="shared" ca="1" si="0"/>
        <v>22.8</v>
      </c>
      <c r="C115" s="38" t="s">
        <v>72</v>
      </c>
      <c r="D115" s="41" t="s">
        <v>91</v>
      </c>
    </row>
    <row r="116" spans="1:4" x14ac:dyDescent="0.35">
      <c r="A116" s="39">
        <v>44105</v>
      </c>
      <c r="B116" s="41">
        <f t="shared" ca="1" si="0"/>
        <v>28.69</v>
      </c>
      <c r="C116" s="38" t="s">
        <v>72</v>
      </c>
      <c r="D116" s="41" t="s">
        <v>91</v>
      </c>
    </row>
    <row r="117" spans="1:4" x14ac:dyDescent="0.35">
      <c r="A117" s="39">
        <v>44136</v>
      </c>
      <c r="B117" s="41">
        <f t="shared" ca="1" si="0"/>
        <v>17.28</v>
      </c>
      <c r="C117" s="38" t="s">
        <v>72</v>
      </c>
      <c r="D117" s="41" t="s">
        <v>91</v>
      </c>
    </row>
    <row r="118" spans="1:4" x14ac:dyDescent="0.35">
      <c r="A118" s="39">
        <v>44166</v>
      </c>
      <c r="B118" s="41">
        <f t="shared" ca="1" si="0"/>
        <v>5.68</v>
      </c>
      <c r="C118" s="38" t="s">
        <v>72</v>
      </c>
      <c r="D118" s="41" t="s">
        <v>91</v>
      </c>
    </row>
    <row r="119" spans="1:4" x14ac:dyDescent="0.35">
      <c r="A119" s="39">
        <v>44197</v>
      </c>
      <c r="B119" s="41">
        <f t="shared" ca="1" si="0"/>
        <v>15.5</v>
      </c>
      <c r="C119" s="38" t="s">
        <v>72</v>
      </c>
      <c r="D119" s="41" t="s">
        <v>91</v>
      </c>
    </row>
    <row r="120" spans="1:4" x14ac:dyDescent="0.35">
      <c r="A120" s="39">
        <v>44228</v>
      </c>
      <c r="B120" s="41">
        <f t="shared" ca="1" si="0"/>
        <v>9.3000000000000007</v>
      </c>
      <c r="C120" s="38" t="s">
        <v>72</v>
      </c>
      <c r="D120" s="41" t="s">
        <v>91</v>
      </c>
    </row>
    <row r="121" spans="1:4" x14ac:dyDescent="0.35">
      <c r="A121" s="39">
        <v>44256</v>
      </c>
      <c r="B121" s="41">
        <f t="shared" ca="1" si="0"/>
        <v>8.52</v>
      </c>
      <c r="C121" s="38" t="s">
        <v>72</v>
      </c>
      <c r="D121" s="41" t="s">
        <v>91</v>
      </c>
    </row>
    <row r="122" spans="1:4" x14ac:dyDescent="0.35">
      <c r="A122" s="39">
        <v>43922</v>
      </c>
      <c r="B122" s="41">
        <f t="shared" ca="1" si="0"/>
        <v>2.8</v>
      </c>
      <c r="C122" s="38" t="s">
        <v>73</v>
      </c>
      <c r="D122" s="41" t="s">
        <v>91</v>
      </c>
    </row>
    <row r="123" spans="1:4" x14ac:dyDescent="0.35">
      <c r="A123" s="39">
        <v>43952</v>
      </c>
      <c r="B123" s="41">
        <f t="shared" ca="1" si="0"/>
        <v>2.8</v>
      </c>
      <c r="C123" s="38" t="s">
        <v>73</v>
      </c>
      <c r="D123" s="41" t="s">
        <v>91</v>
      </c>
    </row>
    <row r="124" spans="1:4" x14ac:dyDescent="0.35">
      <c r="A124" s="39">
        <v>43983</v>
      </c>
      <c r="B124" s="41">
        <f t="shared" ca="1" si="0"/>
        <v>7.2</v>
      </c>
      <c r="C124" s="38" t="s">
        <v>73</v>
      </c>
      <c r="D124" s="41" t="s">
        <v>91</v>
      </c>
    </row>
    <row r="125" spans="1:4" x14ac:dyDescent="0.35">
      <c r="A125" s="39">
        <v>44013</v>
      </c>
      <c r="B125" s="41">
        <f t="shared" ca="1" si="0"/>
        <v>2.4</v>
      </c>
      <c r="C125" s="38" t="s">
        <v>73</v>
      </c>
      <c r="D125" s="41" t="s">
        <v>91</v>
      </c>
    </row>
    <row r="126" spans="1:4" x14ac:dyDescent="0.35">
      <c r="A126" s="39">
        <v>44044</v>
      </c>
      <c r="B126" s="41">
        <f t="shared" ca="1" si="0"/>
        <v>1.17</v>
      </c>
      <c r="C126" s="38" t="s">
        <v>73</v>
      </c>
      <c r="D126" s="41" t="s">
        <v>91</v>
      </c>
    </row>
    <row r="127" spans="1:4" x14ac:dyDescent="0.35">
      <c r="A127" s="39">
        <v>44075</v>
      </c>
      <c r="B127" s="41">
        <f t="shared" ca="1" si="0"/>
        <v>7.03</v>
      </c>
      <c r="C127" s="38" t="s">
        <v>73</v>
      </c>
      <c r="D127" s="41" t="s">
        <v>91</v>
      </c>
    </row>
    <row r="128" spans="1:4" x14ac:dyDescent="0.35">
      <c r="A128" s="39">
        <v>44105</v>
      </c>
      <c r="B128" s="41">
        <f t="shared" ca="1" si="0"/>
        <v>7.03</v>
      </c>
      <c r="C128" s="38" t="s">
        <v>73</v>
      </c>
      <c r="D128" s="41" t="s">
        <v>91</v>
      </c>
    </row>
    <row r="129" spans="1:4" x14ac:dyDescent="0.35">
      <c r="A129" s="39">
        <v>44136</v>
      </c>
      <c r="B129" s="41">
        <f t="shared" ca="1" si="0"/>
        <v>0.37</v>
      </c>
      <c r="C129" s="38" t="s">
        <v>73</v>
      </c>
      <c r="D129" s="41" t="s">
        <v>91</v>
      </c>
    </row>
    <row r="130" spans="1:4" x14ac:dyDescent="0.35">
      <c r="A130" s="39">
        <v>44166</v>
      </c>
      <c r="B130" s="41">
        <f t="shared" ca="1" si="0"/>
        <v>5.07</v>
      </c>
      <c r="C130" s="38" t="s">
        <v>73</v>
      </c>
      <c r="D130" s="41" t="s">
        <v>91</v>
      </c>
    </row>
    <row r="131" spans="1:4" x14ac:dyDescent="0.35">
      <c r="A131" s="39">
        <v>44197</v>
      </c>
      <c r="B131" s="41">
        <f t="shared" ca="1" si="0"/>
        <v>3.9</v>
      </c>
      <c r="C131" s="38" t="s">
        <v>73</v>
      </c>
      <c r="D131" s="41" t="s">
        <v>91</v>
      </c>
    </row>
    <row r="132" spans="1:4" x14ac:dyDescent="0.35">
      <c r="A132" s="39">
        <v>44228</v>
      </c>
      <c r="B132" s="41">
        <f t="shared" ca="1" si="0"/>
        <v>6.08</v>
      </c>
      <c r="C132" s="38" t="s">
        <v>73</v>
      </c>
      <c r="D132" s="41" t="s">
        <v>91</v>
      </c>
    </row>
    <row r="133" spans="1:4" x14ac:dyDescent="0.35">
      <c r="A133" s="39">
        <v>44256</v>
      </c>
      <c r="B133" s="41">
        <f t="shared" ca="1" si="0"/>
        <v>7</v>
      </c>
      <c r="C133" s="38" t="s">
        <v>73</v>
      </c>
      <c r="D133" s="41" t="s">
        <v>91</v>
      </c>
    </row>
    <row r="134" spans="1:4" x14ac:dyDescent="0.35">
      <c r="A134" s="39">
        <v>43922</v>
      </c>
      <c r="B134" s="41">
        <f t="shared" ca="1" si="0"/>
        <v>16.350000000000001</v>
      </c>
      <c r="C134" s="38" t="s">
        <v>74</v>
      </c>
      <c r="D134" s="41" t="s">
        <v>91</v>
      </c>
    </row>
    <row r="135" spans="1:4" x14ac:dyDescent="0.35">
      <c r="A135" s="39">
        <v>43952</v>
      </c>
      <c r="B135" s="41">
        <f t="shared" ca="1" si="0"/>
        <v>3.24</v>
      </c>
      <c r="C135" s="38" t="s">
        <v>74</v>
      </c>
      <c r="D135" s="41" t="s">
        <v>91</v>
      </c>
    </row>
    <row r="136" spans="1:4" x14ac:dyDescent="0.35">
      <c r="A136" s="39">
        <v>43983</v>
      </c>
      <c r="B136" s="41">
        <f t="shared" ca="1" si="0"/>
        <v>20.52</v>
      </c>
      <c r="C136" s="38" t="s">
        <v>74</v>
      </c>
      <c r="D136" s="41" t="s">
        <v>91</v>
      </c>
    </row>
    <row r="137" spans="1:4" x14ac:dyDescent="0.35">
      <c r="A137" s="39">
        <v>44013</v>
      </c>
      <c r="B137" s="41">
        <f t="shared" ca="1" si="0"/>
        <v>8.64</v>
      </c>
      <c r="C137" s="38" t="s">
        <v>74</v>
      </c>
      <c r="D137" s="41" t="s">
        <v>91</v>
      </c>
    </row>
    <row r="138" spans="1:4" x14ac:dyDescent="0.35">
      <c r="A138" s="39">
        <v>44044</v>
      </c>
      <c r="B138" s="41">
        <f t="shared" ca="1" si="0"/>
        <v>15.12</v>
      </c>
      <c r="C138" s="38" t="s">
        <v>74</v>
      </c>
      <c r="D138" s="41" t="s">
        <v>91</v>
      </c>
    </row>
    <row r="139" spans="1:4" x14ac:dyDescent="0.35">
      <c r="A139" s="39">
        <v>44075</v>
      </c>
      <c r="B139" s="41">
        <f t="shared" ca="1" si="0"/>
        <v>15.26</v>
      </c>
      <c r="C139" s="38" t="s">
        <v>74</v>
      </c>
      <c r="D139" s="41" t="s">
        <v>91</v>
      </c>
    </row>
    <row r="140" spans="1:4" x14ac:dyDescent="0.35">
      <c r="A140" s="39">
        <v>44105</v>
      </c>
      <c r="B140" s="41">
        <f t="shared" ca="1" si="0"/>
        <v>22.04</v>
      </c>
      <c r="C140" s="38" t="s">
        <v>74</v>
      </c>
      <c r="D140" s="41" t="s">
        <v>91</v>
      </c>
    </row>
    <row r="141" spans="1:4" x14ac:dyDescent="0.35">
      <c r="A141" s="39">
        <v>44136</v>
      </c>
      <c r="B141" s="41">
        <f t="shared" ca="1" si="0"/>
        <v>3.33</v>
      </c>
      <c r="C141" s="38" t="s">
        <v>74</v>
      </c>
      <c r="D141" s="41" t="s">
        <v>91</v>
      </c>
    </row>
    <row r="142" spans="1:4" x14ac:dyDescent="0.35">
      <c r="A142" s="39">
        <v>44166</v>
      </c>
      <c r="B142" s="41">
        <f t="shared" ca="1" si="0"/>
        <v>13.44</v>
      </c>
      <c r="C142" s="38" t="s">
        <v>74</v>
      </c>
      <c r="D142" s="41" t="s">
        <v>91</v>
      </c>
    </row>
    <row r="143" spans="1:4" x14ac:dyDescent="0.35">
      <c r="A143" s="39">
        <v>44197</v>
      </c>
      <c r="B143" s="41">
        <f t="shared" ca="1" si="0"/>
        <v>9.9</v>
      </c>
      <c r="C143" s="38" t="s">
        <v>74</v>
      </c>
      <c r="D143" s="41" t="s">
        <v>91</v>
      </c>
    </row>
    <row r="144" spans="1:4" x14ac:dyDescent="0.35">
      <c r="A144" s="39">
        <v>44228</v>
      </c>
      <c r="B144" s="41">
        <f t="shared" ca="1" si="0"/>
        <v>9.9</v>
      </c>
      <c r="C144" s="38" t="s">
        <v>74</v>
      </c>
      <c r="D144" s="41" t="s">
        <v>91</v>
      </c>
    </row>
    <row r="145" spans="1:4" x14ac:dyDescent="0.35">
      <c r="A145" s="39">
        <v>44256</v>
      </c>
      <c r="B145" s="41">
        <f t="shared" ca="1" si="0"/>
        <v>16.2</v>
      </c>
      <c r="C145" s="38" t="s">
        <v>74</v>
      </c>
      <c r="D145" s="41" t="s">
        <v>91</v>
      </c>
    </row>
    <row r="146" spans="1:4" x14ac:dyDescent="0.35">
      <c r="A146" s="39">
        <v>43922</v>
      </c>
      <c r="B146" s="41">
        <f t="shared" ca="1" si="0"/>
        <v>78.680000000000007</v>
      </c>
      <c r="C146" s="38" t="s">
        <v>75</v>
      </c>
      <c r="D146" s="41" t="s">
        <v>91</v>
      </c>
    </row>
    <row r="147" spans="1:4" x14ac:dyDescent="0.35">
      <c r="A147" s="39">
        <v>43952</v>
      </c>
      <c r="B147" s="41">
        <f t="shared" ca="1" si="0"/>
        <v>22.32</v>
      </c>
      <c r="C147" s="38" t="s">
        <v>75</v>
      </c>
      <c r="D147" s="41" t="s">
        <v>91</v>
      </c>
    </row>
    <row r="148" spans="1:4" x14ac:dyDescent="0.35">
      <c r="A148" s="39">
        <v>43983</v>
      </c>
      <c r="B148" s="41">
        <f t="shared" ca="1" si="0"/>
        <v>10.92</v>
      </c>
      <c r="C148" s="38" t="s">
        <v>75</v>
      </c>
      <c r="D148" s="41" t="s">
        <v>91</v>
      </c>
    </row>
    <row r="149" spans="1:4" x14ac:dyDescent="0.35">
      <c r="A149" s="39">
        <v>44013</v>
      </c>
      <c r="B149" s="41">
        <f t="shared" ca="1" si="0"/>
        <v>10.92</v>
      </c>
      <c r="C149" s="38" t="s">
        <v>75</v>
      </c>
      <c r="D149" s="41" t="s">
        <v>91</v>
      </c>
    </row>
    <row r="150" spans="1:4" x14ac:dyDescent="0.35">
      <c r="A150" s="39">
        <v>44044</v>
      </c>
      <c r="B150" s="41">
        <f t="shared" ca="1" si="0"/>
        <v>111.2</v>
      </c>
      <c r="C150" s="38" t="s">
        <v>75</v>
      </c>
      <c r="D150" s="41" t="s">
        <v>91</v>
      </c>
    </row>
    <row r="151" spans="1:4" x14ac:dyDescent="0.35">
      <c r="A151" s="39">
        <v>44075</v>
      </c>
      <c r="B151" s="41">
        <f t="shared" ref="B151:B169" ca="1" si="1">RANDBETWEEN(1,20)*B67/100</f>
        <v>39.200000000000003</v>
      </c>
      <c r="C151" s="38" t="s">
        <v>75</v>
      </c>
      <c r="D151" s="41" t="s">
        <v>91</v>
      </c>
    </row>
    <row r="152" spans="1:4" x14ac:dyDescent="0.35">
      <c r="A152" s="39">
        <v>44105</v>
      </c>
      <c r="B152" s="41">
        <f t="shared" ca="1" si="1"/>
        <v>93.33</v>
      </c>
      <c r="C152" s="38" t="s">
        <v>75</v>
      </c>
      <c r="D152" s="41" t="s">
        <v>91</v>
      </c>
    </row>
    <row r="153" spans="1:4" x14ac:dyDescent="0.35">
      <c r="A153" s="39">
        <v>44136</v>
      </c>
      <c r="B153" s="41">
        <f t="shared" ca="1" si="1"/>
        <v>54.7</v>
      </c>
      <c r="C153" s="38" t="s">
        <v>75</v>
      </c>
      <c r="D153" s="41" t="s">
        <v>91</v>
      </c>
    </row>
    <row r="154" spans="1:4" x14ac:dyDescent="0.35">
      <c r="A154" s="39">
        <v>44166</v>
      </c>
      <c r="B154" s="41">
        <f t="shared" ca="1" si="1"/>
        <v>5.38</v>
      </c>
      <c r="C154" s="38" t="s">
        <v>75</v>
      </c>
      <c r="D154" s="41" t="s">
        <v>91</v>
      </c>
    </row>
    <row r="155" spans="1:4" x14ac:dyDescent="0.35">
      <c r="A155" s="39">
        <v>44197</v>
      </c>
      <c r="B155" s="41">
        <f t="shared" ca="1" si="1"/>
        <v>67.73</v>
      </c>
      <c r="C155" s="38" t="s">
        <v>75</v>
      </c>
      <c r="D155" s="41" t="s">
        <v>91</v>
      </c>
    </row>
    <row r="156" spans="1:4" x14ac:dyDescent="0.35">
      <c r="A156" s="39">
        <v>44228</v>
      </c>
      <c r="B156" s="41">
        <f t="shared" ca="1" si="1"/>
        <v>5.21</v>
      </c>
      <c r="C156" s="38" t="s">
        <v>75</v>
      </c>
      <c r="D156" s="41" t="s">
        <v>91</v>
      </c>
    </row>
    <row r="157" spans="1:4" x14ac:dyDescent="0.35">
      <c r="A157" s="39">
        <v>44256</v>
      </c>
      <c r="B157" s="41">
        <f t="shared" ca="1" si="1"/>
        <v>41.04</v>
      </c>
      <c r="C157" s="38" t="s">
        <v>75</v>
      </c>
      <c r="D157" s="41" t="s">
        <v>91</v>
      </c>
    </row>
    <row r="158" spans="1:4" x14ac:dyDescent="0.35">
      <c r="A158" s="39">
        <v>43922</v>
      </c>
      <c r="B158" s="41">
        <f t="shared" ca="1" si="1"/>
        <v>17</v>
      </c>
      <c r="C158" s="38" t="s">
        <v>76</v>
      </c>
      <c r="D158" s="41" t="s">
        <v>91</v>
      </c>
    </row>
    <row r="159" spans="1:4" x14ac:dyDescent="0.35">
      <c r="A159" s="39">
        <v>43952</v>
      </c>
      <c r="B159" s="41">
        <f t="shared" ca="1" si="1"/>
        <v>44.07</v>
      </c>
      <c r="C159" s="38" t="s">
        <v>76</v>
      </c>
      <c r="D159" s="41" t="s">
        <v>91</v>
      </c>
    </row>
    <row r="160" spans="1:4" x14ac:dyDescent="0.35">
      <c r="A160" s="39">
        <v>43983</v>
      </c>
      <c r="B160" s="41">
        <f t="shared" ca="1" si="1"/>
        <v>26.88</v>
      </c>
      <c r="C160" s="38" t="s">
        <v>76</v>
      </c>
      <c r="D160" s="41" t="s">
        <v>91</v>
      </c>
    </row>
    <row r="161" spans="1:4" x14ac:dyDescent="0.35">
      <c r="A161" s="39">
        <v>44013</v>
      </c>
      <c r="B161" s="41">
        <f t="shared" ca="1" si="1"/>
        <v>10.08</v>
      </c>
      <c r="C161" s="38" t="s">
        <v>76</v>
      </c>
      <c r="D161" s="41" t="s">
        <v>91</v>
      </c>
    </row>
    <row r="162" spans="1:4" x14ac:dyDescent="0.35">
      <c r="A162" s="39">
        <v>44044</v>
      </c>
      <c r="B162" s="41">
        <f t="shared" ca="1" si="1"/>
        <v>40.32</v>
      </c>
      <c r="C162" s="38" t="s">
        <v>76</v>
      </c>
      <c r="D162" s="41" t="s">
        <v>91</v>
      </c>
    </row>
    <row r="163" spans="1:4" x14ac:dyDescent="0.35">
      <c r="A163" s="39">
        <v>44075</v>
      </c>
      <c r="B163" s="41">
        <f t="shared" ca="1" si="1"/>
        <v>23.17</v>
      </c>
      <c r="C163" s="38" t="s">
        <v>76</v>
      </c>
      <c r="D163" s="41" t="s">
        <v>91</v>
      </c>
    </row>
    <row r="164" spans="1:4" x14ac:dyDescent="0.35">
      <c r="A164" s="39">
        <v>44105</v>
      </c>
      <c r="B164" s="41">
        <f t="shared" ca="1" si="1"/>
        <v>38.76</v>
      </c>
      <c r="C164" s="38" t="s">
        <v>76</v>
      </c>
      <c r="D164" s="41" t="s">
        <v>91</v>
      </c>
    </row>
    <row r="165" spans="1:4" x14ac:dyDescent="0.35">
      <c r="A165" s="39">
        <v>44136</v>
      </c>
      <c r="B165" s="41">
        <f t="shared" ca="1" si="1"/>
        <v>32.200000000000003</v>
      </c>
      <c r="C165" s="38" t="s">
        <v>76</v>
      </c>
      <c r="D165" s="41" t="s">
        <v>91</v>
      </c>
    </row>
    <row r="166" spans="1:4" x14ac:dyDescent="0.35">
      <c r="A166" s="39">
        <v>44166</v>
      </c>
      <c r="B166" s="41">
        <f t="shared" ca="1" si="1"/>
        <v>22.19</v>
      </c>
      <c r="C166" s="38" t="s">
        <v>76</v>
      </c>
      <c r="D166" s="41" t="s">
        <v>91</v>
      </c>
    </row>
    <row r="167" spans="1:4" x14ac:dyDescent="0.35">
      <c r="A167" s="39">
        <v>44197</v>
      </c>
      <c r="B167" s="41">
        <f t="shared" ca="1" si="1"/>
        <v>3.11</v>
      </c>
      <c r="C167" s="38" t="s">
        <v>76</v>
      </c>
      <c r="D167" s="41" t="s">
        <v>91</v>
      </c>
    </row>
    <row r="168" spans="1:4" x14ac:dyDescent="0.35">
      <c r="A168" s="39">
        <v>44228</v>
      </c>
      <c r="B168" s="41">
        <f t="shared" ca="1" si="1"/>
        <v>24.48</v>
      </c>
      <c r="C168" s="38" t="s">
        <v>76</v>
      </c>
      <c r="D168" s="41" t="s">
        <v>91</v>
      </c>
    </row>
    <row r="169" spans="1:4" x14ac:dyDescent="0.35">
      <c r="A169" s="39">
        <v>44256</v>
      </c>
      <c r="B169" s="41">
        <f t="shared" ca="1" si="1"/>
        <v>52.36</v>
      </c>
      <c r="C169" s="38" t="s">
        <v>76</v>
      </c>
      <c r="D169" s="41" t="s">
        <v>91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684C-AD62-4474-9929-648342A0A7F3}">
  <dimension ref="A1:B14"/>
  <sheetViews>
    <sheetView zoomScale="200" zoomScaleNormal="200" workbookViewId="0">
      <selection activeCell="B18" sqref="B18"/>
    </sheetView>
  </sheetViews>
  <sheetFormatPr defaultRowHeight="14.5" x14ac:dyDescent="0.35"/>
  <cols>
    <col min="1" max="1" width="12.26953125" customWidth="1"/>
    <col min="2" max="2" width="9.54296875" customWidth="1"/>
  </cols>
  <sheetData>
    <row r="1" spans="1:2" x14ac:dyDescent="0.35">
      <c r="A1" t="s">
        <v>63</v>
      </c>
    </row>
    <row r="2" spans="1:2" x14ac:dyDescent="0.35">
      <c r="A2" s="16" t="s">
        <v>61</v>
      </c>
      <c r="B2" s="16">
        <v>1</v>
      </c>
    </row>
    <row r="3" spans="1:2" x14ac:dyDescent="0.35">
      <c r="A3" s="18" t="s">
        <v>62</v>
      </c>
      <c r="B3" s="16">
        <v>8</v>
      </c>
    </row>
    <row r="4" spans="1:2" x14ac:dyDescent="0.35">
      <c r="A4" s="18" t="s">
        <v>68</v>
      </c>
      <c r="B4" s="16">
        <v>16</v>
      </c>
    </row>
    <row r="5" spans="1:2" x14ac:dyDescent="0.35">
      <c r="A5" s="18" t="s">
        <v>58</v>
      </c>
      <c r="B5" s="16">
        <v>14</v>
      </c>
    </row>
    <row r="6" spans="1:2" x14ac:dyDescent="0.35">
      <c r="A6" s="18" t="s">
        <v>59</v>
      </c>
      <c r="B6" s="16">
        <v>5</v>
      </c>
    </row>
    <row r="7" spans="1:2" x14ac:dyDescent="0.35">
      <c r="A7" s="18" t="s">
        <v>69</v>
      </c>
      <c r="B7" s="16">
        <v>4</v>
      </c>
    </row>
    <row r="8" spans="1:2" x14ac:dyDescent="0.35">
      <c r="A8" s="18" t="s">
        <v>60</v>
      </c>
      <c r="B8" s="16">
        <v>14</v>
      </c>
    </row>
    <row r="9" spans="1:2" x14ac:dyDescent="0.35">
      <c r="A9" s="18" t="s">
        <v>64</v>
      </c>
      <c r="B9" s="16">
        <v>21</v>
      </c>
    </row>
    <row r="10" spans="1:2" x14ac:dyDescent="0.35">
      <c r="A10" s="18" t="s">
        <v>65</v>
      </c>
      <c r="B10" s="16">
        <v>62</v>
      </c>
    </row>
    <row r="11" spans="1:2" x14ac:dyDescent="0.35">
      <c r="A11" s="18" t="s">
        <v>66</v>
      </c>
      <c r="B11" s="18">
        <v>24</v>
      </c>
    </row>
    <row r="12" spans="1:2" x14ac:dyDescent="0.35">
      <c r="A12" s="18" t="s">
        <v>67</v>
      </c>
      <c r="B12" s="18">
        <v>25</v>
      </c>
    </row>
    <row r="13" spans="1:2" x14ac:dyDescent="0.35">
      <c r="A13" s="19" t="s">
        <v>70</v>
      </c>
      <c r="B13" s="18">
        <v>9</v>
      </c>
    </row>
    <row r="14" spans="1:2" x14ac:dyDescent="0.35">
      <c r="B14">
        <f>SUM(B2:B13)</f>
        <v>203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7382-E586-4BDE-ADD1-649F1DCA1E9C}">
  <dimension ref="B2:J19"/>
  <sheetViews>
    <sheetView topLeftCell="A2" zoomScale="85" zoomScaleNormal="85" workbookViewId="0">
      <selection activeCell="K8" sqref="K1:K1048576"/>
    </sheetView>
  </sheetViews>
  <sheetFormatPr defaultRowHeight="14.5" x14ac:dyDescent="0.35"/>
  <cols>
    <col min="2" max="2" width="4.7265625" bestFit="1" customWidth="1"/>
    <col min="3" max="4" width="15.453125" customWidth="1"/>
    <col min="5" max="5" width="47.81640625" customWidth="1"/>
    <col min="6" max="7" width="11.7265625" customWidth="1"/>
    <col min="8" max="8" width="24" bestFit="1" customWidth="1"/>
    <col min="9" max="9" width="11.26953125" bestFit="1" customWidth="1"/>
    <col min="10" max="10" width="20.1796875" customWidth="1"/>
  </cols>
  <sheetData>
    <row r="2" spans="2:10" ht="19.5" x14ac:dyDescent="0.35">
      <c r="B2" s="47" t="s">
        <v>11</v>
      </c>
      <c r="C2" s="47" t="s">
        <v>26</v>
      </c>
      <c r="D2" s="47" t="s">
        <v>25</v>
      </c>
      <c r="E2" s="8" t="s">
        <v>34</v>
      </c>
      <c r="F2" s="50" t="s">
        <v>29</v>
      </c>
      <c r="G2" s="51"/>
      <c r="H2" s="47" t="s">
        <v>33</v>
      </c>
      <c r="I2" s="47" t="s">
        <v>27</v>
      </c>
      <c r="J2" s="47" t="s">
        <v>28</v>
      </c>
    </row>
    <row r="3" spans="2:10" ht="33" x14ac:dyDescent="0.35">
      <c r="B3" s="49"/>
      <c r="C3" s="48"/>
      <c r="D3" s="48"/>
      <c r="E3" s="9" t="s">
        <v>35</v>
      </c>
      <c r="F3" s="1" t="s">
        <v>23</v>
      </c>
      <c r="G3" s="1" t="s">
        <v>24</v>
      </c>
      <c r="H3" s="48"/>
      <c r="I3" s="48"/>
      <c r="J3" s="48"/>
    </row>
    <row r="4" spans="2:10" ht="39" x14ac:dyDescent="0.35">
      <c r="B4" s="2">
        <v>1</v>
      </c>
      <c r="C4" s="6" t="s">
        <v>7</v>
      </c>
      <c r="D4" s="6" t="s">
        <v>10</v>
      </c>
      <c r="E4" s="6" t="s">
        <v>5</v>
      </c>
      <c r="F4" s="2" t="s">
        <v>12</v>
      </c>
      <c r="G4" s="2">
        <v>38</v>
      </c>
      <c r="H4" s="2" t="s">
        <v>13</v>
      </c>
      <c r="I4" s="5" t="s">
        <v>36</v>
      </c>
      <c r="J4" s="2" t="s">
        <v>32</v>
      </c>
    </row>
    <row r="5" spans="2:10" ht="19.5" x14ac:dyDescent="0.35">
      <c r="B5" s="2">
        <v>2</v>
      </c>
      <c r="C5" s="6" t="s">
        <v>7</v>
      </c>
      <c r="D5" s="6" t="s">
        <v>10</v>
      </c>
      <c r="E5" s="6" t="s">
        <v>38</v>
      </c>
      <c r="F5" s="2" t="s">
        <v>12</v>
      </c>
      <c r="G5" s="2">
        <v>49</v>
      </c>
      <c r="H5" s="2" t="s">
        <v>13</v>
      </c>
      <c r="I5" s="5" t="s">
        <v>37</v>
      </c>
      <c r="J5" s="3" t="s">
        <v>19</v>
      </c>
    </row>
    <row r="6" spans="2:10" ht="19.5" x14ac:dyDescent="0.35">
      <c r="B6" s="2">
        <v>3</v>
      </c>
      <c r="C6" s="6" t="s">
        <v>7</v>
      </c>
      <c r="D6" s="6" t="s">
        <v>10</v>
      </c>
      <c r="E6" s="6" t="s">
        <v>40</v>
      </c>
      <c r="F6" s="2" t="s">
        <v>14</v>
      </c>
      <c r="G6" s="2">
        <v>39</v>
      </c>
      <c r="H6" s="2" t="s">
        <v>13</v>
      </c>
      <c r="I6" s="5" t="s">
        <v>39</v>
      </c>
      <c r="J6" s="3" t="s">
        <v>19</v>
      </c>
    </row>
    <row r="7" spans="2:10" ht="19.5" x14ac:dyDescent="0.35">
      <c r="B7" s="2">
        <v>4</v>
      </c>
      <c r="C7" s="6" t="s">
        <v>7</v>
      </c>
      <c r="D7" s="6" t="s">
        <v>10</v>
      </c>
      <c r="E7" s="6" t="s">
        <v>3</v>
      </c>
      <c r="F7" s="2" t="s">
        <v>14</v>
      </c>
      <c r="G7" s="2">
        <v>41</v>
      </c>
      <c r="H7" s="2" t="s">
        <v>13</v>
      </c>
      <c r="I7" s="5" t="s">
        <v>41</v>
      </c>
      <c r="J7" s="3" t="s">
        <v>19</v>
      </c>
    </row>
    <row r="8" spans="2:10" ht="19.5" x14ac:dyDescent="0.35">
      <c r="B8" s="10">
        <v>5</v>
      </c>
      <c r="C8" s="11" t="s">
        <v>7</v>
      </c>
      <c r="D8" s="11" t="s">
        <v>10</v>
      </c>
      <c r="E8" s="11" t="s">
        <v>4</v>
      </c>
      <c r="F8" s="10" t="s">
        <v>14</v>
      </c>
      <c r="G8" s="10">
        <v>24</v>
      </c>
      <c r="H8" s="10" t="s">
        <v>13</v>
      </c>
      <c r="I8" s="13" t="s">
        <v>42</v>
      </c>
      <c r="J8" s="12" t="s">
        <v>43</v>
      </c>
    </row>
    <row r="9" spans="2:10" ht="19.5" x14ac:dyDescent="0.35">
      <c r="B9" s="10">
        <v>6</v>
      </c>
      <c r="C9" s="11" t="s">
        <v>7</v>
      </c>
      <c r="D9" s="11" t="s">
        <v>15</v>
      </c>
      <c r="E9" s="11" t="s">
        <v>6</v>
      </c>
      <c r="F9" s="10" t="s">
        <v>14</v>
      </c>
      <c r="G9" s="10">
        <v>41</v>
      </c>
      <c r="H9" s="10" t="s">
        <v>13</v>
      </c>
      <c r="I9" s="13" t="s">
        <v>44</v>
      </c>
      <c r="J9" s="12" t="s">
        <v>16</v>
      </c>
    </row>
    <row r="10" spans="2:10" ht="19.5" x14ac:dyDescent="0.35">
      <c r="B10" s="2">
        <v>7</v>
      </c>
      <c r="C10" s="6" t="s">
        <v>7</v>
      </c>
      <c r="D10" s="6" t="s">
        <v>15</v>
      </c>
      <c r="E10" s="6" t="s">
        <v>0</v>
      </c>
      <c r="F10" s="2" t="s">
        <v>12</v>
      </c>
      <c r="G10" s="2">
        <v>42</v>
      </c>
      <c r="H10" s="2" t="s">
        <v>31</v>
      </c>
      <c r="I10" s="14" t="s">
        <v>47</v>
      </c>
      <c r="J10" s="3" t="s">
        <v>19</v>
      </c>
    </row>
    <row r="11" spans="2:10" ht="19.5" x14ac:dyDescent="0.35">
      <c r="B11" s="10">
        <v>8</v>
      </c>
      <c r="C11" s="11" t="s">
        <v>17</v>
      </c>
      <c r="D11" s="11" t="s">
        <v>46</v>
      </c>
      <c r="E11" s="11" t="s">
        <v>45</v>
      </c>
      <c r="F11" s="12" t="s">
        <v>14</v>
      </c>
      <c r="G11" s="10">
        <v>36</v>
      </c>
      <c r="H11" s="10" t="s">
        <v>13</v>
      </c>
      <c r="I11" s="13" t="s">
        <v>47</v>
      </c>
      <c r="J11" s="12" t="s">
        <v>19</v>
      </c>
    </row>
    <row r="12" spans="2:10" ht="19.5" x14ac:dyDescent="0.35">
      <c r="B12" s="3">
        <v>9</v>
      </c>
      <c r="C12" s="7" t="s">
        <v>7</v>
      </c>
      <c r="D12" s="7" t="s">
        <v>10</v>
      </c>
      <c r="E12" s="7" t="s">
        <v>2</v>
      </c>
      <c r="F12" s="3" t="s">
        <v>14</v>
      </c>
      <c r="G12" s="3">
        <v>51</v>
      </c>
      <c r="H12" s="4" t="s">
        <v>30</v>
      </c>
      <c r="I12" s="15" t="s">
        <v>48</v>
      </c>
      <c r="J12" s="3" t="s">
        <v>19</v>
      </c>
    </row>
    <row r="13" spans="2:10" ht="19.5" x14ac:dyDescent="0.35">
      <c r="B13" s="3">
        <v>10</v>
      </c>
      <c r="C13" s="7" t="s">
        <v>17</v>
      </c>
      <c r="D13" s="7" t="s">
        <v>18</v>
      </c>
      <c r="E13" s="7" t="s">
        <v>49</v>
      </c>
      <c r="F13" s="3" t="s">
        <v>14</v>
      </c>
      <c r="G13" s="3">
        <v>19</v>
      </c>
      <c r="H13" s="3" t="s">
        <v>13</v>
      </c>
      <c r="I13" s="15" t="s">
        <v>50</v>
      </c>
      <c r="J13" s="3" t="s">
        <v>19</v>
      </c>
    </row>
    <row r="14" spans="2:10" ht="19.5" x14ac:dyDescent="0.35">
      <c r="B14" s="3">
        <v>11</v>
      </c>
      <c r="C14" s="7" t="s">
        <v>17</v>
      </c>
      <c r="D14" s="7" t="s">
        <v>18</v>
      </c>
      <c r="E14" s="7" t="s">
        <v>53</v>
      </c>
      <c r="F14" s="3" t="s">
        <v>14</v>
      </c>
      <c r="G14" s="3">
        <v>37</v>
      </c>
      <c r="H14" s="3" t="s">
        <v>13</v>
      </c>
      <c r="I14" s="15" t="s">
        <v>51</v>
      </c>
      <c r="J14" s="3" t="s">
        <v>19</v>
      </c>
    </row>
    <row r="15" spans="2:10" ht="19.5" x14ac:dyDescent="0.35">
      <c r="B15" s="3">
        <v>12</v>
      </c>
      <c r="C15" s="7" t="s">
        <v>20</v>
      </c>
      <c r="D15" s="7" t="s">
        <v>18</v>
      </c>
      <c r="E15" s="7" t="s">
        <v>52</v>
      </c>
      <c r="F15" s="3" t="s">
        <v>14</v>
      </c>
      <c r="G15" s="3">
        <v>57</v>
      </c>
      <c r="H15" s="3" t="s">
        <v>13</v>
      </c>
      <c r="I15" s="15" t="s">
        <v>51</v>
      </c>
      <c r="J15" s="3" t="s">
        <v>19</v>
      </c>
    </row>
    <row r="16" spans="2:10" ht="19.5" x14ac:dyDescent="0.35">
      <c r="B16" s="3">
        <v>13</v>
      </c>
      <c r="C16" s="7" t="s">
        <v>21</v>
      </c>
      <c r="D16" s="7" t="s">
        <v>22</v>
      </c>
      <c r="E16" s="7" t="s">
        <v>1</v>
      </c>
      <c r="F16" s="3" t="s">
        <v>14</v>
      </c>
      <c r="G16" s="3">
        <v>41</v>
      </c>
      <c r="H16" s="3" t="s">
        <v>13</v>
      </c>
      <c r="I16" s="15" t="s">
        <v>51</v>
      </c>
      <c r="J16" s="3" t="s">
        <v>19</v>
      </c>
    </row>
    <row r="17" spans="2:10" ht="19.5" x14ac:dyDescent="0.35">
      <c r="B17" s="3">
        <v>14</v>
      </c>
      <c r="C17" s="7" t="s">
        <v>7</v>
      </c>
      <c r="D17" s="7" t="s">
        <v>10</v>
      </c>
      <c r="E17" s="7" t="s">
        <v>8</v>
      </c>
      <c r="F17" s="3" t="s">
        <v>12</v>
      </c>
      <c r="G17" s="3">
        <v>18</v>
      </c>
      <c r="H17" s="3" t="s">
        <v>13</v>
      </c>
      <c r="I17" s="15" t="s">
        <v>51</v>
      </c>
      <c r="J17" s="3" t="s">
        <v>19</v>
      </c>
    </row>
    <row r="18" spans="2:10" ht="19.5" x14ac:dyDescent="0.35">
      <c r="B18" s="3">
        <v>15</v>
      </c>
      <c r="C18" s="7" t="s">
        <v>7</v>
      </c>
      <c r="D18" s="7" t="s">
        <v>10</v>
      </c>
      <c r="E18" s="7" t="s">
        <v>9</v>
      </c>
      <c r="F18" s="3" t="s">
        <v>14</v>
      </c>
      <c r="G18" s="3">
        <v>46</v>
      </c>
      <c r="H18" s="3" t="s">
        <v>13</v>
      </c>
      <c r="I18" s="15" t="s">
        <v>54</v>
      </c>
      <c r="J18" s="3" t="s">
        <v>19</v>
      </c>
    </row>
    <row r="19" spans="2:10" ht="19.5" x14ac:dyDescent="0.35">
      <c r="B19" s="3">
        <v>16</v>
      </c>
      <c r="C19" s="7" t="s">
        <v>17</v>
      </c>
      <c r="D19" s="7" t="s">
        <v>18</v>
      </c>
      <c r="E19" s="7" t="s">
        <v>56</v>
      </c>
      <c r="F19" s="3" t="s">
        <v>12</v>
      </c>
      <c r="G19" s="3"/>
      <c r="H19" s="3"/>
      <c r="I19" s="15" t="s">
        <v>55</v>
      </c>
      <c r="J19" s="3" t="s">
        <v>19</v>
      </c>
    </row>
  </sheetData>
  <mergeCells count="7">
    <mergeCell ref="J2:J3"/>
    <mergeCell ref="B2:B3"/>
    <mergeCell ref="F2:G2"/>
    <mergeCell ref="C2:C3"/>
    <mergeCell ref="D2:D3"/>
    <mergeCell ref="H2:H3"/>
    <mergeCell ref="I2:I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Positivos COVID SP</vt:lpstr>
      <vt:lpstr>Planilha2</vt:lpstr>
      <vt:lpstr>Planilha1</vt:lpstr>
      <vt:lpstr>CURVA</vt:lpstr>
      <vt:lpstr>Ver. 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Aislan Egberto Leporoni</dc:creator>
  <cp:lastModifiedBy>Osvaldo Luiz Santos Pereira</cp:lastModifiedBy>
  <dcterms:created xsi:type="dcterms:W3CDTF">2020-06-15T11:17:33Z</dcterms:created>
  <dcterms:modified xsi:type="dcterms:W3CDTF">2021-04-19T10:34:51Z</dcterms:modified>
</cp:coreProperties>
</file>