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5CB62631-25A6-4D55-BE82-481436EB8DED}" xr6:coauthVersionLast="46" xr6:coauthVersionMax="46" xr10:uidLastSave="{00000000-0000-0000-0000-000000000000}"/>
  <bookViews>
    <workbookView xWindow="-110" yWindow="-110" windowWidth="19420" windowHeight="10420" tabRatio="638" activeTab="15" xr2:uid="{00000000-000D-0000-FFFF-FFFF00000000}"/>
  </bookViews>
  <sheets>
    <sheet name="01" sheetId="5" r:id="rId1"/>
    <sheet name="02" sheetId="9" r:id="rId2"/>
    <sheet name="03" sheetId="13" r:id="rId3"/>
    <sheet name="04" sheetId="14" r:id="rId4"/>
    <sheet name="05" sheetId="12" r:id="rId5"/>
    <sheet name="06" sheetId="10" r:id="rId6"/>
    <sheet name="07" sheetId="15" r:id="rId7"/>
    <sheet name="08" sheetId="16" r:id="rId8"/>
    <sheet name="09" sheetId="24" r:id="rId9"/>
    <sheet name="10" sheetId="25" r:id="rId10"/>
    <sheet name="11" sheetId="31" r:id="rId11"/>
    <sheet name="16" sheetId="21" r:id="rId12"/>
    <sheet name="17" sheetId="26" r:id="rId13"/>
    <sheet name="18" sheetId="27" r:id="rId14"/>
    <sheet name="19" sheetId="28" r:id="rId15"/>
    <sheet name="20" sheetId="29" r:id="rId16"/>
  </sheets>
  <definedNames>
    <definedName name="_xlnm._FilterDatabase" localSheetId="3" hidden="1">'04'!$B$2:$F$38</definedName>
    <definedName name="Amostra_01">'01'!$C$3:$C$42</definedName>
    <definedName name="Amostra_02">'01'!$D$3:$D$42</definedName>
    <definedName name="AMOSTRAS">'01'!$C$3:$I$42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31" l="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C6" i="29"/>
  <c r="C8" i="29" s="1"/>
  <c r="C8" i="28"/>
  <c r="C6" i="28"/>
  <c r="E15" i="27"/>
  <c r="D15" i="27"/>
  <c r="C15" i="27"/>
  <c r="E14" i="27"/>
  <c r="D14" i="27"/>
  <c r="C14" i="27"/>
  <c r="E13" i="27"/>
  <c r="D13" i="27"/>
  <c r="C13" i="27"/>
  <c r="E12" i="27"/>
  <c r="D12" i="27"/>
  <c r="C12" i="27"/>
  <c r="E11" i="27"/>
  <c r="D11" i="27"/>
  <c r="C11" i="27"/>
  <c r="E10" i="27"/>
  <c r="D10" i="27"/>
  <c r="C10" i="27"/>
  <c r="E9" i="27"/>
  <c r="D9" i="27"/>
  <c r="C9" i="27"/>
  <c r="E8" i="27"/>
  <c r="D8" i="27"/>
  <c r="C8" i="27"/>
  <c r="E7" i="27"/>
  <c r="D7" i="27"/>
  <c r="C7" i="27"/>
  <c r="E6" i="27"/>
  <c r="D6" i="27"/>
  <c r="C6" i="27"/>
  <c r="E5" i="27"/>
  <c r="D5" i="27"/>
  <c r="C5" i="27"/>
  <c r="E4" i="27"/>
  <c r="D4" i="27"/>
  <c r="C4" i="27"/>
  <c r="E5" i="26"/>
  <c r="E6" i="26"/>
  <c r="E7" i="26"/>
  <c r="E8" i="26"/>
  <c r="E9" i="26"/>
  <c r="E10" i="26"/>
  <c r="E11" i="26"/>
  <c r="E12" i="26"/>
  <c r="E13" i="26"/>
  <c r="E14" i="26"/>
  <c r="E15" i="26"/>
  <c r="E4" i="26"/>
  <c r="D5" i="26"/>
  <c r="D6" i="26"/>
  <c r="D7" i="26"/>
  <c r="D8" i="26"/>
  <c r="D9" i="26"/>
  <c r="D10" i="26"/>
  <c r="D11" i="26"/>
  <c r="D12" i="26"/>
  <c r="D13" i="26"/>
  <c r="D14" i="26"/>
  <c r="D15" i="26"/>
  <c r="D4" i="26"/>
  <c r="C5" i="26"/>
  <c r="C6" i="26"/>
  <c r="C7" i="26"/>
  <c r="C8" i="26"/>
  <c r="C9" i="26"/>
  <c r="C10" i="26"/>
  <c r="C11" i="26"/>
  <c r="C12" i="26"/>
  <c r="C13" i="26"/>
  <c r="C14" i="26"/>
  <c r="C15" i="26"/>
  <c r="C4" i="26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C4" i="24"/>
  <c r="B4" i="24"/>
  <c r="H3" i="14"/>
  <c r="H4" i="14"/>
  <c r="H5" i="14"/>
  <c r="B4" i="16"/>
  <c r="C4" i="16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C49" i="15" s="1"/>
  <c r="N8" i="14"/>
  <c r="P8" i="14"/>
  <c r="D9" i="12"/>
  <c r="P4" i="14"/>
  <c r="D14" i="12"/>
  <c r="D4" i="12"/>
  <c r="N4" i="14"/>
  <c r="N12" i="14"/>
  <c r="B5" i="16" l="1"/>
  <c r="C5" i="16" s="1"/>
  <c r="C29" i="15"/>
  <c r="C36" i="15"/>
  <c r="C12" i="15"/>
  <c r="C35" i="15"/>
  <c r="C19" i="15"/>
  <c r="C11" i="15"/>
  <c r="C34" i="15"/>
  <c r="C10" i="15"/>
  <c r="C41" i="15"/>
  <c r="C9" i="15"/>
  <c r="C48" i="15"/>
  <c r="C40" i="15"/>
  <c r="C32" i="15"/>
  <c r="C24" i="15"/>
  <c r="C16" i="15"/>
  <c r="C8" i="15"/>
  <c r="C26" i="15"/>
  <c r="C25" i="15"/>
  <c r="C17" i="15"/>
  <c r="C47" i="15"/>
  <c r="C39" i="15"/>
  <c r="C31" i="15"/>
  <c r="C23" i="15"/>
  <c r="C15" i="15"/>
  <c r="C7" i="15"/>
  <c r="C37" i="15"/>
  <c r="C44" i="15"/>
  <c r="C28" i="15"/>
  <c r="C20" i="15"/>
  <c r="C43" i="15"/>
  <c r="C27" i="15"/>
  <c r="C42" i="15"/>
  <c r="C18" i="15"/>
  <c r="C33" i="15"/>
  <c r="C46" i="15"/>
  <c r="C38" i="15"/>
  <c r="C30" i="15"/>
  <c r="C22" i="15"/>
  <c r="C14" i="15"/>
  <c r="C6" i="15"/>
  <c r="C45" i="15"/>
  <c r="C21" i="15"/>
  <c r="C13" i="15"/>
  <c r="C5" i="15"/>
  <c r="C4" i="15"/>
  <c r="B12" i="13"/>
  <c r="B13" i="13"/>
  <c r="B4" i="13"/>
  <c r="B5" i="13"/>
  <c r="B6" i="13"/>
  <c r="B7" i="13"/>
  <c r="B8" i="13"/>
  <c r="B9" i="13"/>
  <c r="B10" i="13"/>
  <c r="B11" i="13"/>
  <c r="B3" i="13"/>
  <c r="E1" i="10"/>
  <c r="I8" i="13"/>
  <c r="K8" i="9"/>
  <c r="I4" i="13"/>
  <c r="G12" i="13"/>
  <c r="G4" i="13"/>
  <c r="G8" i="13"/>
  <c r="I12" i="9"/>
  <c r="K8" i="10"/>
  <c r="I4" i="10"/>
  <c r="I8" i="9"/>
  <c r="K4" i="9"/>
  <c r="K4" i="10"/>
  <c r="I4" i="9"/>
  <c r="I8" i="10"/>
  <c r="O19" i="5"/>
  <c r="I12" i="13"/>
  <c r="B6" i="16" l="1"/>
  <c r="C6" i="16" s="1"/>
  <c r="C8" i="13"/>
  <c r="D4" i="9"/>
  <c r="D5" i="9"/>
  <c r="D6" i="9"/>
  <c r="D7" i="9"/>
  <c r="D3" i="9"/>
  <c r="B4" i="9"/>
  <c r="F4" i="9" s="1"/>
  <c r="B5" i="9"/>
  <c r="F5" i="9" s="1"/>
  <c r="B6" i="9"/>
  <c r="F6" i="9" s="1"/>
  <c r="B7" i="9"/>
  <c r="F7" i="9" s="1"/>
  <c r="B3" i="9"/>
  <c r="F3" i="9" s="1"/>
  <c r="C11" i="13" l="1"/>
  <c r="C13" i="13"/>
  <c r="C5" i="13"/>
  <c r="C12" i="13"/>
  <c r="C4" i="13"/>
  <c r="C6" i="13"/>
  <c r="C9" i="13"/>
  <c r="C7" i="13"/>
  <c r="C10" i="13"/>
  <c r="B7" i="16"/>
  <c r="C7" i="16" s="1"/>
  <c r="D8" i="13"/>
  <c r="E8" i="13"/>
  <c r="C3" i="13"/>
  <c r="G7" i="9"/>
  <c r="G6" i="9"/>
  <c r="G5" i="9"/>
  <c r="G4" i="9"/>
  <c r="M5" i="5"/>
  <c r="O5" i="5"/>
  <c r="Q5" i="5"/>
  <c r="M12" i="5"/>
  <c r="K12" i="5"/>
  <c r="Q12" i="5"/>
  <c r="M19" i="5"/>
  <c r="K5" i="5"/>
  <c r="O12" i="5"/>
  <c r="Q19" i="5"/>
  <c r="K19" i="5"/>
  <c r="B8" i="16" l="1"/>
  <c r="C8" i="16" s="1"/>
  <c r="D6" i="13"/>
  <c r="E6" i="13"/>
  <c r="D4" i="13"/>
  <c r="E4" i="13"/>
  <c r="D11" i="13"/>
  <c r="E11" i="13"/>
  <c r="D13" i="13"/>
  <c r="E13" i="13"/>
  <c r="D12" i="13"/>
  <c r="E12" i="13"/>
  <c r="D7" i="13"/>
  <c r="E7" i="13"/>
  <c r="D5" i="13"/>
  <c r="E5" i="13"/>
  <c r="D9" i="13"/>
  <c r="E9" i="13"/>
  <c r="D10" i="13"/>
  <c r="E10" i="13"/>
  <c r="D3" i="13"/>
  <c r="E3" i="13"/>
  <c r="B9" i="16" l="1"/>
  <c r="C9" i="16" s="1"/>
  <c r="B10" i="16" l="1"/>
  <c r="C10" i="16" s="1"/>
  <c r="G3" i="9"/>
  <c r="B11" i="16" l="1"/>
  <c r="C11" i="16" s="1"/>
  <c r="B12" i="16" l="1"/>
  <c r="C12" i="16" s="1"/>
  <c r="B13" i="16" l="1"/>
  <c r="C13" i="16" s="1"/>
  <c r="B14" i="16" l="1"/>
  <c r="C14" i="16" s="1"/>
  <c r="B15" i="16" l="1"/>
  <c r="C15" i="16" s="1"/>
  <c r="B16" i="16" l="1"/>
  <c r="C16" i="16" s="1"/>
  <c r="B17" i="16" l="1"/>
  <c r="C17" i="16" s="1"/>
  <c r="B18" i="16" l="1"/>
  <c r="C18" i="16" s="1"/>
  <c r="B19" i="16" l="1"/>
  <c r="C19" i="16" s="1"/>
  <c r="B20" i="16" l="1"/>
  <c r="C20" i="16" s="1"/>
  <c r="B21" i="16" l="1"/>
  <c r="C21" i="16" s="1"/>
  <c r="B22" i="16" l="1"/>
  <c r="C22" i="16" s="1"/>
  <c r="B23" i="16" l="1"/>
  <c r="C23" i="16" s="1"/>
  <c r="B24" i="16" l="1"/>
  <c r="C24" i="16" s="1"/>
  <c r="B25" i="16" l="1"/>
  <c r="C25" i="16" s="1"/>
  <c r="B26" i="16" l="1"/>
  <c r="C26" i="16" s="1"/>
  <c r="B27" i="16" l="1"/>
  <c r="C27" i="16" s="1"/>
  <c r="B28" i="16" l="1"/>
  <c r="C28" i="16" s="1"/>
  <c r="B29" i="16" l="1"/>
  <c r="C29" i="16" s="1"/>
  <c r="B30" i="16" l="1"/>
  <c r="C30" i="16" s="1"/>
  <c r="B31" i="16" l="1"/>
  <c r="C31" i="16" s="1"/>
  <c r="B32" i="16" l="1"/>
  <c r="C32" i="16" s="1"/>
  <c r="B33" i="16" l="1"/>
  <c r="C33" i="16" s="1"/>
  <c r="B34" i="16" l="1"/>
  <c r="C34" i="16" s="1"/>
  <c r="B35" i="16" l="1"/>
  <c r="C35" i="16" s="1"/>
  <c r="B36" i="16" l="1"/>
  <c r="C36" i="16" s="1"/>
  <c r="B37" i="16" l="1"/>
  <c r="C37" i="16" s="1"/>
  <c r="B38" i="16" l="1"/>
  <c r="C38" i="16" s="1"/>
  <c r="B39" i="16" l="1"/>
  <c r="C39" i="16" s="1"/>
  <c r="B40" i="16" l="1"/>
  <c r="C40" i="16" s="1"/>
  <c r="B41" i="16" l="1"/>
  <c r="C41" i="16" s="1"/>
  <c r="B42" i="16" l="1"/>
  <c r="C42" i="16" s="1"/>
  <c r="B43" i="16" l="1"/>
  <c r="C43" i="16" s="1"/>
  <c r="B44" i="16" l="1"/>
  <c r="C44" i="16" s="1"/>
  <c r="B45" i="16" l="1"/>
  <c r="C45" i="16" s="1"/>
  <c r="B46" i="16" l="1"/>
  <c r="C46" i="16" s="1"/>
  <c r="B47" i="16" l="1"/>
  <c r="C47" i="16" s="1"/>
  <c r="B48" i="16" l="1"/>
  <c r="C48" i="16" s="1"/>
  <c r="B49" i="16" l="1"/>
  <c r="C49" i="16" s="1"/>
</calcChain>
</file>

<file path=xl/sharedStrings.xml><?xml version="1.0" encoding="utf-8"?>
<sst xmlns="http://schemas.openxmlformats.org/spreadsheetml/2006/main" count="261" uniqueCount="98">
  <si>
    <t>sexo</t>
  </si>
  <si>
    <t xml:space="preserve"> </t>
  </si>
  <si>
    <t>Hora</t>
  </si>
  <si>
    <t>Quantas linhas compõem a matriz de amostras?</t>
  </si>
  <si>
    <t>Quantas colunas compõem a matriz de amostras?</t>
  </si>
  <si>
    <t>Quantas células no total foram utilizadas?</t>
  </si>
  <si>
    <t>Erro</t>
  </si>
  <si>
    <t>Amostra_01</t>
  </si>
  <si>
    <t>Amostra_02</t>
  </si>
  <si>
    <t>Amostra_03</t>
  </si>
  <si>
    <t>Amostra_04</t>
  </si>
  <si>
    <t>Amostra_05</t>
  </si>
  <si>
    <t>Amostra_06</t>
  </si>
  <si>
    <t>Amostra_07</t>
  </si>
  <si>
    <t>Valor Máximo</t>
  </si>
  <si>
    <t>Quantos Valores</t>
  </si>
  <si>
    <t>5º Maior valor</t>
  </si>
  <si>
    <t>28º Menor valor</t>
  </si>
  <si>
    <t>Quantos números</t>
  </si>
  <si>
    <t>Valor mínimo</t>
  </si>
  <si>
    <t>Valor da média</t>
  </si>
  <si>
    <t>Quantos vazios</t>
  </si>
  <si>
    <t>altura (m)</t>
  </si>
  <si>
    <t>Média Aritmétia</t>
  </si>
  <si>
    <t>Valor</t>
  </si>
  <si>
    <t>Peso</t>
  </si>
  <si>
    <t>Peso (%)</t>
  </si>
  <si>
    <t>Média Ponderada - método 1</t>
  </si>
  <si>
    <t>Média Ponderada - método 2</t>
  </si>
  <si>
    <t>Média Ponderada - método 3</t>
  </si>
  <si>
    <t>Média Ponderada - método 4</t>
  </si>
  <si>
    <t>Mediana</t>
  </si>
  <si>
    <t>F</t>
  </si>
  <si>
    <t>M</t>
  </si>
  <si>
    <t>Valor * Peso</t>
  </si>
  <si>
    <t>Valor * Peso (%)</t>
  </si>
  <si>
    <t>Contagem</t>
  </si>
  <si>
    <t>Contagem de F</t>
  </si>
  <si>
    <t>Contagem de M</t>
  </si>
  <si>
    <t>Média altura de F</t>
  </si>
  <si>
    <t>Média altura de M</t>
  </si>
  <si>
    <t>média</t>
  </si>
  <si>
    <t>x - m</t>
  </si>
  <si>
    <t>(x - m)^2</t>
  </si>
  <si>
    <t>DesvpadP - fórmula</t>
  </si>
  <si>
    <t>DesvpadP - cálculo</t>
  </si>
  <si>
    <t>|x - m|</t>
  </si>
  <si>
    <t>Desvmedio - fórmula</t>
  </si>
  <si>
    <t>Desvmedio - Cálculo</t>
  </si>
  <si>
    <t>Moda</t>
  </si>
  <si>
    <t>freq</t>
  </si>
  <si>
    <t>y</t>
  </si>
  <si>
    <t>x</t>
  </si>
  <si>
    <t>a</t>
  </si>
  <si>
    <t>b</t>
  </si>
  <si>
    <t>c</t>
  </si>
  <si>
    <t>Date</t>
  </si>
  <si>
    <t>indivíduo_01</t>
  </si>
  <si>
    <t>indivíduo_02</t>
  </si>
  <si>
    <t>indivíduo_03</t>
  </si>
  <si>
    <t>var_01</t>
  </si>
  <si>
    <t>var_02</t>
  </si>
  <si>
    <t>var_03</t>
  </si>
  <si>
    <t>var_04</t>
  </si>
  <si>
    <t>Indivíduo</t>
  </si>
  <si>
    <t>Média Aritmétia (Função BD)</t>
  </si>
  <si>
    <t>&gt;4</t>
  </si>
  <si>
    <t>Contagem (var_01 &gt; 4)</t>
  </si>
  <si>
    <t>Média Aritmétia (var_02)</t>
  </si>
  <si>
    <t>Média Aritmétia mediases (var_02)</t>
  </si>
  <si>
    <t>Observação</t>
  </si>
  <si>
    <t>Frequência</t>
  </si>
  <si>
    <t>faixa_01</t>
  </si>
  <si>
    <t>faixa_02</t>
  </si>
  <si>
    <t>faixa_03</t>
  </si>
  <si>
    <t>faixa_04</t>
  </si>
  <si>
    <t>faixa_05</t>
  </si>
  <si>
    <t>faixa_06</t>
  </si>
  <si>
    <t>faixa_07</t>
  </si>
  <si>
    <t>faixa_08</t>
  </si>
  <si>
    <t>faixa_09</t>
  </si>
  <si>
    <t>Enfermaria</t>
  </si>
  <si>
    <t>Fisioterapia</t>
  </si>
  <si>
    <t>Consulta</t>
  </si>
  <si>
    <t>Margem Bruta</t>
  </si>
  <si>
    <t>Custos</t>
  </si>
  <si>
    <t>Receita</t>
  </si>
  <si>
    <t>Receita Líquida</t>
  </si>
  <si>
    <t>Perdas</t>
  </si>
  <si>
    <t>Variável</t>
  </si>
  <si>
    <t>Suscetíveis</t>
  </si>
  <si>
    <t>Infectados</t>
  </si>
  <si>
    <t>Não infectados</t>
  </si>
  <si>
    <t>Mortos</t>
  </si>
  <si>
    <t>Recuperados</t>
  </si>
  <si>
    <t>value</t>
  </si>
  <si>
    <t>value (MM)</t>
  </si>
  <si>
    <t>erro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</si>
</sst>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.000"/>
    <numFmt numFmtId="165" formatCode="_(* #,##0.00_);_(* \(#,##0.00\);_(* &quot;-&quot;??_);_(@_)"/>
    <numFmt numFmtId="166" formatCode="[$-F400]h:mm:ss\ AM/PM"/>
    <numFmt numFmtId="167" formatCode="#,##0.0"/>
    <numFmt numFmtId="168" formatCode="0.0"/>
    <numFmt numFmtId="169" formatCode="[$-416]mmm\-yy;@"/>
    <numFmt numFmtId="170" formatCode="_-&quot;R$&quot;\ * #,##0_-;\-&quot;R$&quot;\ * #,##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quotePrefix="1" applyFont="1"/>
    <xf numFmtId="0" fontId="5" fillId="0" borderId="0" xfId="2" applyFont="1" applyAlignment="1">
      <alignment horizontal="center" vertical="center"/>
    </xf>
    <xf numFmtId="164" fontId="5" fillId="0" borderId="0" xfId="2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1" xfId="3" applyNumberFormat="1" applyFont="1" applyFill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4" fontId="4" fillId="4" borderId="1" xfId="2" applyNumberFormat="1" applyFont="1" applyFill="1" applyBorder="1" applyAlignment="1">
      <alignment horizontal="center" vertical="center"/>
    </xf>
    <xf numFmtId="3" fontId="4" fillId="4" borderId="1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3" fontId="4" fillId="4" borderId="1" xfId="2" applyNumberFormat="1" applyFont="1" applyFill="1" applyBorder="1" applyAlignment="1">
      <alignment horizontal="center" vertical="center"/>
    </xf>
    <xf numFmtId="167" fontId="4" fillId="4" borderId="1" xfId="2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70" fontId="0" fillId="0" borderId="1" xfId="4" applyNumberFormat="1" applyFont="1" applyBorder="1" applyAlignment="1">
      <alignment horizontal="center" vertical="center"/>
    </xf>
    <xf numFmtId="3" fontId="0" fillId="0" borderId="1" xfId="4" applyNumberFormat="1" applyFont="1" applyBorder="1" applyAlignment="1">
      <alignment horizontal="center" vertical="center"/>
    </xf>
    <xf numFmtId="3" fontId="4" fillId="4" borderId="1" xfId="2" applyNumberFormat="1" applyFont="1" applyFill="1" applyBorder="1" applyAlignment="1">
      <alignment horizontal="center" vertical="center"/>
    </xf>
    <xf numFmtId="3" fontId="4" fillId="4" borderId="2" xfId="2" applyNumberFormat="1" applyFont="1" applyFill="1" applyBorder="1" applyAlignment="1">
      <alignment horizontal="center" vertical="center"/>
    </xf>
    <xf numFmtId="3" fontId="4" fillId="4" borderId="3" xfId="2" applyNumberFormat="1" applyFont="1" applyFill="1" applyBorder="1" applyAlignment="1">
      <alignment horizontal="center" vertical="center"/>
    </xf>
    <xf numFmtId="3" fontId="4" fillId="4" borderId="2" xfId="3" applyNumberFormat="1" applyFont="1" applyFill="1" applyBorder="1" applyAlignment="1">
      <alignment horizontal="center" vertical="center"/>
    </xf>
    <xf numFmtId="3" fontId="4" fillId="4" borderId="3" xfId="3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2" xr:uid="{4835031D-B743-48BD-8C17-AB974A38EB87}"/>
    <cellStyle name="Porcentagem" xfId="1" builtinId="5"/>
    <cellStyle name="Vírgula 2" xfId="3" xr:uid="{B2117794-F1AE-4C4C-A866-6D49EF96D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'05'!$F$3:$F$13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'05'!$G$3:$G$13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C5BC-4A6F-AC07-38AC3504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37391"/>
        <c:axId val="1098039471"/>
      </c:barChart>
      <c:catAx>
        <c:axId val="10980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039471"/>
        <c:crosses val="autoZero"/>
        <c:auto val="1"/>
        <c:lblAlgn val="ctr"/>
        <c:lblOffset val="100"/>
        <c:noMultiLvlLbl val="0"/>
      </c:catAx>
      <c:valAx>
        <c:axId val="1098039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80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3174</xdr:rowOff>
    </xdr:from>
    <xdr:to>
      <xdr:col>16</xdr:col>
      <xdr:colOff>44450</xdr:colOff>
      <xdr:row>23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D8F9AA-D72B-4C66-9927-3F4F937E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B002-6CD7-4756-B2F1-2FE63DD80FBD}">
  <dimension ref="B1:Q42"/>
  <sheetViews>
    <sheetView topLeftCell="F1" zoomScaleNormal="100" workbookViewId="0">
      <selection activeCell="Q17" sqref="Q17:Q18"/>
    </sheetView>
  </sheetViews>
  <sheetFormatPr defaultRowHeight="14.5" x14ac:dyDescent="0.35"/>
  <cols>
    <col min="1" max="1" width="3.81640625" style="3" customWidth="1"/>
    <col min="2" max="2" width="11" style="3" customWidth="1"/>
    <col min="3" max="9" width="11.81640625" style="10" bestFit="1" customWidth="1"/>
    <col min="10" max="10" width="2.90625" style="3" customWidth="1"/>
    <col min="11" max="11" width="15.90625" style="3" bestFit="1" customWidth="1"/>
    <col min="12" max="12" width="2.90625" style="3" customWidth="1"/>
    <col min="13" max="13" width="25.54296875" style="4" bestFit="1" customWidth="1"/>
    <col min="14" max="14" width="2.90625" style="3" customWidth="1"/>
    <col min="15" max="15" width="21.7265625" style="3" bestFit="1" customWidth="1"/>
    <col min="16" max="16" width="2.90625" style="3" customWidth="1"/>
    <col min="17" max="17" width="43.26953125" style="3" bestFit="1" customWidth="1"/>
    <col min="18" max="18" width="11.453125" style="3" bestFit="1" customWidth="1"/>
    <col min="19" max="19" width="12.1796875" style="3" bestFit="1" customWidth="1"/>
    <col min="20" max="16384" width="8.7265625" style="3"/>
  </cols>
  <sheetData>
    <row r="1" spans="2:17" ht="12.75" customHeight="1" thickBot="1" x14ac:dyDescent="0.4">
      <c r="B1" s="5"/>
      <c r="C1" s="6" t="s">
        <v>1</v>
      </c>
      <c r="D1" s="6"/>
      <c r="E1" s="6"/>
      <c r="F1" s="6"/>
      <c r="G1" s="6"/>
      <c r="H1" s="6"/>
      <c r="I1" s="6"/>
      <c r="J1" s="5"/>
      <c r="K1" s="5"/>
    </row>
    <row r="2" spans="2:17" ht="15.5" thickTop="1" thickBot="1" x14ac:dyDescent="0.4">
      <c r="B2" s="13" t="s">
        <v>2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4"/>
      <c r="K2" s="21" t="s">
        <v>14</v>
      </c>
      <c r="L2" s="22"/>
      <c r="M2" s="21" t="s">
        <v>15</v>
      </c>
      <c r="N2" s="22"/>
      <c r="O2" s="21" t="s">
        <v>16</v>
      </c>
      <c r="P2" s="22"/>
      <c r="Q2" s="21" t="s">
        <v>3</v>
      </c>
    </row>
    <row r="3" spans="2:17" ht="15" thickTop="1" x14ac:dyDescent="0.35">
      <c r="B3" s="15">
        <v>0.46527777777777773</v>
      </c>
      <c r="C3" s="14">
        <v>5740</v>
      </c>
      <c r="D3" s="14">
        <v>6795</v>
      </c>
      <c r="E3" s="14">
        <v>7635</v>
      </c>
      <c r="F3" s="14">
        <v>7489</v>
      </c>
      <c r="G3" s="14">
        <v>6292</v>
      </c>
      <c r="H3" s="14">
        <v>6211</v>
      </c>
      <c r="I3" s="14">
        <v>6481</v>
      </c>
      <c r="K3" s="44"/>
      <c r="M3" s="41"/>
      <c r="O3" s="42"/>
      <c r="Q3" s="41"/>
    </row>
    <row r="4" spans="2:17" x14ac:dyDescent="0.35">
      <c r="B4" s="15">
        <v>0.53527777777777774</v>
      </c>
      <c r="C4" s="14">
        <v>4551</v>
      </c>
      <c r="D4" s="14">
        <v>9221</v>
      </c>
      <c r="E4" s="14">
        <v>3546</v>
      </c>
      <c r="F4" s="14">
        <v>8463</v>
      </c>
      <c r="G4" s="14">
        <v>7306</v>
      </c>
      <c r="H4" s="14">
        <v>3419</v>
      </c>
      <c r="I4" s="14">
        <v>541</v>
      </c>
      <c r="K4" s="45"/>
      <c r="M4" s="41"/>
      <c r="O4" s="43"/>
      <c r="Q4" s="41"/>
    </row>
    <row r="5" spans="2:17" x14ac:dyDescent="0.35">
      <c r="B5" s="15">
        <v>0.54227777777777775</v>
      </c>
      <c r="C5" s="14">
        <v>1206</v>
      </c>
      <c r="D5" s="14">
        <v>6426</v>
      </c>
      <c r="E5" s="14">
        <v>8690</v>
      </c>
      <c r="F5" s="14">
        <v>4436</v>
      </c>
      <c r="G5" s="14">
        <v>7629</v>
      </c>
      <c r="H5" s="14">
        <v>1599</v>
      </c>
      <c r="I5" s="14">
        <v>9782</v>
      </c>
      <c r="K5" s="3" t="e">
        <f ca="1">_xlfn.FORMULATEXT(K3)</f>
        <v>#N/A</v>
      </c>
      <c r="M5" s="7" t="e">
        <f ca="1">_xlfn.FORMULATEXT(M3)</f>
        <v>#N/A</v>
      </c>
      <c r="O5" s="8" t="e">
        <f ca="1">_xlfn.FORMULATEXT(O3)</f>
        <v>#N/A</v>
      </c>
      <c r="Q5" s="4" t="e">
        <f ca="1">_xlfn.FORMULATEXT(Q3)</f>
        <v>#N/A</v>
      </c>
    </row>
    <row r="6" spans="2:17" x14ac:dyDescent="0.35">
      <c r="B6" s="15">
        <v>0.54927777777777775</v>
      </c>
      <c r="C6" s="14">
        <v>8834</v>
      </c>
      <c r="D6" s="14">
        <v>1548</v>
      </c>
      <c r="E6" s="14">
        <v>6960</v>
      </c>
      <c r="F6" s="14">
        <v>4696</v>
      </c>
      <c r="G6" s="14">
        <v>9214</v>
      </c>
      <c r="H6" s="14">
        <v>2784</v>
      </c>
      <c r="I6" s="14">
        <v>1950</v>
      </c>
    </row>
    <row r="7" spans="2:17" x14ac:dyDescent="0.35">
      <c r="B7" s="15">
        <v>0.55627777777777776</v>
      </c>
      <c r="C7" s="14">
        <v>5444</v>
      </c>
      <c r="D7" s="14">
        <v>5577</v>
      </c>
      <c r="E7" s="14">
        <v>5946</v>
      </c>
      <c r="F7" s="14">
        <v>9155</v>
      </c>
      <c r="G7" s="14">
        <v>2130</v>
      </c>
      <c r="H7" s="14">
        <v>7387</v>
      </c>
      <c r="I7" s="14">
        <v>8679</v>
      </c>
    </row>
    <row r="8" spans="2:17" x14ac:dyDescent="0.35">
      <c r="B8" s="15">
        <v>0.56327777777777777</v>
      </c>
      <c r="C8" s="14">
        <v>9066</v>
      </c>
      <c r="D8" s="14">
        <v>588</v>
      </c>
      <c r="E8" s="14">
        <v>3747</v>
      </c>
      <c r="F8" s="14">
        <v>244</v>
      </c>
      <c r="G8" s="14">
        <v>912</v>
      </c>
      <c r="H8" s="14">
        <v>1548</v>
      </c>
      <c r="I8" s="14">
        <v>684</v>
      </c>
    </row>
    <row r="9" spans="2:17" x14ac:dyDescent="0.35">
      <c r="B9" s="15">
        <v>0.57027777777777777</v>
      </c>
      <c r="C9" s="14">
        <v>6832</v>
      </c>
      <c r="D9" s="14">
        <v>5830</v>
      </c>
      <c r="E9" s="14">
        <v>8561</v>
      </c>
      <c r="F9" s="14">
        <v>6042</v>
      </c>
      <c r="G9" s="14">
        <v>7942</v>
      </c>
      <c r="H9" s="14">
        <v>634</v>
      </c>
      <c r="I9" s="14">
        <v>1866</v>
      </c>
      <c r="K9" s="21" t="s">
        <v>19</v>
      </c>
      <c r="L9" s="9"/>
      <c r="M9" s="21" t="s">
        <v>18</v>
      </c>
      <c r="N9" s="9"/>
      <c r="O9" s="21" t="s">
        <v>17</v>
      </c>
      <c r="P9" s="9"/>
      <c r="Q9" s="21" t="s">
        <v>4</v>
      </c>
    </row>
    <row r="10" spans="2:17" x14ac:dyDescent="0.35">
      <c r="B10" s="15">
        <v>0.57727777777777778</v>
      </c>
      <c r="C10" s="14">
        <v>3707</v>
      </c>
      <c r="D10" s="14">
        <v>8143</v>
      </c>
      <c r="E10" s="14">
        <v>4969</v>
      </c>
      <c r="F10" s="14">
        <v>4533</v>
      </c>
      <c r="G10" s="14">
        <v>1635</v>
      </c>
      <c r="H10" s="14">
        <v>915</v>
      </c>
      <c r="I10" s="14">
        <v>2388</v>
      </c>
      <c r="K10" s="42"/>
      <c r="M10" s="42"/>
      <c r="O10" s="42"/>
      <c r="Q10" s="42"/>
    </row>
    <row r="11" spans="2:17" x14ac:dyDescent="0.35">
      <c r="B11" s="15">
        <v>0.58427777777777778</v>
      </c>
      <c r="C11" s="14">
        <v>3862</v>
      </c>
      <c r="D11" s="14">
        <v>9516</v>
      </c>
      <c r="E11" s="14">
        <v>7410</v>
      </c>
      <c r="F11" s="14"/>
      <c r="G11" s="14">
        <v>7149</v>
      </c>
      <c r="H11" s="14">
        <v>4021</v>
      </c>
      <c r="I11" s="14">
        <v>3131</v>
      </c>
      <c r="K11" s="43"/>
      <c r="M11" s="43"/>
      <c r="O11" s="43"/>
      <c r="Q11" s="43"/>
    </row>
    <row r="12" spans="2:17" x14ac:dyDescent="0.35">
      <c r="B12" s="15">
        <v>0.59127777777777779</v>
      </c>
      <c r="C12" s="14">
        <v>2892</v>
      </c>
      <c r="D12" s="14">
        <v>6662</v>
      </c>
      <c r="E12" s="14">
        <v>7545</v>
      </c>
      <c r="F12" s="14">
        <v>7761</v>
      </c>
      <c r="G12" s="14">
        <v>2883</v>
      </c>
      <c r="H12" s="14">
        <v>8917</v>
      </c>
      <c r="I12" s="14">
        <v>4632</v>
      </c>
      <c r="K12" s="8" t="e">
        <f ca="1">_xlfn.FORMULATEXT(K10)</f>
        <v>#N/A</v>
      </c>
      <c r="M12" s="7" t="e">
        <f ca="1">_xlfn.FORMULATEXT(M10)</f>
        <v>#N/A</v>
      </c>
      <c r="O12" s="8" t="e">
        <f ca="1">_xlfn.FORMULATEXT(O10)</f>
        <v>#N/A</v>
      </c>
      <c r="Q12" s="9" t="e">
        <f ca="1">_xlfn.FORMULATEXT(Q10)</f>
        <v>#N/A</v>
      </c>
    </row>
    <row r="13" spans="2:17" x14ac:dyDescent="0.35">
      <c r="B13" s="15">
        <v>0.5982777777777778</v>
      </c>
      <c r="C13" s="14">
        <v>8225</v>
      </c>
      <c r="D13" s="14">
        <v>2014</v>
      </c>
      <c r="E13" s="14">
        <v>6643</v>
      </c>
      <c r="F13" s="14">
        <v>3482</v>
      </c>
      <c r="G13" s="14">
        <v>1339</v>
      </c>
      <c r="H13" s="14">
        <v>1303</v>
      </c>
      <c r="I13" s="14">
        <v>3242</v>
      </c>
    </row>
    <row r="14" spans="2:17" x14ac:dyDescent="0.35">
      <c r="B14" s="15">
        <v>0.6052777777777778</v>
      </c>
      <c r="C14" s="14">
        <v>8040</v>
      </c>
      <c r="D14" s="14"/>
      <c r="E14" s="14">
        <v>9655</v>
      </c>
      <c r="F14" s="14">
        <v>6186</v>
      </c>
      <c r="G14" s="14">
        <v>9707</v>
      </c>
      <c r="H14" s="14">
        <v>4714</v>
      </c>
      <c r="I14" s="14">
        <v>4571</v>
      </c>
    </row>
    <row r="15" spans="2:17" x14ac:dyDescent="0.35">
      <c r="B15" s="15">
        <v>0.61227777777777781</v>
      </c>
      <c r="C15" s="14">
        <v>4872</v>
      </c>
      <c r="D15" s="14">
        <v>2528</v>
      </c>
      <c r="E15" s="14">
        <v>1452</v>
      </c>
      <c r="F15" s="14">
        <v>9444</v>
      </c>
      <c r="G15" s="14">
        <v>8872</v>
      </c>
      <c r="H15" s="14">
        <v>3507</v>
      </c>
      <c r="I15" s="14">
        <v>9844</v>
      </c>
    </row>
    <row r="16" spans="2:17" x14ac:dyDescent="0.35">
      <c r="B16" s="15">
        <v>0.61927777777777782</v>
      </c>
      <c r="C16" s="14">
        <v>2130</v>
      </c>
      <c r="D16" s="14">
        <v>6058</v>
      </c>
      <c r="E16" s="14">
        <v>2522</v>
      </c>
      <c r="F16" s="14">
        <v>1656</v>
      </c>
      <c r="G16" s="14">
        <v>4758</v>
      </c>
      <c r="H16" s="14">
        <v>6584</v>
      </c>
      <c r="I16" s="14">
        <v>3593</v>
      </c>
      <c r="K16" s="21" t="s">
        <v>20</v>
      </c>
      <c r="L16" s="9"/>
      <c r="M16" s="21" t="s">
        <v>21</v>
      </c>
      <c r="N16" s="9"/>
      <c r="O16" s="21" t="s">
        <v>31</v>
      </c>
      <c r="P16" s="9"/>
      <c r="Q16" s="21" t="s">
        <v>5</v>
      </c>
    </row>
    <row r="17" spans="2:17" x14ac:dyDescent="0.35">
      <c r="B17" s="15">
        <v>0.62627777777777782</v>
      </c>
      <c r="C17" s="14">
        <v>3093</v>
      </c>
      <c r="D17" s="14">
        <v>3107</v>
      </c>
      <c r="E17" s="14">
        <v>7419</v>
      </c>
      <c r="F17" s="14">
        <v>4968</v>
      </c>
      <c r="G17" s="14">
        <v>9880</v>
      </c>
      <c r="H17" s="14">
        <v>4377</v>
      </c>
      <c r="I17" s="14">
        <v>6037</v>
      </c>
      <c r="K17" s="42"/>
      <c r="M17" s="41"/>
      <c r="O17" s="42"/>
      <c r="Q17" s="41"/>
    </row>
    <row r="18" spans="2:17" x14ac:dyDescent="0.35">
      <c r="B18" s="15">
        <v>0.63327777777777783</v>
      </c>
      <c r="C18" s="14">
        <v>6880</v>
      </c>
      <c r="D18" s="14">
        <v>7063</v>
      </c>
      <c r="E18" s="14">
        <v>6549</v>
      </c>
      <c r="F18" s="14">
        <v>9575</v>
      </c>
      <c r="G18" s="14">
        <v>9613</v>
      </c>
      <c r="H18" s="14">
        <v>3880</v>
      </c>
      <c r="I18" s="14">
        <v>4781</v>
      </c>
      <c r="K18" s="43"/>
      <c r="M18" s="41"/>
      <c r="O18" s="43"/>
      <c r="Q18" s="41"/>
    </row>
    <row r="19" spans="2:17" x14ac:dyDescent="0.35">
      <c r="B19" s="15">
        <v>0.64027777777777783</v>
      </c>
      <c r="C19" s="14">
        <v>7730</v>
      </c>
      <c r="D19" s="14">
        <v>8849</v>
      </c>
      <c r="E19" s="14">
        <v>2602</v>
      </c>
      <c r="F19" s="14">
        <v>2523</v>
      </c>
      <c r="G19" s="14">
        <v>6229</v>
      </c>
      <c r="H19" s="14">
        <v>251</v>
      </c>
      <c r="I19" s="14">
        <v>1034</v>
      </c>
      <c r="K19" s="3" t="e">
        <f ca="1">_xlfn.FORMULATEXT(K17)</f>
        <v>#N/A</v>
      </c>
      <c r="M19" s="7" t="e">
        <f ca="1">_xlfn.FORMULATEXT(M17)</f>
        <v>#N/A</v>
      </c>
      <c r="O19" s="8" t="e">
        <f ca="1">_xlfn.FORMULATEXT(O17)</f>
        <v>#N/A</v>
      </c>
      <c r="Q19" s="9" t="e">
        <f ca="1">_xlfn.FORMULATEXT(Q17)</f>
        <v>#N/A</v>
      </c>
    </row>
    <row r="20" spans="2:17" x14ac:dyDescent="0.35">
      <c r="B20" s="15">
        <v>0.64727777777777784</v>
      </c>
      <c r="C20" s="14">
        <v>3609</v>
      </c>
      <c r="D20" s="14">
        <v>2776</v>
      </c>
      <c r="E20" s="14">
        <v>7570</v>
      </c>
      <c r="F20" s="14">
        <v>1743</v>
      </c>
      <c r="G20" s="14">
        <v>3968</v>
      </c>
      <c r="H20" s="14">
        <v>858</v>
      </c>
      <c r="I20" s="14">
        <v>9054</v>
      </c>
    </row>
    <row r="21" spans="2:17" x14ac:dyDescent="0.35">
      <c r="B21" s="15">
        <v>0.64834259259259264</v>
      </c>
      <c r="C21" s="14">
        <v>8885</v>
      </c>
      <c r="D21" s="14">
        <v>5098</v>
      </c>
      <c r="E21" s="14">
        <v>8178</v>
      </c>
      <c r="F21" s="14"/>
      <c r="G21" s="14">
        <v>4461</v>
      </c>
      <c r="H21" s="14">
        <v>4009</v>
      </c>
      <c r="I21" s="14">
        <v>8809</v>
      </c>
    </row>
    <row r="22" spans="2:17" x14ac:dyDescent="0.35">
      <c r="B22" s="15">
        <v>0.64940740740740743</v>
      </c>
      <c r="C22" s="14">
        <v>2711</v>
      </c>
      <c r="D22" s="14">
        <v>4289</v>
      </c>
      <c r="E22" s="14">
        <v>6338</v>
      </c>
      <c r="F22" s="14">
        <v>9322</v>
      </c>
      <c r="G22" s="14">
        <v>5902</v>
      </c>
      <c r="H22" s="14"/>
      <c r="I22" s="14">
        <v>7896</v>
      </c>
    </row>
    <row r="23" spans="2:17" x14ac:dyDescent="0.35">
      <c r="B23" s="15">
        <v>0.65047222222222223</v>
      </c>
      <c r="C23" s="14">
        <v>7088</v>
      </c>
      <c r="D23" s="14">
        <v>6579</v>
      </c>
      <c r="E23" s="14">
        <v>6799</v>
      </c>
      <c r="F23" s="14">
        <v>1026</v>
      </c>
      <c r="G23" s="14">
        <v>2429</v>
      </c>
      <c r="H23" s="14">
        <v>8262</v>
      </c>
      <c r="I23" s="14">
        <v>4893</v>
      </c>
    </row>
    <row r="24" spans="2:17" x14ac:dyDescent="0.35">
      <c r="B24" s="15">
        <v>0.65153703703703703</v>
      </c>
      <c r="C24" s="14">
        <v>2859</v>
      </c>
      <c r="D24" s="14">
        <v>9560</v>
      </c>
      <c r="E24" s="14">
        <v>2863</v>
      </c>
      <c r="F24" s="14">
        <v>6693</v>
      </c>
      <c r="G24" s="14">
        <v>7710</v>
      </c>
      <c r="H24" s="14">
        <v>2285</v>
      </c>
      <c r="I24" s="14">
        <v>5876</v>
      </c>
    </row>
    <row r="25" spans="2:17" x14ac:dyDescent="0.35">
      <c r="B25" s="15">
        <v>0.65260185185185182</v>
      </c>
      <c r="C25" s="14">
        <v>3365</v>
      </c>
      <c r="D25" s="14">
        <v>8286</v>
      </c>
      <c r="E25" s="14">
        <v>5591</v>
      </c>
      <c r="F25" s="14">
        <v>4831</v>
      </c>
      <c r="G25" s="14">
        <v>1807</v>
      </c>
      <c r="H25" s="14">
        <v>8953</v>
      </c>
      <c r="I25" s="14">
        <v>8513</v>
      </c>
    </row>
    <row r="26" spans="2:17" x14ac:dyDescent="0.35">
      <c r="B26" s="15">
        <v>0.65366666666666662</v>
      </c>
      <c r="C26" s="14">
        <v>5678</v>
      </c>
      <c r="D26" s="14">
        <v>4895</v>
      </c>
      <c r="E26" s="14">
        <v>4257</v>
      </c>
      <c r="F26" s="14"/>
      <c r="G26" s="14">
        <v>2435</v>
      </c>
      <c r="H26" s="14">
        <v>1781</v>
      </c>
      <c r="I26" s="14">
        <v>8637</v>
      </c>
    </row>
    <row r="27" spans="2:17" x14ac:dyDescent="0.35">
      <c r="B27" s="15">
        <v>0.65473148148148141</v>
      </c>
      <c r="C27" s="14"/>
      <c r="D27" s="14">
        <v>3096</v>
      </c>
      <c r="E27" s="14">
        <v>2167</v>
      </c>
      <c r="F27" s="14">
        <v>8705</v>
      </c>
      <c r="G27" s="14">
        <v>1372</v>
      </c>
      <c r="H27" s="14" t="s">
        <v>6</v>
      </c>
      <c r="I27" s="14">
        <v>9163</v>
      </c>
    </row>
    <row r="28" spans="2:17" x14ac:dyDescent="0.35">
      <c r="B28" s="15">
        <v>0.65579629629629621</v>
      </c>
      <c r="C28" s="14"/>
      <c r="D28" s="14">
        <v>9199</v>
      </c>
      <c r="E28" s="14">
        <v>6695</v>
      </c>
      <c r="F28" s="14">
        <v>2611</v>
      </c>
      <c r="G28" s="14">
        <v>9490</v>
      </c>
      <c r="H28" s="14"/>
      <c r="I28" s="14">
        <v>3703</v>
      </c>
    </row>
    <row r="29" spans="2:17" x14ac:dyDescent="0.35">
      <c r="B29" s="15">
        <v>0.65686111111111101</v>
      </c>
      <c r="C29" s="14">
        <v>9273</v>
      </c>
      <c r="D29" s="14">
        <v>6131</v>
      </c>
      <c r="E29" s="14">
        <v>5781</v>
      </c>
      <c r="F29" s="14">
        <v>9239</v>
      </c>
      <c r="G29" s="14">
        <v>661</v>
      </c>
      <c r="H29" s="14"/>
      <c r="I29" s="14">
        <v>1658</v>
      </c>
    </row>
    <row r="30" spans="2:17" x14ac:dyDescent="0.35">
      <c r="B30" s="15">
        <v>0.6579259259259258</v>
      </c>
      <c r="C30" s="14">
        <v>644</v>
      </c>
      <c r="D30" s="14">
        <v>4341</v>
      </c>
      <c r="E30" s="14" t="s">
        <v>6</v>
      </c>
      <c r="F30" s="14">
        <v>3145</v>
      </c>
      <c r="G30" s="14">
        <v>7781</v>
      </c>
      <c r="H30" s="14"/>
      <c r="I30" s="14">
        <v>9260</v>
      </c>
    </row>
    <row r="31" spans="2:17" x14ac:dyDescent="0.35">
      <c r="B31" s="15">
        <v>0.6589907407407406</v>
      </c>
      <c r="C31" s="14">
        <v>8966</v>
      </c>
      <c r="D31" s="14">
        <v>6219</v>
      </c>
      <c r="E31" s="14" t="s">
        <v>6</v>
      </c>
      <c r="F31" s="14">
        <v>4582</v>
      </c>
      <c r="G31" s="14">
        <v>5944</v>
      </c>
      <c r="H31" s="14">
        <v>9300</v>
      </c>
      <c r="I31" s="14">
        <v>7124</v>
      </c>
    </row>
    <row r="32" spans="2:17" x14ac:dyDescent="0.35">
      <c r="B32" s="15">
        <v>0.6600555555555554</v>
      </c>
      <c r="C32" s="14">
        <v>6650</v>
      </c>
      <c r="D32" s="14">
        <v>5025</v>
      </c>
      <c r="E32" s="14" t="s">
        <v>6</v>
      </c>
      <c r="F32" s="14">
        <v>4104</v>
      </c>
      <c r="G32" s="14">
        <v>2084</v>
      </c>
      <c r="H32" s="14">
        <v>5078</v>
      </c>
      <c r="I32" s="14" t="s">
        <v>6</v>
      </c>
    </row>
    <row r="33" spans="2:9" x14ac:dyDescent="0.35">
      <c r="B33" s="15">
        <v>0.66112037037037019</v>
      </c>
      <c r="C33" s="14">
        <v>8271</v>
      </c>
      <c r="D33" s="14">
        <v>4894</v>
      </c>
      <c r="E33" s="14">
        <v>3397</v>
      </c>
      <c r="F33" s="14">
        <v>1731</v>
      </c>
      <c r="G33" s="14">
        <v>1929</v>
      </c>
      <c r="H33" s="14">
        <v>63</v>
      </c>
      <c r="I33" s="14">
        <v>934</v>
      </c>
    </row>
    <row r="34" spans="2:9" x14ac:dyDescent="0.35">
      <c r="B34" s="15">
        <v>0.66218518518518499</v>
      </c>
      <c r="C34" s="14">
        <v>1613</v>
      </c>
      <c r="D34" s="14">
        <v>9586</v>
      </c>
      <c r="E34" s="14">
        <v>7606</v>
      </c>
      <c r="F34" s="14">
        <v>8386</v>
      </c>
      <c r="G34" s="14">
        <v>9960</v>
      </c>
      <c r="H34" s="14">
        <v>5192</v>
      </c>
      <c r="I34" s="14">
        <v>5637</v>
      </c>
    </row>
    <row r="35" spans="2:9" x14ac:dyDescent="0.35">
      <c r="B35" s="15">
        <v>0.66324999999999978</v>
      </c>
      <c r="C35" s="14">
        <v>5727</v>
      </c>
      <c r="D35" s="14">
        <v>8934</v>
      </c>
      <c r="E35" s="14">
        <v>1194</v>
      </c>
      <c r="F35" s="14">
        <v>3306</v>
      </c>
      <c r="G35" s="14">
        <v>2930</v>
      </c>
      <c r="H35" s="14">
        <v>7831</v>
      </c>
      <c r="I35" s="14">
        <v>9232</v>
      </c>
    </row>
    <row r="36" spans="2:9" x14ac:dyDescent="0.35">
      <c r="B36" s="15">
        <v>0.66431481481481458</v>
      </c>
      <c r="C36" s="14">
        <v>918</v>
      </c>
      <c r="D36" s="14">
        <v>4157</v>
      </c>
      <c r="E36" s="14">
        <v>955</v>
      </c>
      <c r="F36" s="14">
        <v>422</v>
      </c>
      <c r="G36" s="14">
        <v>7546</v>
      </c>
      <c r="H36" s="14">
        <v>7954</v>
      </c>
      <c r="I36" s="14">
        <v>2652</v>
      </c>
    </row>
    <row r="37" spans="2:9" x14ac:dyDescent="0.35">
      <c r="B37" s="15">
        <v>0.66537962962962938</v>
      </c>
      <c r="C37" s="14">
        <v>7778</v>
      </c>
      <c r="D37" s="14">
        <v>7209</v>
      </c>
      <c r="E37" s="14">
        <v>2227</v>
      </c>
      <c r="F37" s="14">
        <v>5527</v>
      </c>
      <c r="G37" s="14">
        <v>4199</v>
      </c>
      <c r="H37" s="14">
        <v>2071</v>
      </c>
      <c r="I37" s="14">
        <v>6271</v>
      </c>
    </row>
    <row r="38" spans="2:9" x14ac:dyDescent="0.35">
      <c r="B38" s="15">
        <v>0.66644444444444417</v>
      </c>
      <c r="C38" s="14">
        <v>8525</v>
      </c>
      <c r="D38" s="14">
        <v>446</v>
      </c>
      <c r="E38" s="14">
        <v>9555</v>
      </c>
      <c r="F38" s="14">
        <v>2035</v>
      </c>
      <c r="G38" s="14">
        <v>1539</v>
      </c>
      <c r="H38" s="14">
        <v>5046</v>
      </c>
      <c r="I38" s="14">
        <v>3939</v>
      </c>
    </row>
    <row r="39" spans="2:9" x14ac:dyDescent="0.35">
      <c r="B39" s="15">
        <v>0.66750925925925897</v>
      </c>
      <c r="C39" s="14">
        <v>4059</v>
      </c>
      <c r="D39" s="14">
        <v>4667</v>
      </c>
      <c r="E39" s="14">
        <v>1996</v>
      </c>
      <c r="F39" s="14">
        <v>9086</v>
      </c>
      <c r="G39" s="14">
        <v>9756</v>
      </c>
      <c r="H39" s="14">
        <v>2105</v>
      </c>
      <c r="I39" s="14">
        <v>8554</v>
      </c>
    </row>
    <row r="40" spans="2:9" x14ac:dyDescent="0.35">
      <c r="B40" s="15">
        <v>0.66857407407407377</v>
      </c>
      <c r="C40" s="14">
        <v>6551</v>
      </c>
      <c r="D40" s="14">
        <v>3440</v>
      </c>
      <c r="E40" s="14">
        <v>9119</v>
      </c>
      <c r="F40" s="14">
        <v>4410</v>
      </c>
      <c r="G40" s="14">
        <v>5714</v>
      </c>
      <c r="H40" s="14">
        <v>647</v>
      </c>
      <c r="I40" s="14">
        <v>6208</v>
      </c>
    </row>
    <row r="41" spans="2:9" x14ac:dyDescent="0.35">
      <c r="B41" s="15">
        <v>0.66963888888888856</v>
      </c>
      <c r="C41" s="14">
        <v>7663</v>
      </c>
      <c r="D41" s="14">
        <v>5014</v>
      </c>
      <c r="E41" s="14">
        <v>4686</v>
      </c>
      <c r="F41" s="14">
        <v>3119</v>
      </c>
      <c r="G41" s="14">
        <v>3478</v>
      </c>
      <c r="H41" s="14">
        <v>6205</v>
      </c>
      <c r="I41" s="14">
        <v>1848</v>
      </c>
    </row>
    <row r="42" spans="2:9" x14ac:dyDescent="0.35">
      <c r="B42" s="15">
        <v>0.67070370370370336</v>
      </c>
      <c r="C42" s="14">
        <v>5502</v>
      </c>
      <c r="D42" s="14">
        <v>8464</v>
      </c>
      <c r="E42" s="14">
        <v>6427</v>
      </c>
      <c r="F42" s="14">
        <v>8413</v>
      </c>
      <c r="G42" s="14">
        <v>5652</v>
      </c>
      <c r="H42" s="14">
        <v>3260</v>
      </c>
      <c r="I42" s="14">
        <v>2420</v>
      </c>
    </row>
  </sheetData>
  <mergeCells count="12">
    <mergeCell ref="Q17:Q18"/>
    <mergeCell ref="K17:K18"/>
    <mergeCell ref="M17:M18"/>
    <mergeCell ref="O17:O18"/>
    <mergeCell ref="K3:K4"/>
    <mergeCell ref="M3:M4"/>
    <mergeCell ref="O3:O4"/>
    <mergeCell ref="Q3:Q4"/>
    <mergeCell ref="Q10:Q11"/>
    <mergeCell ref="K10:K11"/>
    <mergeCell ref="M10:M11"/>
    <mergeCell ref="O10:O11"/>
  </mergeCells>
  <phoneticPr fontId="6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3060-ABAF-4BB1-821F-F3128BA37F6F}">
  <dimension ref="B2:C49"/>
  <sheetViews>
    <sheetView workbookViewId="0">
      <selection activeCell="B3" sqref="B3"/>
    </sheetView>
  </sheetViews>
  <sheetFormatPr defaultRowHeight="14.5" x14ac:dyDescent="0.35"/>
  <cols>
    <col min="1" max="1" width="3" customWidth="1"/>
    <col min="4" max="4" width="3" customWidth="1"/>
  </cols>
  <sheetData>
    <row r="2" spans="2:3" ht="15" thickBot="1" x14ac:dyDescent="0.4"/>
    <row r="3" spans="2:3" ht="15" thickTop="1" x14ac:dyDescent="0.35">
      <c r="B3" s="29" t="s">
        <v>52</v>
      </c>
      <c r="C3" s="29" t="s">
        <v>51</v>
      </c>
    </row>
    <row r="4" spans="2:3" x14ac:dyDescent="0.35">
      <c r="B4" s="31">
        <v>1.1757950214908561</v>
      </c>
      <c r="C4" s="31">
        <v>-0.64840995701828774</v>
      </c>
    </row>
    <row r="5" spans="2:3" x14ac:dyDescent="0.35">
      <c r="B5" s="31">
        <v>3.1572427063360711</v>
      </c>
      <c r="C5" s="31">
        <v>13.314485412672141</v>
      </c>
    </row>
    <row r="6" spans="2:3" x14ac:dyDescent="0.35">
      <c r="B6" s="31">
        <v>4.3865454883884878</v>
      </c>
      <c r="C6" s="31">
        <v>11.773090976776976</v>
      </c>
    </row>
    <row r="7" spans="2:3" x14ac:dyDescent="0.35">
      <c r="B7" s="31">
        <v>6.081454226522526</v>
      </c>
      <c r="C7" s="31">
        <v>2.162908453045052</v>
      </c>
    </row>
    <row r="8" spans="2:3" x14ac:dyDescent="0.35">
      <c r="B8" s="31">
        <v>7.7635383766035355</v>
      </c>
      <c r="C8" s="31">
        <v>21.527076753207069</v>
      </c>
    </row>
    <row r="9" spans="2:3" x14ac:dyDescent="0.35">
      <c r="B9" s="31">
        <v>8.8609079438480673</v>
      </c>
      <c r="C9" s="31">
        <v>15.721815887696135</v>
      </c>
    </row>
    <row r="10" spans="2:3" x14ac:dyDescent="0.35">
      <c r="B10" s="31">
        <v>10.183241592211003</v>
      </c>
      <c r="C10" s="31">
        <v>15.366483184422005</v>
      </c>
    </row>
    <row r="11" spans="2:3" x14ac:dyDescent="0.35">
      <c r="B11" s="31">
        <v>12.115342676364357</v>
      </c>
      <c r="C11" s="31">
        <v>26.230685352728713</v>
      </c>
    </row>
    <row r="12" spans="2:3" x14ac:dyDescent="0.35">
      <c r="B12" s="31">
        <v>13.505668626734439</v>
      </c>
      <c r="C12" s="31">
        <v>17.011337253468877</v>
      </c>
    </row>
    <row r="13" spans="2:3" x14ac:dyDescent="0.35">
      <c r="B13" s="31">
        <v>14.783994078808268</v>
      </c>
      <c r="C13" s="31">
        <v>40.56798815761654</v>
      </c>
    </row>
    <row r="14" spans="2:3" x14ac:dyDescent="0.35">
      <c r="B14" s="31">
        <v>15.973706784207732</v>
      </c>
      <c r="C14" s="31">
        <v>52.947413568415463</v>
      </c>
    </row>
    <row r="15" spans="2:3" x14ac:dyDescent="0.35">
      <c r="B15" s="31">
        <v>17.967682318550555</v>
      </c>
      <c r="C15" s="31">
        <v>44.93536463710111</v>
      </c>
    </row>
    <row r="16" spans="2:3" x14ac:dyDescent="0.35">
      <c r="B16" s="31">
        <v>19.807391881751904</v>
      </c>
      <c r="C16" s="31">
        <v>32.614783763503809</v>
      </c>
    </row>
    <row r="17" spans="2:3" x14ac:dyDescent="0.35">
      <c r="B17" s="31">
        <v>21.69833506477493</v>
      </c>
      <c r="C17" s="31">
        <v>36.396670129549861</v>
      </c>
    </row>
    <row r="18" spans="2:3" x14ac:dyDescent="0.35">
      <c r="B18" s="31">
        <v>23.291150901959536</v>
      </c>
      <c r="C18" s="31">
        <v>51.582301803919073</v>
      </c>
    </row>
    <row r="19" spans="2:3" x14ac:dyDescent="0.35">
      <c r="B19" s="31">
        <v>25.215522234651832</v>
      </c>
      <c r="C19" s="31">
        <v>52.431044469303664</v>
      </c>
    </row>
    <row r="20" spans="2:3" x14ac:dyDescent="0.35">
      <c r="B20" s="31">
        <v>26.765810792207329</v>
      </c>
      <c r="C20" s="31">
        <v>47.531621584414658</v>
      </c>
    </row>
    <row r="21" spans="2:3" x14ac:dyDescent="0.35">
      <c r="B21" s="31">
        <v>28.097803117143478</v>
      </c>
      <c r="C21" s="31">
        <v>54.195606234286956</v>
      </c>
    </row>
    <row r="22" spans="2:3" x14ac:dyDescent="0.35">
      <c r="B22" s="31">
        <v>29.556079557737313</v>
      </c>
      <c r="C22" s="31">
        <v>68.112159115474626</v>
      </c>
    </row>
    <row r="23" spans="2:3" x14ac:dyDescent="0.35">
      <c r="B23" s="31">
        <v>30.814221883467031</v>
      </c>
      <c r="C23" s="31">
        <v>50.628443766934055</v>
      </c>
    </row>
    <row r="24" spans="2:3" x14ac:dyDescent="0.35">
      <c r="B24" s="31">
        <v>32.423643614113068</v>
      </c>
      <c r="C24" s="31">
        <v>57.847287228226136</v>
      </c>
    </row>
    <row r="25" spans="2:3" x14ac:dyDescent="0.35">
      <c r="B25" s="31">
        <v>33.888844882176969</v>
      </c>
      <c r="C25" s="31">
        <v>65.777689764353937</v>
      </c>
    </row>
    <row r="26" spans="2:3" x14ac:dyDescent="0.35">
      <c r="B26" s="31">
        <v>35.757234020509536</v>
      </c>
      <c r="C26" s="31">
        <v>56.514468041019072</v>
      </c>
    </row>
    <row r="27" spans="2:3" x14ac:dyDescent="0.35">
      <c r="B27" s="31">
        <v>37.462771681326466</v>
      </c>
      <c r="C27" s="31">
        <v>93.925543362652931</v>
      </c>
    </row>
    <row r="28" spans="2:3" x14ac:dyDescent="0.35">
      <c r="B28" s="31">
        <v>39.439234524951374</v>
      </c>
      <c r="C28" s="31">
        <v>97.878469049902748</v>
      </c>
    </row>
    <row r="29" spans="2:3" x14ac:dyDescent="0.35">
      <c r="B29" s="31">
        <v>41.3572642646212</v>
      </c>
      <c r="C29" s="31">
        <v>91.714528529242401</v>
      </c>
    </row>
    <row r="30" spans="2:3" x14ac:dyDescent="0.35">
      <c r="B30" s="31">
        <v>43.1512713525888</v>
      </c>
      <c r="C30" s="31">
        <v>78.302542705177601</v>
      </c>
    </row>
    <row r="31" spans="2:3" x14ac:dyDescent="0.35">
      <c r="B31" s="31">
        <v>44.511484452036562</v>
      </c>
      <c r="C31" s="31">
        <v>109.02296890407312</v>
      </c>
    </row>
    <row r="32" spans="2:3" x14ac:dyDescent="0.35">
      <c r="B32" s="31">
        <v>45.790260745808396</v>
      </c>
      <c r="C32" s="31">
        <v>78.580521491616793</v>
      </c>
    </row>
    <row r="33" spans="2:3" x14ac:dyDescent="0.35">
      <c r="B33" s="31">
        <v>47.132045716649571</v>
      </c>
      <c r="C33" s="31">
        <v>97.264091433299143</v>
      </c>
    </row>
    <row r="34" spans="2:3" x14ac:dyDescent="0.35">
      <c r="B34" s="31">
        <v>48.737682794882247</v>
      </c>
      <c r="C34" s="31">
        <v>90.475365589764493</v>
      </c>
    </row>
    <row r="35" spans="2:3" x14ac:dyDescent="0.35">
      <c r="B35" s="31">
        <v>49.995231054132539</v>
      </c>
      <c r="C35" s="31">
        <v>93.990462108265078</v>
      </c>
    </row>
    <row r="36" spans="2:3" x14ac:dyDescent="0.35">
      <c r="B36" s="31">
        <v>51.742882537051138</v>
      </c>
      <c r="C36" s="31">
        <v>87.485765074102275</v>
      </c>
    </row>
    <row r="37" spans="2:3" x14ac:dyDescent="0.35">
      <c r="B37" s="31">
        <v>53.136144610474879</v>
      </c>
      <c r="C37" s="31">
        <v>96.272289220949759</v>
      </c>
    </row>
    <row r="38" spans="2:3" x14ac:dyDescent="0.35">
      <c r="B38" s="31">
        <v>54.846583407761443</v>
      </c>
      <c r="C38" s="31">
        <v>92.693166815522886</v>
      </c>
    </row>
    <row r="39" spans="2:3" x14ac:dyDescent="0.35">
      <c r="B39" s="31">
        <v>56.592353195238374</v>
      </c>
      <c r="C39" s="31">
        <v>128.18470639047675</v>
      </c>
    </row>
    <row r="40" spans="2:3" x14ac:dyDescent="0.35">
      <c r="B40" s="31">
        <v>58.427535887146099</v>
      </c>
      <c r="C40" s="31">
        <v>120.8550717742922</v>
      </c>
    </row>
    <row r="41" spans="2:3" x14ac:dyDescent="0.35">
      <c r="B41" s="31">
        <v>59.881082286028487</v>
      </c>
      <c r="C41" s="31">
        <v>125.76216457205697</v>
      </c>
    </row>
    <row r="42" spans="2:3" x14ac:dyDescent="0.35">
      <c r="B42" s="31">
        <v>61.686118531272442</v>
      </c>
      <c r="C42" s="31">
        <v>145.37223706254488</v>
      </c>
    </row>
    <row r="43" spans="2:3" x14ac:dyDescent="0.35">
      <c r="B43" s="31">
        <v>62.821410400616003</v>
      </c>
      <c r="C43" s="31">
        <v>123.64282080123201</v>
      </c>
    </row>
    <row r="44" spans="2:3" x14ac:dyDescent="0.35">
      <c r="B44" s="31">
        <v>64.073612549899039</v>
      </c>
      <c r="C44" s="31">
        <v>139.14722509979808</v>
      </c>
    </row>
    <row r="45" spans="2:3" x14ac:dyDescent="0.35">
      <c r="B45" s="31">
        <v>65.919893399236884</v>
      </c>
      <c r="C45" s="31">
        <v>149.83978679847377</v>
      </c>
    </row>
    <row r="46" spans="2:3" x14ac:dyDescent="0.35">
      <c r="B46" s="31">
        <v>66.974152085451408</v>
      </c>
      <c r="C46" s="31">
        <v>142.94830417090282</v>
      </c>
    </row>
    <row r="47" spans="2:3" x14ac:dyDescent="0.35">
      <c r="B47" s="31">
        <v>68.057367033282659</v>
      </c>
      <c r="C47" s="31">
        <v>159.11473406656532</v>
      </c>
    </row>
    <row r="48" spans="2:3" x14ac:dyDescent="0.35">
      <c r="B48" s="31">
        <v>69.587843049874522</v>
      </c>
      <c r="C48" s="31">
        <v>133.17568609974904</v>
      </c>
    </row>
    <row r="49" spans="2:3" x14ac:dyDescent="0.35">
      <c r="B49" s="31">
        <v>71.276929723826726</v>
      </c>
      <c r="C49" s="31">
        <v>148.55385944765345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4282-E5FD-4D79-B9E2-291A084FE021}">
  <dimension ref="B2:D60"/>
  <sheetViews>
    <sheetView workbookViewId="0">
      <selection activeCell="F22" sqref="F22"/>
    </sheetView>
  </sheetViews>
  <sheetFormatPr defaultRowHeight="14.5" x14ac:dyDescent="0.35"/>
  <cols>
    <col min="3" max="4" width="11.453125" customWidth="1"/>
  </cols>
  <sheetData>
    <row r="2" spans="2:4" ht="15" thickBot="1" x14ac:dyDescent="0.4"/>
    <row r="3" spans="2:4" ht="15" thickTop="1" x14ac:dyDescent="0.35">
      <c r="B3" s="29" t="s">
        <v>56</v>
      </c>
      <c r="C3" s="29" t="s">
        <v>95</v>
      </c>
      <c r="D3" s="30" t="s">
        <v>96</v>
      </c>
    </row>
    <row r="4" spans="2:4" x14ac:dyDescent="0.35">
      <c r="B4" s="34">
        <v>39814</v>
      </c>
      <c r="C4" s="33">
        <v>2644539</v>
      </c>
      <c r="D4" s="35">
        <f>C4/1000000</f>
        <v>2.644539</v>
      </c>
    </row>
    <row r="5" spans="2:4" x14ac:dyDescent="0.35">
      <c r="B5" s="34">
        <v>39845</v>
      </c>
      <c r="C5" s="33">
        <v>2359800</v>
      </c>
      <c r="D5" s="35">
        <f t="shared" ref="D5:D60" si="0">C5/1000000</f>
        <v>2.3597999999999999</v>
      </c>
    </row>
    <row r="6" spans="2:4" x14ac:dyDescent="0.35">
      <c r="B6" s="34">
        <v>39873</v>
      </c>
      <c r="C6" s="33">
        <v>2925918</v>
      </c>
      <c r="D6" s="35">
        <f t="shared" si="0"/>
        <v>2.9259179999999998</v>
      </c>
    </row>
    <row r="7" spans="2:4" x14ac:dyDescent="0.35">
      <c r="B7" s="34">
        <v>39904</v>
      </c>
      <c r="C7" s="33">
        <v>3024973</v>
      </c>
      <c r="D7" s="35">
        <f t="shared" si="0"/>
        <v>3.0249730000000001</v>
      </c>
    </row>
    <row r="8" spans="2:4" x14ac:dyDescent="0.35">
      <c r="B8" s="34">
        <v>39934</v>
      </c>
      <c r="C8" s="33">
        <v>3177100</v>
      </c>
      <c r="D8" s="35">
        <f t="shared" si="0"/>
        <v>3.1770999999999998</v>
      </c>
    </row>
    <row r="9" spans="2:4" x14ac:dyDescent="0.35">
      <c r="B9" s="34">
        <v>39965</v>
      </c>
      <c r="C9" s="33">
        <v>3419595</v>
      </c>
      <c r="D9" s="35">
        <f t="shared" si="0"/>
        <v>3.4195950000000002</v>
      </c>
    </row>
    <row r="10" spans="2:4" x14ac:dyDescent="0.35">
      <c r="B10" s="34">
        <v>39995</v>
      </c>
      <c r="C10" s="33">
        <v>3649702</v>
      </c>
      <c r="D10" s="35">
        <f t="shared" si="0"/>
        <v>3.649702</v>
      </c>
    </row>
    <row r="11" spans="2:4" x14ac:dyDescent="0.35">
      <c r="B11" s="34">
        <v>40026</v>
      </c>
      <c r="C11" s="33">
        <v>3650668</v>
      </c>
      <c r="D11" s="35">
        <f t="shared" si="0"/>
        <v>3.650668</v>
      </c>
    </row>
    <row r="12" spans="2:4" x14ac:dyDescent="0.35">
      <c r="B12" s="34">
        <v>40057</v>
      </c>
      <c r="C12" s="33">
        <v>3191526</v>
      </c>
      <c r="D12" s="35">
        <f t="shared" si="0"/>
        <v>3.1915260000000001</v>
      </c>
    </row>
    <row r="13" spans="2:4" x14ac:dyDescent="0.35">
      <c r="B13" s="34">
        <v>40087</v>
      </c>
      <c r="C13" s="33">
        <v>3249428</v>
      </c>
      <c r="D13" s="35">
        <f t="shared" si="0"/>
        <v>3.249428</v>
      </c>
    </row>
    <row r="14" spans="2:4" x14ac:dyDescent="0.35">
      <c r="B14" s="34">
        <v>40118</v>
      </c>
      <c r="C14" s="33">
        <v>2971484</v>
      </c>
      <c r="D14" s="35">
        <f t="shared" si="0"/>
        <v>2.9714839999999998</v>
      </c>
    </row>
    <row r="15" spans="2:4" x14ac:dyDescent="0.35">
      <c r="B15" s="34">
        <v>40148</v>
      </c>
      <c r="C15" s="33">
        <v>3074209</v>
      </c>
      <c r="D15" s="35">
        <f t="shared" si="0"/>
        <v>3.0742090000000002</v>
      </c>
    </row>
    <row r="16" spans="2:4" x14ac:dyDescent="0.35">
      <c r="B16" s="34">
        <v>40179</v>
      </c>
      <c r="C16" s="33">
        <v>2785466</v>
      </c>
      <c r="D16" s="35">
        <f t="shared" si="0"/>
        <v>2.785466</v>
      </c>
    </row>
    <row r="17" spans="2:4" x14ac:dyDescent="0.35">
      <c r="B17" s="34">
        <v>40210</v>
      </c>
      <c r="C17" s="33">
        <v>2515361</v>
      </c>
      <c r="D17" s="35">
        <f t="shared" si="0"/>
        <v>2.515361</v>
      </c>
    </row>
    <row r="18" spans="2:4" x14ac:dyDescent="0.35">
      <c r="B18" s="34">
        <v>40238</v>
      </c>
      <c r="C18" s="33">
        <v>3105958</v>
      </c>
      <c r="D18" s="35">
        <f t="shared" si="0"/>
        <v>3.1059580000000002</v>
      </c>
    </row>
    <row r="19" spans="2:4" x14ac:dyDescent="0.35">
      <c r="B19" s="34">
        <v>40269</v>
      </c>
      <c r="C19" s="33">
        <v>3139059</v>
      </c>
      <c r="D19" s="35">
        <f t="shared" si="0"/>
        <v>3.139059</v>
      </c>
    </row>
    <row r="20" spans="2:4" x14ac:dyDescent="0.35">
      <c r="B20" s="34">
        <v>40299</v>
      </c>
      <c r="C20" s="33">
        <v>3380355</v>
      </c>
      <c r="D20" s="35">
        <f t="shared" si="0"/>
        <v>3.3803550000000002</v>
      </c>
    </row>
    <row r="21" spans="2:4" x14ac:dyDescent="0.35">
      <c r="B21" s="34">
        <v>40330</v>
      </c>
      <c r="C21" s="33">
        <v>3612886</v>
      </c>
      <c r="D21" s="35">
        <f t="shared" si="0"/>
        <v>3.612886</v>
      </c>
    </row>
    <row r="22" spans="2:4" x14ac:dyDescent="0.35">
      <c r="B22" s="34">
        <v>40360</v>
      </c>
      <c r="C22" s="33">
        <v>3765824</v>
      </c>
      <c r="D22" s="35">
        <f t="shared" si="0"/>
        <v>3.7658239999999998</v>
      </c>
    </row>
    <row r="23" spans="2:4" x14ac:dyDescent="0.35">
      <c r="B23" s="34">
        <v>40391</v>
      </c>
      <c r="C23" s="33">
        <v>3771842</v>
      </c>
      <c r="D23" s="35">
        <f t="shared" si="0"/>
        <v>3.7718419999999999</v>
      </c>
    </row>
    <row r="24" spans="2:4" x14ac:dyDescent="0.35">
      <c r="B24" s="34">
        <v>40422</v>
      </c>
      <c r="C24" s="33">
        <v>3356365</v>
      </c>
      <c r="D24" s="35">
        <f t="shared" si="0"/>
        <v>3.3563649999999998</v>
      </c>
    </row>
    <row r="25" spans="2:4" x14ac:dyDescent="0.35">
      <c r="B25" s="34">
        <v>40452</v>
      </c>
      <c r="C25" s="33">
        <v>3490100</v>
      </c>
      <c r="D25" s="35">
        <f t="shared" si="0"/>
        <v>3.4901</v>
      </c>
    </row>
    <row r="26" spans="2:4" x14ac:dyDescent="0.35">
      <c r="B26" s="34">
        <v>40483</v>
      </c>
      <c r="C26" s="33">
        <v>3163659</v>
      </c>
      <c r="D26" s="35">
        <f t="shared" si="0"/>
        <v>3.163659</v>
      </c>
    </row>
    <row r="27" spans="2:4" x14ac:dyDescent="0.35">
      <c r="B27" s="34">
        <v>40513</v>
      </c>
      <c r="C27" s="33">
        <v>3167124</v>
      </c>
      <c r="D27" s="35">
        <f t="shared" si="0"/>
        <v>3.1671239999999998</v>
      </c>
    </row>
    <row r="28" spans="2:4" x14ac:dyDescent="0.35">
      <c r="B28" s="34">
        <v>40544</v>
      </c>
      <c r="C28" s="33">
        <v>2883810</v>
      </c>
      <c r="D28" s="35">
        <f t="shared" si="0"/>
        <v>2.88381</v>
      </c>
    </row>
    <row r="29" spans="2:4" x14ac:dyDescent="0.35">
      <c r="B29" s="34">
        <v>40575</v>
      </c>
      <c r="C29" s="33">
        <v>2610667</v>
      </c>
      <c r="D29" s="35">
        <f t="shared" si="0"/>
        <v>2.6106669999999998</v>
      </c>
    </row>
    <row r="30" spans="2:4" x14ac:dyDescent="0.35">
      <c r="B30" s="34">
        <v>40603</v>
      </c>
      <c r="C30" s="33">
        <v>3129205</v>
      </c>
      <c r="D30" s="35">
        <f t="shared" si="0"/>
        <v>3.1292049999999998</v>
      </c>
    </row>
    <row r="31" spans="2:4" x14ac:dyDescent="0.35">
      <c r="B31" s="34">
        <v>40634</v>
      </c>
      <c r="C31" s="33">
        <v>3200527</v>
      </c>
      <c r="D31" s="35">
        <f t="shared" si="0"/>
        <v>3.2005270000000001</v>
      </c>
    </row>
    <row r="32" spans="2:4" x14ac:dyDescent="0.35">
      <c r="B32" s="34">
        <v>40664</v>
      </c>
      <c r="C32" s="33">
        <v>3547804</v>
      </c>
      <c r="D32" s="35">
        <f t="shared" si="0"/>
        <v>3.5478040000000002</v>
      </c>
    </row>
    <row r="33" spans="2:4" x14ac:dyDescent="0.35">
      <c r="B33" s="34">
        <v>40695</v>
      </c>
      <c r="C33" s="33">
        <v>3766323</v>
      </c>
      <c r="D33" s="35">
        <f t="shared" si="0"/>
        <v>3.7663229999999999</v>
      </c>
    </row>
    <row r="34" spans="2:4" x14ac:dyDescent="0.35">
      <c r="B34" s="34">
        <v>40725</v>
      </c>
      <c r="C34" s="33">
        <v>3935589</v>
      </c>
      <c r="D34" s="35">
        <f t="shared" si="0"/>
        <v>3.9355889999999998</v>
      </c>
    </row>
    <row r="35" spans="2:4" x14ac:dyDescent="0.35">
      <c r="B35" s="34">
        <v>40756</v>
      </c>
      <c r="C35" s="33">
        <v>3917884</v>
      </c>
      <c r="D35" s="35">
        <f t="shared" si="0"/>
        <v>3.9178839999999999</v>
      </c>
    </row>
    <row r="36" spans="2:4" x14ac:dyDescent="0.35">
      <c r="B36" s="34">
        <v>40787</v>
      </c>
      <c r="C36" s="33">
        <v>3564970</v>
      </c>
      <c r="D36" s="35">
        <f t="shared" si="0"/>
        <v>3.5649700000000002</v>
      </c>
    </row>
    <row r="37" spans="2:4" x14ac:dyDescent="0.35">
      <c r="B37" s="34">
        <v>40817</v>
      </c>
      <c r="C37" s="33">
        <v>3602455</v>
      </c>
      <c r="D37" s="35">
        <f t="shared" si="0"/>
        <v>3.602455</v>
      </c>
    </row>
    <row r="38" spans="2:4" x14ac:dyDescent="0.35">
      <c r="B38" s="34">
        <v>40848</v>
      </c>
      <c r="C38" s="33">
        <v>3326859</v>
      </c>
      <c r="D38" s="35">
        <f t="shared" si="0"/>
        <v>3.3268589999999998</v>
      </c>
    </row>
    <row r="39" spans="2:4" x14ac:dyDescent="0.35">
      <c r="B39" s="34">
        <v>40878</v>
      </c>
      <c r="C39" s="33">
        <v>3441693</v>
      </c>
      <c r="D39" s="35">
        <f t="shared" si="0"/>
        <v>3.4416929999999999</v>
      </c>
    </row>
    <row r="40" spans="2:4" x14ac:dyDescent="0.35">
      <c r="B40" s="34">
        <v>40909</v>
      </c>
      <c r="C40" s="33">
        <v>3211600</v>
      </c>
      <c r="D40" s="35">
        <f t="shared" si="0"/>
        <v>3.2115999999999998</v>
      </c>
    </row>
    <row r="41" spans="2:4" x14ac:dyDescent="0.35">
      <c r="B41" s="34">
        <v>40940</v>
      </c>
      <c r="C41" s="33">
        <v>2998119</v>
      </c>
      <c r="D41" s="35">
        <f t="shared" si="0"/>
        <v>2.998119</v>
      </c>
    </row>
    <row r="42" spans="2:4" x14ac:dyDescent="0.35">
      <c r="B42" s="34">
        <v>40969</v>
      </c>
      <c r="C42" s="33">
        <v>3472440</v>
      </c>
      <c r="D42" s="35">
        <f t="shared" si="0"/>
        <v>3.4724400000000002</v>
      </c>
    </row>
    <row r="43" spans="2:4" x14ac:dyDescent="0.35">
      <c r="B43" s="34">
        <v>41000</v>
      </c>
      <c r="C43" s="33">
        <v>3563007</v>
      </c>
      <c r="D43" s="35">
        <f t="shared" si="0"/>
        <v>3.5630069999999998</v>
      </c>
    </row>
    <row r="44" spans="2:4" x14ac:dyDescent="0.35">
      <c r="B44" s="34">
        <v>41030</v>
      </c>
      <c r="C44" s="33">
        <v>3820570</v>
      </c>
      <c r="D44" s="35">
        <f t="shared" si="0"/>
        <v>3.82057</v>
      </c>
    </row>
    <row r="45" spans="2:4" x14ac:dyDescent="0.35">
      <c r="B45" s="34">
        <v>41061</v>
      </c>
      <c r="C45" s="33">
        <v>4107195</v>
      </c>
      <c r="D45" s="35">
        <f t="shared" si="0"/>
        <v>4.1071949999999999</v>
      </c>
    </row>
    <row r="46" spans="2:4" x14ac:dyDescent="0.35">
      <c r="B46" s="34">
        <v>41091</v>
      </c>
      <c r="C46" s="33">
        <v>4284443</v>
      </c>
      <c r="D46" s="35">
        <f t="shared" si="0"/>
        <v>4.2844429999999996</v>
      </c>
    </row>
    <row r="47" spans="2:4" x14ac:dyDescent="0.35">
      <c r="B47" s="34">
        <v>41122</v>
      </c>
      <c r="C47" s="33">
        <v>4356216</v>
      </c>
      <c r="D47" s="35">
        <f t="shared" si="0"/>
        <v>4.3562159999999999</v>
      </c>
    </row>
    <row r="48" spans="2:4" x14ac:dyDescent="0.35">
      <c r="B48" s="34">
        <v>41153</v>
      </c>
      <c r="C48" s="33">
        <v>3819379</v>
      </c>
      <c r="D48" s="35">
        <f t="shared" si="0"/>
        <v>3.8193790000000001</v>
      </c>
    </row>
    <row r="49" spans="2:4" x14ac:dyDescent="0.35">
      <c r="B49" s="34">
        <v>41183</v>
      </c>
      <c r="C49" s="33">
        <v>3844987</v>
      </c>
      <c r="D49" s="35">
        <f t="shared" si="0"/>
        <v>3.8449870000000002</v>
      </c>
    </row>
    <row r="50" spans="2:4" x14ac:dyDescent="0.35">
      <c r="B50" s="34">
        <v>41214</v>
      </c>
      <c r="C50" s="33">
        <v>3478890</v>
      </c>
      <c r="D50" s="35">
        <f t="shared" si="0"/>
        <v>3.4788899999999998</v>
      </c>
    </row>
    <row r="51" spans="2:4" x14ac:dyDescent="0.35">
      <c r="B51" s="34">
        <v>41244</v>
      </c>
      <c r="C51" s="33">
        <v>3443039</v>
      </c>
      <c r="D51" s="35">
        <f t="shared" si="0"/>
        <v>3.4430390000000002</v>
      </c>
    </row>
    <row r="52" spans="2:4" x14ac:dyDescent="0.35">
      <c r="B52" s="34">
        <v>41275</v>
      </c>
      <c r="C52" s="33">
        <v>3204637</v>
      </c>
      <c r="D52" s="35">
        <f t="shared" si="0"/>
        <v>3.204637</v>
      </c>
    </row>
    <row r="53" spans="2:4" x14ac:dyDescent="0.35">
      <c r="B53" s="34">
        <v>41306</v>
      </c>
      <c r="C53" s="33">
        <v>2966477</v>
      </c>
      <c r="D53" s="35">
        <f t="shared" si="0"/>
        <v>2.9664769999999998</v>
      </c>
    </row>
    <row r="54" spans="2:4" x14ac:dyDescent="0.35">
      <c r="B54" s="34">
        <v>41334</v>
      </c>
      <c r="C54" s="33">
        <v>3593364</v>
      </c>
      <c r="D54" s="35">
        <f t="shared" si="0"/>
        <v>3.5933639999999998</v>
      </c>
    </row>
    <row r="55" spans="2:4" x14ac:dyDescent="0.35">
      <c r="B55" s="34">
        <v>41365</v>
      </c>
      <c r="C55" s="33">
        <v>3604104</v>
      </c>
      <c r="D55" s="35">
        <f t="shared" si="0"/>
        <v>3.604104</v>
      </c>
    </row>
    <row r="56" spans="2:4" x14ac:dyDescent="0.35">
      <c r="B56" s="34">
        <v>41395</v>
      </c>
      <c r="C56" s="33">
        <v>3933016</v>
      </c>
      <c r="D56" s="35">
        <f t="shared" si="0"/>
        <v>3.9330159999999998</v>
      </c>
    </row>
    <row r="57" spans="2:4" x14ac:dyDescent="0.35">
      <c r="B57" s="34">
        <v>41426</v>
      </c>
      <c r="C57" s="33">
        <v>4146797</v>
      </c>
      <c r="D57" s="35">
        <f t="shared" si="0"/>
        <v>4.1467970000000003</v>
      </c>
    </row>
    <row r="58" spans="2:4" x14ac:dyDescent="0.35">
      <c r="B58" s="34">
        <v>41456</v>
      </c>
      <c r="C58" s="33">
        <v>4176486</v>
      </c>
      <c r="D58" s="35">
        <f t="shared" si="0"/>
        <v>4.1764859999999997</v>
      </c>
    </row>
    <row r="59" spans="2:4" x14ac:dyDescent="0.35">
      <c r="B59" s="34">
        <v>41487</v>
      </c>
      <c r="C59" s="33">
        <v>4347059</v>
      </c>
      <c r="D59" s="35">
        <f t="shared" si="0"/>
        <v>4.3470589999999998</v>
      </c>
    </row>
    <row r="60" spans="2:4" x14ac:dyDescent="0.35">
      <c r="B60" s="34">
        <v>41518</v>
      </c>
      <c r="C60" s="33">
        <v>3781168</v>
      </c>
      <c r="D60" s="35">
        <f t="shared" si="0"/>
        <v>3.7811680000000001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57E9-253B-4267-A546-7F6CBD7B831E}">
  <dimension ref="B2:C12"/>
  <sheetViews>
    <sheetView workbookViewId="0">
      <selection activeCell="C4" sqref="C4:C12"/>
    </sheetView>
  </sheetViews>
  <sheetFormatPr defaultRowHeight="14.5" x14ac:dyDescent="0.35"/>
  <cols>
    <col min="1" max="1" width="2.81640625" customWidth="1"/>
    <col min="2" max="2" width="11.26953125" customWidth="1"/>
    <col min="3" max="3" width="10.54296875" customWidth="1"/>
    <col min="4" max="4" width="2.81640625" customWidth="1"/>
  </cols>
  <sheetData>
    <row r="2" spans="2:3" ht="15" thickBot="1" x14ac:dyDescent="0.4"/>
    <row r="3" spans="2:3" ht="15" thickTop="1" x14ac:dyDescent="0.35">
      <c r="B3" s="29" t="s">
        <v>70</v>
      </c>
      <c r="C3" s="29" t="s">
        <v>71</v>
      </c>
    </row>
    <row r="4" spans="2:3" x14ac:dyDescent="0.35">
      <c r="B4" s="1" t="s">
        <v>72</v>
      </c>
      <c r="C4" s="1">
        <v>150</v>
      </c>
    </row>
    <row r="5" spans="2:3" x14ac:dyDescent="0.35">
      <c r="B5" s="1" t="s">
        <v>73</v>
      </c>
      <c r="C5" s="1">
        <v>400</v>
      </c>
    </row>
    <row r="6" spans="2:3" x14ac:dyDescent="0.35">
      <c r="B6" s="1" t="s">
        <v>74</v>
      </c>
      <c r="C6" s="1">
        <v>600</v>
      </c>
    </row>
    <row r="7" spans="2:3" x14ac:dyDescent="0.35">
      <c r="B7" s="1" t="s">
        <v>75</v>
      </c>
      <c r="C7" s="1">
        <v>800</v>
      </c>
    </row>
    <row r="8" spans="2:3" x14ac:dyDescent="0.35">
      <c r="B8" s="1" t="s">
        <v>76</v>
      </c>
      <c r="C8" s="1">
        <v>1100</v>
      </c>
    </row>
    <row r="9" spans="2:3" x14ac:dyDescent="0.35">
      <c r="B9" s="1" t="s">
        <v>77</v>
      </c>
      <c r="C9" s="1">
        <v>800</v>
      </c>
    </row>
    <row r="10" spans="2:3" x14ac:dyDescent="0.35">
      <c r="B10" s="1" t="s">
        <v>78</v>
      </c>
      <c r="C10" s="1">
        <v>600</v>
      </c>
    </row>
    <row r="11" spans="2:3" x14ac:dyDescent="0.35">
      <c r="B11" s="1" t="s">
        <v>79</v>
      </c>
      <c r="C11" s="1">
        <v>400</v>
      </c>
    </row>
    <row r="12" spans="2:3" x14ac:dyDescent="0.35">
      <c r="B12" s="1" t="s">
        <v>80</v>
      </c>
      <c r="C12" s="1">
        <v>150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136F-441C-4034-BA8D-94BF8E2BC2D4}">
  <dimension ref="B2:E15"/>
  <sheetViews>
    <sheetView workbookViewId="0">
      <selection activeCell="P4" sqref="P4"/>
    </sheetView>
  </sheetViews>
  <sheetFormatPr defaultRowHeight="14.5" x14ac:dyDescent="0.35"/>
  <cols>
    <col min="1" max="1" width="2.7265625" customWidth="1"/>
    <col min="3" max="5" width="11.6328125" customWidth="1"/>
    <col min="6" max="6" width="3.1796875" customWidth="1"/>
  </cols>
  <sheetData>
    <row r="2" spans="2:5" ht="15" thickBot="1" x14ac:dyDescent="0.4"/>
    <row r="3" spans="2:5" ht="15" thickTop="1" x14ac:dyDescent="0.35">
      <c r="C3" s="29" t="s">
        <v>83</v>
      </c>
      <c r="D3" s="29" t="s">
        <v>81</v>
      </c>
      <c r="E3" s="29" t="s">
        <v>82</v>
      </c>
    </row>
    <row r="4" spans="2:5" x14ac:dyDescent="0.35">
      <c r="B4" s="37">
        <v>43831</v>
      </c>
      <c r="C4" s="1">
        <f ca="1">RANDBETWEEN(30,60)</f>
        <v>54</v>
      </c>
      <c r="D4" s="1">
        <f ca="1">RANDBETWEEN(50,80)</f>
        <v>64</v>
      </c>
      <c r="E4" s="1">
        <f ca="1">RANDBETWEEN(60,110)</f>
        <v>110</v>
      </c>
    </row>
    <row r="5" spans="2:5" x14ac:dyDescent="0.35">
      <c r="B5" s="37">
        <v>43862</v>
      </c>
      <c r="C5" s="1">
        <f t="shared" ref="C5:C15" ca="1" si="0">RANDBETWEEN(30,60)</f>
        <v>60</v>
      </c>
      <c r="D5" s="1">
        <f t="shared" ref="D5:D15" ca="1" si="1">RANDBETWEEN(50,80)</f>
        <v>68</v>
      </c>
      <c r="E5" s="1">
        <f t="shared" ref="E5:E15" ca="1" si="2">RANDBETWEEN(60,110)</f>
        <v>70</v>
      </c>
    </row>
    <row r="6" spans="2:5" x14ac:dyDescent="0.35">
      <c r="B6" s="37">
        <v>43891</v>
      </c>
      <c r="C6" s="1">
        <f t="shared" ca="1" si="0"/>
        <v>37</v>
      </c>
      <c r="D6" s="1">
        <f t="shared" ca="1" si="1"/>
        <v>74</v>
      </c>
      <c r="E6" s="1">
        <f t="shared" ca="1" si="2"/>
        <v>72</v>
      </c>
    </row>
    <row r="7" spans="2:5" x14ac:dyDescent="0.35">
      <c r="B7" s="37">
        <v>43922</v>
      </c>
      <c r="C7" s="1">
        <f t="shared" ca="1" si="0"/>
        <v>45</v>
      </c>
      <c r="D7" s="1">
        <f t="shared" ca="1" si="1"/>
        <v>71</v>
      </c>
      <c r="E7" s="1">
        <f t="shared" ca="1" si="2"/>
        <v>88</v>
      </c>
    </row>
    <row r="8" spans="2:5" x14ac:dyDescent="0.35">
      <c r="B8" s="37">
        <v>43952</v>
      </c>
      <c r="C8" s="1">
        <f t="shared" ca="1" si="0"/>
        <v>47</v>
      </c>
      <c r="D8" s="1">
        <f t="shared" ca="1" si="1"/>
        <v>71</v>
      </c>
      <c r="E8" s="1">
        <f t="shared" ca="1" si="2"/>
        <v>103</v>
      </c>
    </row>
    <row r="9" spans="2:5" x14ac:dyDescent="0.35">
      <c r="B9" s="37">
        <v>43983</v>
      </c>
      <c r="C9" s="1">
        <f t="shared" ca="1" si="0"/>
        <v>45</v>
      </c>
      <c r="D9" s="1">
        <f t="shared" ca="1" si="1"/>
        <v>58</v>
      </c>
      <c r="E9" s="1">
        <f t="shared" ca="1" si="2"/>
        <v>63</v>
      </c>
    </row>
    <row r="10" spans="2:5" x14ac:dyDescent="0.35">
      <c r="B10" s="37">
        <v>44013</v>
      </c>
      <c r="C10" s="1">
        <f t="shared" ca="1" si="0"/>
        <v>53</v>
      </c>
      <c r="D10" s="1">
        <f t="shared" ca="1" si="1"/>
        <v>56</v>
      </c>
      <c r="E10" s="1">
        <f t="shared" ca="1" si="2"/>
        <v>94</v>
      </c>
    </row>
    <row r="11" spans="2:5" x14ac:dyDescent="0.35">
      <c r="B11" s="37">
        <v>44044</v>
      </c>
      <c r="C11" s="1">
        <f t="shared" ca="1" si="0"/>
        <v>51</v>
      </c>
      <c r="D11" s="1">
        <f t="shared" ca="1" si="1"/>
        <v>62</v>
      </c>
      <c r="E11" s="1">
        <f t="shared" ca="1" si="2"/>
        <v>83</v>
      </c>
    </row>
    <row r="12" spans="2:5" x14ac:dyDescent="0.35">
      <c r="B12" s="37">
        <v>44075</v>
      </c>
      <c r="C12" s="1">
        <f t="shared" ca="1" si="0"/>
        <v>58</v>
      </c>
      <c r="D12" s="1">
        <f t="shared" ca="1" si="1"/>
        <v>60</v>
      </c>
      <c r="E12" s="1">
        <f t="shared" ca="1" si="2"/>
        <v>80</v>
      </c>
    </row>
    <row r="13" spans="2:5" x14ac:dyDescent="0.35">
      <c r="B13" s="37">
        <v>44105</v>
      </c>
      <c r="C13" s="1">
        <f t="shared" ca="1" si="0"/>
        <v>45</v>
      </c>
      <c r="D13" s="1">
        <f t="shared" ca="1" si="1"/>
        <v>69</v>
      </c>
      <c r="E13" s="1">
        <f t="shared" ca="1" si="2"/>
        <v>102</v>
      </c>
    </row>
    <row r="14" spans="2:5" x14ac:dyDescent="0.35">
      <c r="B14" s="37">
        <v>44136</v>
      </c>
      <c r="C14" s="1">
        <f t="shared" ca="1" si="0"/>
        <v>35</v>
      </c>
      <c r="D14" s="1">
        <f t="shared" ca="1" si="1"/>
        <v>51</v>
      </c>
      <c r="E14" s="1">
        <f t="shared" ca="1" si="2"/>
        <v>89</v>
      </c>
    </row>
    <row r="15" spans="2:5" x14ac:dyDescent="0.35">
      <c r="B15" s="37">
        <v>44166</v>
      </c>
      <c r="C15" s="1">
        <f t="shared" ca="1" si="0"/>
        <v>36</v>
      </c>
      <c r="D15" s="1">
        <f t="shared" ca="1" si="1"/>
        <v>73</v>
      </c>
      <c r="E15" s="1">
        <f t="shared" ca="1" si="2"/>
        <v>63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4408-B183-49D0-A060-59C9140EECEC}">
  <dimension ref="B2:E15"/>
  <sheetViews>
    <sheetView topLeftCell="A2" workbookViewId="0">
      <selection activeCell="B4" sqref="B4"/>
    </sheetView>
  </sheetViews>
  <sheetFormatPr defaultRowHeight="14.5" x14ac:dyDescent="0.35"/>
  <cols>
    <col min="1" max="1" width="2.7265625" customWidth="1"/>
    <col min="3" max="5" width="11.6328125" customWidth="1"/>
    <col min="6" max="6" width="3.1796875" customWidth="1"/>
  </cols>
  <sheetData>
    <row r="2" spans="2:5" ht="15" thickBot="1" x14ac:dyDescent="0.4"/>
    <row r="3" spans="2:5" ht="15" thickTop="1" x14ac:dyDescent="0.35">
      <c r="C3" s="29" t="s">
        <v>83</v>
      </c>
      <c r="D3" s="29" t="s">
        <v>81</v>
      </c>
      <c r="E3" s="29" t="s">
        <v>82</v>
      </c>
    </row>
    <row r="4" spans="2:5" x14ac:dyDescent="0.35">
      <c r="B4" s="37">
        <v>43831</v>
      </c>
      <c r="C4" s="1">
        <f ca="1">RANDBETWEEN(30,60)</f>
        <v>33</v>
      </c>
      <c r="D4" s="1">
        <f ca="1">RANDBETWEEN(50,80)</f>
        <v>55</v>
      </c>
      <c r="E4" s="1">
        <f ca="1">RANDBETWEEN(60,110)</f>
        <v>73</v>
      </c>
    </row>
    <row r="5" spans="2:5" x14ac:dyDescent="0.35">
      <c r="B5" s="37">
        <v>43862</v>
      </c>
      <c r="C5" s="1">
        <f t="shared" ref="C5:C15" ca="1" si="0">RANDBETWEEN(30,60)</f>
        <v>34</v>
      </c>
      <c r="D5" s="1">
        <f t="shared" ref="D5:D15" ca="1" si="1">RANDBETWEEN(50,80)</f>
        <v>77</v>
      </c>
      <c r="E5" s="1">
        <f t="shared" ref="E5:E15" ca="1" si="2">RANDBETWEEN(60,110)</f>
        <v>61</v>
      </c>
    </row>
    <row r="6" spans="2:5" x14ac:dyDescent="0.35">
      <c r="B6" s="37">
        <v>43891</v>
      </c>
      <c r="C6" s="1">
        <f t="shared" ca="1" si="0"/>
        <v>42</v>
      </c>
      <c r="D6" s="1">
        <f t="shared" ca="1" si="1"/>
        <v>69</v>
      </c>
      <c r="E6" s="1">
        <f t="shared" ca="1" si="2"/>
        <v>65</v>
      </c>
    </row>
    <row r="7" spans="2:5" x14ac:dyDescent="0.35">
      <c r="B7" s="37">
        <v>43922</v>
      </c>
      <c r="C7" s="1">
        <f t="shared" ca="1" si="0"/>
        <v>41</v>
      </c>
      <c r="D7" s="1">
        <f t="shared" ca="1" si="1"/>
        <v>80</v>
      </c>
      <c r="E7" s="1">
        <f t="shared" ca="1" si="2"/>
        <v>101</v>
      </c>
    </row>
    <row r="8" spans="2:5" x14ac:dyDescent="0.35">
      <c r="B8" s="37">
        <v>43952</v>
      </c>
      <c r="C8" s="1">
        <f t="shared" ca="1" si="0"/>
        <v>52</v>
      </c>
      <c r="D8" s="1">
        <f t="shared" ca="1" si="1"/>
        <v>52</v>
      </c>
      <c r="E8" s="1">
        <f t="shared" ca="1" si="2"/>
        <v>107</v>
      </c>
    </row>
    <row r="9" spans="2:5" x14ac:dyDescent="0.35">
      <c r="B9" s="37">
        <v>43983</v>
      </c>
      <c r="C9" s="1">
        <f t="shared" ca="1" si="0"/>
        <v>45</v>
      </c>
      <c r="D9" s="1">
        <f t="shared" ca="1" si="1"/>
        <v>51</v>
      </c>
      <c r="E9" s="1">
        <f t="shared" ca="1" si="2"/>
        <v>96</v>
      </c>
    </row>
    <row r="10" spans="2:5" x14ac:dyDescent="0.35">
      <c r="B10" s="37">
        <v>44013</v>
      </c>
      <c r="C10" s="1">
        <f t="shared" ca="1" si="0"/>
        <v>40</v>
      </c>
      <c r="D10" s="1">
        <f t="shared" ca="1" si="1"/>
        <v>66</v>
      </c>
      <c r="E10" s="1">
        <f t="shared" ca="1" si="2"/>
        <v>60</v>
      </c>
    </row>
    <row r="11" spans="2:5" x14ac:dyDescent="0.35">
      <c r="B11" s="37">
        <v>44044</v>
      </c>
      <c r="C11" s="1">
        <f t="shared" ca="1" si="0"/>
        <v>33</v>
      </c>
      <c r="D11" s="1">
        <f t="shared" ca="1" si="1"/>
        <v>64</v>
      </c>
      <c r="E11" s="1">
        <f t="shared" ca="1" si="2"/>
        <v>61</v>
      </c>
    </row>
    <row r="12" spans="2:5" x14ac:dyDescent="0.35">
      <c r="B12" s="37">
        <v>44075</v>
      </c>
      <c r="C12" s="1">
        <f t="shared" ca="1" si="0"/>
        <v>48</v>
      </c>
      <c r="D12" s="1">
        <f t="shared" ca="1" si="1"/>
        <v>68</v>
      </c>
      <c r="E12" s="1">
        <f t="shared" ca="1" si="2"/>
        <v>78</v>
      </c>
    </row>
    <row r="13" spans="2:5" x14ac:dyDescent="0.35">
      <c r="B13" s="37">
        <v>44105</v>
      </c>
      <c r="C13" s="1">
        <f t="shared" ca="1" si="0"/>
        <v>32</v>
      </c>
      <c r="D13" s="1">
        <f t="shared" ca="1" si="1"/>
        <v>62</v>
      </c>
      <c r="E13" s="1">
        <f t="shared" ca="1" si="2"/>
        <v>60</v>
      </c>
    </row>
    <row r="14" spans="2:5" x14ac:dyDescent="0.35">
      <c r="B14" s="37">
        <v>44136</v>
      </c>
      <c r="C14" s="1">
        <f t="shared" ca="1" si="0"/>
        <v>53</v>
      </c>
      <c r="D14" s="1">
        <f t="shared" ca="1" si="1"/>
        <v>79</v>
      </c>
      <c r="E14" s="1">
        <f t="shared" ca="1" si="2"/>
        <v>93</v>
      </c>
    </row>
    <row r="15" spans="2:5" x14ac:dyDescent="0.35">
      <c r="B15" s="37">
        <v>44166</v>
      </c>
      <c r="C15" s="1">
        <f t="shared" ca="1" si="0"/>
        <v>35</v>
      </c>
      <c r="D15" s="1">
        <f t="shared" ca="1" si="1"/>
        <v>57</v>
      </c>
      <c r="E15" s="1">
        <f t="shared" ca="1" si="2"/>
        <v>98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04B7-3085-4ABE-95A1-09CA0082CBC5}">
  <dimension ref="B2:C8"/>
  <sheetViews>
    <sheetView workbookViewId="0">
      <selection activeCell="C3" sqref="C3"/>
    </sheetView>
  </sheetViews>
  <sheetFormatPr defaultRowHeight="14.5" x14ac:dyDescent="0.35"/>
  <cols>
    <col min="1" max="1" width="3.26953125" customWidth="1"/>
    <col min="2" max="2" width="13.36328125" bestFit="1" customWidth="1"/>
    <col min="3" max="3" width="12.08984375" customWidth="1"/>
    <col min="4" max="4" width="2.90625" customWidth="1"/>
  </cols>
  <sheetData>
    <row r="2" spans="2:3" ht="15" thickBot="1" x14ac:dyDescent="0.4"/>
    <row r="3" spans="2:3" ht="15" thickTop="1" x14ac:dyDescent="0.35">
      <c r="C3" s="29" t="s">
        <v>89</v>
      </c>
    </row>
    <row r="4" spans="2:3" x14ac:dyDescent="0.35">
      <c r="B4" s="38" t="s">
        <v>86</v>
      </c>
      <c r="C4" s="39">
        <v>20500</v>
      </c>
    </row>
    <row r="5" spans="2:3" x14ac:dyDescent="0.35">
      <c r="B5" s="38" t="s">
        <v>85</v>
      </c>
      <c r="C5" s="39">
        <v>-8750</v>
      </c>
    </row>
    <row r="6" spans="2:3" x14ac:dyDescent="0.35">
      <c r="B6" s="38" t="s">
        <v>84</v>
      </c>
      <c r="C6" s="39">
        <f>SUM(C4:C5)</f>
        <v>11750</v>
      </c>
    </row>
    <row r="7" spans="2:3" x14ac:dyDescent="0.35">
      <c r="B7" s="38" t="s">
        <v>88</v>
      </c>
      <c r="C7" s="39">
        <v>-5345</v>
      </c>
    </row>
    <row r="8" spans="2:3" x14ac:dyDescent="0.35">
      <c r="B8" s="38" t="s">
        <v>87</v>
      </c>
      <c r="C8" s="39">
        <f>SUM(C6:C7)</f>
        <v>6405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6C7F-64AF-4C32-8D78-DE9A2EE125C5}">
  <dimension ref="B2:C8"/>
  <sheetViews>
    <sheetView tabSelected="1" workbookViewId="0">
      <selection activeCell="O10" sqref="O10"/>
    </sheetView>
  </sheetViews>
  <sheetFormatPr defaultRowHeight="14.5" x14ac:dyDescent="0.35"/>
  <cols>
    <col min="1" max="1" width="3.26953125" customWidth="1"/>
    <col min="2" max="2" width="13.36328125" bestFit="1" customWidth="1"/>
    <col min="3" max="3" width="9.7265625" customWidth="1"/>
    <col min="4" max="4" width="2.90625" customWidth="1"/>
  </cols>
  <sheetData>
    <row r="2" spans="2:3" ht="15" thickBot="1" x14ac:dyDescent="0.4"/>
    <row r="3" spans="2:3" ht="15" thickTop="1" x14ac:dyDescent="0.35">
      <c r="C3" s="29" t="s">
        <v>89</v>
      </c>
    </row>
    <row r="4" spans="2:3" x14ac:dyDescent="0.35">
      <c r="B4" s="38" t="s">
        <v>90</v>
      </c>
      <c r="C4" s="40">
        <v>30000</v>
      </c>
    </row>
    <row r="5" spans="2:3" x14ac:dyDescent="0.35">
      <c r="B5" s="38" t="s">
        <v>92</v>
      </c>
      <c r="C5" s="40">
        <v>-15000</v>
      </c>
    </row>
    <row r="6" spans="2:3" x14ac:dyDescent="0.35">
      <c r="B6" s="38" t="s">
        <v>91</v>
      </c>
      <c r="C6" s="40">
        <f>SUM(C4:C5)</f>
        <v>15000</v>
      </c>
    </row>
    <row r="7" spans="2:3" x14ac:dyDescent="0.35">
      <c r="B7" s="38" t="s">
        <v>93</v>
      </c>
      <c r="C7" s="40">
        <v>-1500</v>
      </c>
    </row>
    <row r="8" spans="2:3" x14ac:dyDescent="0.35">
      <c r="B8" s="38" t="s">
        <v>94</v>
      </c>
      <c r="C8" s="40">
        <f>SUM(C6:C7)</f>
        <v>13500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DAF8-EC6A-4B3B-8E8B-53D43FA65E98}">
  <dimension ref="B1:K12"/>
  <sheetViews>
    <sheetView workbookViewId="0">
      <selection activeCell="I11" sqref="I11"/>
    </sheetView>
  </sheetViews>
  <sheetFormatPr defaultRowHeight="14.5" x14ac:dyDescent="0.35"/>
  <cols>
    <col min="1" max="1" width="3" customWidth="1"/>
    <col min="2" max="3" width="10.7265625" customWidth="1"/>
    <col min="4" max="4" width="10.36328125" customWidth="1"/>
    <col min="5" max="5" width="2.36328125" customWidth="1"/>
    <col min="6" max="6" width="14.1796875" customWidth="1"/>
    <col min="7" max="7" width="17.36328125" customWidth="1"/>
    <col min="8" max="8" width="2.36328125" customWidth="1"/>
    <col min="9" max="9" width="40.36328125" bestFit="1" customWidth="1"/>
    <col min="10" max="10" width="3.1796875" customWidth="1"/>
    <col min="11" max="11" width="32.90625" customWidth="1"/>
  </cols>
  <sheetData>
    <row r="1" spans="2:11" ht="15" thickBot="1" x14ac:dyDescent="0.4"/>
    <row r="2" spans="2:11" ht="15" thickTop="1" x14ac:dyDescent="0.35">
      <c r="B2" s="17" t="s">
        <v>24</v>
      </c>
      <c r="C2" s="17" t="s">
        <v>25</v>
      </c>
      <c r="D2" s="17" t="s">
        <v>26</v>
      </c>
      <c r="F2" s="17" t="s">
        <v>34</v>
      </c>
      <c r="G2" s="17" t="s">
        <v>35</v>
      </c>
      <c r="I2" s="21" t="s">
        <v>23</v>
      </c>
      <c r="K2" s="21" t="s">
        <v>29</v>
      </c>
    </row>
    <row r="3" spans="2:11" x14ac:dyDescent="0.35">
      <c r="B3" s="2">
        <f ca="1">RANDBETWEEN(50,100)/10</f>
        <v>8.9</v>
      </c>
      <c r="C3" s="1">
        <v>30</v>
      </c>
      <c r="D3" s="18">
        <f>C3/SUM($C$3:$C$7)</f>
        <v>0.3</v>
      </c>
      <c r="F3" s="2">
        <f ca="1">B3*C3</f>
        <v>267</v>
      </c>
      <c r="G3" s="2">
        <f ca="1">B3*D3</f>
        <v>2.67</v>
      </c>
      <c r="I3" s="19"/>
      <c r="K3" s="19"/>
    </row>
    <row r="4" spans="2:11" x14ac:dyDescent="0.35">
      <c r="B4" s="2">
        <f t="shared" ref="B4:B7" ca="1" si="0">RANDBETWEEN(50,100)/10</f>
        <v>7.6</v>
      </c>
      <c r="C4" s="1">
        <v>25</v>
      </c>
      <c r="D4" s="18">
        <f t="shared" ref="D4:D7" si="1">C4/SUM($C$3:$C$7)</f>
        <v>0.25</v>
      </c>
      <c r="F4" s="2">
        <f t="shared" ref="F4:F7" ca="1" si="2">B4*C4</f>
        <v>190</v>
      </c>
      <c r="G4" s="2">
        <f t="shared" ref="G4:G7" ca="1" si="3">B4*D4</f>
        <v>1.9</v>
      </c>
      <c r="I4" s="3" t="e">
        <f ca="1">_xlfn.FORMULATEXT(I3)</f>
        <v>#N/A</v>
      </c>
      <c r="K4" s="3" t="e">
        <f ca="1">_xlfn.FORMULATEXT(K3)</f>
        <v>#N/A</v>
      </c>
    </row>
    <row r="5" spans="2:11" x14ac:dyDescent="0.35">
      <c r="B5" s="2">
        <f t="shared" ca="1" si="0"/>
        <v>9.3000000000000007</v>
      </c>
      <c r="C5" s="1">
        <v>20</v>
      </c>
      <c r="D5" s="18">
        <f t="shared" si="1"/>
        <v>0.2</v>
      </c>
      <c r="F5" s="2">
        <f t="shared" ca="1" si="2"/>
        <v>186</v>
      </c>
      <c r="G5" s="2">
        <f t="shared" ca="1" si="3"/>
        <v>1.8600000000000003</v>
      </c>
    </row>
    <row r="6" spans="2:11" x14ac:dyDescent="0.35">
      <c r="B6" s="2">
        <f t="shared" ca="1" si="0"/>
        <v>6.9</v>
      </c>
      <c r="C6" s="1">
        <v>15</v>
      </c>
      <c r="D6" s="18">
        <f t="shared" si="1"/>
        <v>0.15</v>
      </c>
      <c r="F6" s="2">
        <f t="shared" ca="1" si="2"/>
        <v>103.5</v>
      </c>
      <c r="G6" s="2">
        <f t="shared" ca="1" si="3"/>
        <v>1.0349999999999999</v>
      </c>
      <c r="I6" s="21" t="s">
        <v>27</v>
      </c>
      <c r="K6" s="21" t="s">
        <v>30</v>
      </c>
    </row>
    <row r="7" spans="2:11" x14ac:dyDescent="0.35">
      <c r="B7" s="2">
        <f t="shared" ca="1" si="0"/>
        <v>6.5</v>
      </c>
      <c r="C7" s="1">
        <v>10</v>
      </c>
      <c r="D7" s="18">
        <f t="shared" si="1"/>
        <v>0.1</v>
      </c>
      <c r="F7" s="2">
        <f t="shared" ca="1" si="2"/>
        <v>65</v>
      </c>
      <c r="G7" s="2">
        <f t="shared" ca="1" si="3"/>
        <v>0.65</v>
      </c>
      <c r="I7" s="19"/>
      <c r="K7" s="19"/>
    </row>
    <row r="8" spans="2:11" x14ac:dyDescent="0.35">
      <c r="I8" s="3" t="e">
        <f ca="1">_xlfn.FORMULATEXT(I7)</f>
        <v>#N/A</v>
      </c>
      <c r="K8" s="3" t="e">
        <f ca="1">_xlfn.FORMULATEXT(K7)</f>
        <v>#N/A</v>
      </c>
    </row>
    <row r="10" spans="2:11" x14ac:dyDescent="0.35">
      <c r="I10" s="21" t="s">
        <v>28</v>
      </c>
    </row>
    <row r="11" spans="2:11" x14ac:dyDescent="0.35">
      <c r="I11" s="19"/>
    </row>
    <row r="12" spans="2:11" x14ac:dyDescent="0.35">
      <c r="I12" s="3" t="e">
        <f ca="1">_xlfn.FORMULATEXT(I11)</f>
        <v>#N/A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419D-12DE-4C90-9B2F-39D989BCBC66}">
  <dimension ref="B1:I13"/>
  <sheetViews>
    <sheetView workbookViewId="0">
      <selection activeCell="I11" sqref="I11"/>
    </sheetView>
  </sheetViews>
  <sheetFormatPr defaultRowHeight="14.5" x14ac:dyDescent="0.35"/>
  <cols>
    <col min="1" max="1" width="4.1796875" customWidth="1"/>
    <col min="6" max="6" width="3.6328125" customWidth="1"/>
    <col min="7" max="7" width="22" bestFit="1" customWidth="1"/>
    <col min="8" max="8" width="2.7265625" customWidth="1"/>
    <col min="9" max="9" width="18.54296875" bestFit="1" customWidth="1"/>
  </cols>
  <sheetData>
    <row r="1" spans="2:9" ht="15" thickBot="1" x14ac:dyDescent="0.4"/>
    <row r="2" spans="2:9" ht="15" thickTop="1" x14ac:dyDescent="0.35">
      <c r="B2" s="17" t="s">
        <v>24</v>
      </c>
      <c r="C2" s="17" t="s">
        <v>42</v>
      </c>
      <c r="D2" s="17" t="s">
        <v>43</v>
      </c>
      <c r="E2" s="17" t="s">
        <v>46</v>
      </c>
      <c r="G2" s="21" t="s">
        <v>23</v>
      </c>
      <c r="I2" s="21" t="s">
        <v>36</v>
      </c>
    </row>
    <row r="3" spans="2:9" x14ac:dyDescent="0.35">
      <c r="B3" s="2">
        <f ca="1">RANDBETWEEN(0,100)/10</f>
        <v>8.1</v>
      </c>
      <c r="C3" s="2">
        <f ca="1">B3-$G$3</f>
        <v>8.1</v>
      </c>
      <c r="D3" s="2">
        <f ca="1">C3^2</f>
        <v>65.61</v>
      </c>
      <c r="E3" s="2">
        <f ca="1">ABS(C3)</f>
        <v>8.1</v>
      </c>
      <c r="G3" s="19"/>
      <c r="I3" s="20"/>
    </row>
    <row r="4" spans="2:9" x14ac:dyDescent="0.35">
      <c r="B4" s="2">
        <f t="shared" ref="B4:B13" ca="1" si="0">RANDBETWEEN(0,100)/10</f>
        <v>0.4</v>
      </c>
      <c r="C4" s="2">
        <f t="shared" ref="C4:C13" ca="1" si="1">B4-$G$3</f>
        <v>0.4</v>
      </c>
      <c r="D4" s="2">
        <f t="shared" ref="D4:D13" ca="1" si="2">C4^2</f>
        <v>0.16000000000000003</v>
      </c>
      <c r="E4" s="2">
        <f t="shared" ref="E4:E13" ca="1" si="3">ABS(C4)</f>
        <v>0.4</v>
      </c>
      <c r="G4" s="3" t="e">
        <f ca="1">_xlfn.FORMULATEXT(G3)</f>
        <v>#N/A</v>
      </c>
      <c r="I4" s="3" t="e">
        <f ca="1">_xlfn.FORMULATEXT(I3)</f>
        <v>#N/A</v>
      </c>
    </row>
    <row r="5" spans="2:9" x14ac:dyDescent="0.35">
      <c r="B5" s="2">
        <f t="shared" ca="1" si="0"/>
        <v>4.2</v>
      </c>
      <c r="C5" s="2">
        <f t="shared" ca="1" si="1"/>
        <v>4.2</v>
      </c>
      <c r="D5" s="2">
        <f t="shared" ca="1" si="2"/>
        <v>17.64</v>
      </c>
      <c r="E5" s="2">
        <f t="shared" ca="1" si="3"/>
        <v>4.2</v>
      </c>
    </row>
    <row r="6" spans="2:9" x14ac:dyDescent="0.35">
      <c r="B6" s="2">
        <f t="shared" ca="1" si="0"/>
        <v>1.9</v>
      </c>
      <c r="C6" s="2">
        <f t="shared" ca="1" si="1"/>
        <v>1.9</v>
      </c>
      <c r="D6" s="2">
        <f t="shared" ca="1" si="2"/>
        <v>3.61</v>
      </c>
      <c r="E6" s="2">
        <f t="shared" ca="1" si="3"/>
        <v>1.9</v>
      </c>
      <c r="G6" s="21" t="s">
        <v>44</v>
      </c>
      <c r="I6" s="21" t="s">
        <v>47</v>
      </c>
    </row>
    <row r="7" spans="2:9" x14ac:dyDescent="0.35">
      <c r="B7" s="2">
        <f t="shared" ca="1" si="0"/>
        <v>3.8</v>
      </c>
      <c r="C7" s="2">
        <f t="shared" ca="1" si="1"/>
        <v>3.8</v>
      </c>
      <c r="D7" s="2">
        <f t="shared" ca="1" si="2"/>
        <v>14.44</v>
      </c>
      <c r="E7" s="2">
        <f t="shared" ca="1" si="3"/>
        <v>3.8</v>
      </c>
      <c r="G7" s="19"/>
      <c r="I7" s="19"/>
    </row>
    <row r="8" spans="2:9" x14ac:dyDescent="0.35">
      <c r="B8" s="2">
        <f t="shared" ca="1" si="0"/>
        <v>9.9</v>
      </c>
      <c r="C8" s="2">
        <f t="shared" ca="1" si="1"/>
        <v>9.9</v>
      </c>
      <c r="D8" s="2">
        <f t="shared" ca="1" si="2"/>
        <v>98.01</v>
      </c>
      <c r="E8" s="2">
        <f t="shared" ca="1" si="3"/>
        <v>9.9</v>
      </c>
      <c r="G8" s="3" t="e">
        <f ca="1">_xlfn.FORMULATEXT(G7)</f>
        <v>#N/A</v>
      </c>
      <c r="I8" s="3" t="e">
        <f ca="1">_xlfn.FORMULATEXT(I7)</f>
        <v>#N/A</v>
      </c>
    </row>
    <row r="9" spans="2:9" x14ac:dyDescent="0.35">
      <c r="B9" s="2">
        <f t="shared" ca="1" si="0"/>
        <v>7.3</v>
      </c>
      <c r="C9" s="2">
        <f t="shared" ca="1" si="1"/>
        <v>7.3</v>
      </c>
      <c r="D9" s="2">
        <f t="shared" ca="1" si="2"/>
        <v>53.29</v>
      </c>
      <c r="E9" s="2">
        <f t="shared" ca="1" si="3"/>
        <v>7.3</v>
      </c>
    </row>
    <row r="10" spans="2:9" x14ac:dyDescent="0.35">
      <c r="B10" s="2">
        <f t="shared" ca="1" si="0"/>
        <v>5.4</v>
      </c>
      <c r="C10" s="2">
        <f t="shared" ca="1" si="1"/>
        <v>5.4</v>
      </c>
      <c r="D10" s="2">
        <f t="shared" ca="1" si="2"/>
        <v>29.160000000000004</v>
      </c>
      <c r="E10" s="2">
        <f t="shared" ca="1" si="3"/>
        <v>5.4</v>
      </c>
      <c r="G10" s="21" t="s">
        <v>45</v>
      </c>
      <c r="I10" s="21" t="s">
        <v>48</v>
      </c>
    </row>
    <row r="11" spans="2:9" x14ac:dyDescent="0.35">
      <c r="B11" s="2">
        <f t="shared" ca="1" si="0"/>
        <v>7</v>
      </c>
      <c r="C11" s="2">
        <f t="shared" ca="1" si="1"/>
        <v>7</v>
      </c>
      <c r="D11" s="2">
        <f t="shared" ca="1" si="2"/>
        <v>49</v>
      </c>
      <c r="E11" s="2">
        <f t="shared" ca="1" si="3"/>
        <v>7</v>
      </c>
      <c r="G11" s="19"/>
      <c r="I11" s="19"/>
    </row>
    <row r="12" spans="2:9" x14ac:dyDescent="0.35">
      <c r="B12" s="2">
        <f ca="1">RANDBETWEEN(0,100)/10</f>
        <v>4.5</v>
      </c>
      <c r="C12" s="2">
        <f t="shared" ca="1" si="1"/>
        <v>4.5</v>
      </c>
      <c r="D12" s="2">
        <f t="shared" ca="1" si="2"/>
        <v>20.25</v>
      </c>
      <c r="E12" s="2">
        <f t="shared" ca="1" si="3"/>
        <v>4.5</v>
      </c>
      <c r="G12" s="3" t="e">
        <f ca="1">_xlfn.FORMULATEXT(G11)</f>
        <v>#N/A</v>
      </c>
      <c r="I12" s="3" t="e">
        <f ca="1">_xlfn.FORMULATEXT(I11)</f>
        <v>#N/A</v>
      </c>
    </row>
    <row r="13" spans="2:9" x14ac:dyDescent="0.35">
      <c r="B13" s="2">
        <f t="shared" ca="1" si="0"/>
        <v>7.9</v>
      </c>
      <c r="C13" s="2">
        <f t="shared" ca="1" si="1"/>
        <v>7.9</v>
      </c>
      <c r="D13" s="2">
        <f t="shared" ca="1" si="2"/>
        <v>62.410000000000004</v>
      </c>
      <c r="E13" s="2">
        <f t="shared" ca="1" si="3"/>
        <v>7.9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A479-292F-4066-AF76-A9EA37D93AF7}">
  <dimension ref="B1:P38"/>
  <sheetViews>
    <sheetView workbookViewId="0">
      <selection activeCell="N11" sqref="N11"/>
    </sheetView>
  </sheetViews>
  <sheetFormatPr defaultRowHeight="14.5" x14ac:dyDescent="0.35"/>
  <cols>
    <col min="1" max="1" width="1.90625" customWidth="1"/>
    <col min="2" max="2" width="13.1796875" customWidth="1"/>
    <col min="3" max="6" width="8.36328125" customWidth="1"/>
    <col min="7" max="7" width="1.90625" customWidth="1"/>
    <col min="8" max="8" width="12.54296875" bestFit="1" customWidth="1"/>
    <col min="9" max="12" width="8" customWidth="1"/>
    <col min="13" max="13" width="1.90625" customWidth="1"/>
    <col min="14" max="14" width="37.08984375" bestFit="1" customWidth="1"/>
    <col min="15" max="15" width="1.90625" customWidth="1"/>
    <col min="16" max="16" width="30.54296875" bestFit="1" customWidth="1"/>
  </cols>
  <sheetData>
    <row r="1" spans="2:16" ht="15" thickBot="1" x14ac:dyDescent="0.4"/>
    <row r="2" spans="2:16" ht="15" thickTop="1" x14ac:dyDescent="0.35">
      <c r="B2" s="17" t="s">
        <v>64</v>
      </c>
      <c r="C2" s="17" t="s">
        <v>60</v>
      </c>
      <c r="D2" s="17" t="s">
        <v>61</v>
      </c>
      <c r="E2" s="17" t="s">
        <v>62</v>
      </c>
      <c r="F2" s="17" t="s">
        <v>63</v>
      </c>
      <c r="G2" s="25"/>
      <c r="H2" s="36" t="s">
        <v>64</v>
      </c>
      <c r="I2" s="36" t="s">
        <v>60</v>
      </c>
      <c r="J2" s="36" t="s">
        <v>61</v>
      </c>
      <c r="K2" s="36" t="s">
        <v>62</v>
      </c>
      <c r="L2" s="36" t="s">
        <v>63</v>
      </c>
      <c r="N2" s="21" t="s">
        <v>68</v>
      </c>
      <c r="P2" s="21" t="s">
        <v>67</v>
      </c>
    </row>
    <row r="3" spans="2:16" x14ac:dyDescent="0.35">
      <c r="B3" s="36" t="s">
        <v>57</v>
      </c>
      <c r="C3" s="36">
        <v>3</v>
      </c>
      <c r="D3" s="36">
        <v>1</v>
      </c>
      <c r="E3" s="36">
        <v>34</v>
      </c>
      <c r="F3" s="36">
        <v>105</v>
      </c>
      <c r="G3" s="25"/>
      <c r="H3" s="36" t="str">
        <f>"=indivíduo_01"</f>
        <v>=indivíduo_01</v>
      </c>
      <c r="I3" s="36"/>
      <c r="J3" s="36" t="s">
        <v>66</v>
      </c>
      <c r="K3" s="36"/>
      <c r="L3" s="36"/>
      <c r="N3" s="28"/>
      <c r="P3" s="27"/>
    </row>
    <row r="4" spans="2:16" x14ac:dyDescent="0.35">
      <c r="B4" s="36" t="s">
        <v>58</v>
      </c>
      <c r="C4" s="36">
        <v>6</v>
      </c>
      <c r="D4" s="36">
        <v>23</v>
      </c>
      <c r="E4" s="36">
        <v>16</v>
      </c>
      <c r="F4" s="36">
        <v>58</v>
      </c>
      <c r="G4" s="25"/>
      <c r="H4" s="36" t="str">
        <f>"=indivíduo_02"</f>
        <v>=indivíduo_02</v>
      </c>
      <c r="I4" s="36"/>
      <c r="J4" s="36" t="s">
        <v>66</v>
      </c>
      <c r="K4" s="36"/>
      <c r="L4" s="36"/>
      <c r="N4" s="3" t="e">
        <f ca="1">_xlfn.FORMULATEXT(N3)</f>
        <v>#N/A</v>
      </c>
      <c r="P4" s="3" t="e">
        <f ca="1">_xlfn.FORMULATEXT(P3)</f>
        <v>#N/A</v>
      </c>
    </row>
    <row r="5" spans="2:16" x14ac:dyDescent="0.35">
      <c r="B5" s="36" t="s">
        <v>59</v>
      </c>
      <c r="C5" s="36">
        <v>7</v>
      </c>
      <c r="D5" s="36">
        <v>21</v>
      </c>
      <c r="E5" s="36">
        <v>15</v>
      </c>
      <c r="F5" s="36">
        <v>104</v>
      </c>
      <c r="G5" s="25"/>
      <c r="H5" s="36" t="str">
        <f>"=indivíduo_03"</f>
        <v>=indivíduo_03</v>
      </c>
      <c r="I5" s="36"/>
      <c r="J5" s="36" t="s">
        <v>66</v>
      </c>
      <c r="K5" s="36"/>
      <c r="L5" s="36"/>
    </row>
    <row r="6" spans="2:16" x14ac:dyDescent="0.35">
      <c r="B6" s="36" t="s">
        <v>57</v>
      </c>
      <c r="C6" s="36">
        <v>8</v>
      </c>
      <c r="D6" s="36">
        <v>1</v>
      </c>
      <c r="E6" s="36">
        <v>19</v>
      </c>
      <c r="F6" s="36">
        <v>107</v>
      </c>
      <c r="G6" s="25"/>
      <c r="N6" s="21" t="s">
        <v>65</v>
      </c>
      <c r="P6" s="21" t="s">
        <v>65</v>
      </c>
    </row>
    <row r="7" spans="2:16" x14ac:dyDescent="0.35">
      <c r="B7" s="36" t="s">
        <v>58</v>
      </c>
      <c r="C7" s="36">
        <v>8</v>
      </c>
      <c r="D7" s="36">
        <v>8</v>
      </c>
      <c r="E7" s="36">
        <v>29</v>
      </c>
      <c r="F7" s="36">
        <v>50</v>
      </c>
      <c r="G7" s="25"/>
      <c r="N7" s="28"/>
      <c r="P7" s="27"/>
    </row>
    <row r="8" spans="2:16" x14ac:dyDescent="0.35">
      <c r="B8" s="36" t="s">
        <v>57</v>
      </c>
      <c r="C8" s="36">
        <v>2</v>
      </c>
      <c r="D8" s="36">
        <v>2</v>
      </c>
      <c r="E8" s="36">
        <v>11</v>
      </c>
      <c r="F8" s="36">
        <v>67</v>
      </c>
      <c r="G8" s="26"/>
      <c r="N8" s="3" t="e">
        <f ca="1">_xlfn.FORMULATEXT(N7)</f>
        <v>#N/A</v>
      </c>
      <c r="P8" s="3" t="e">
        <f ca="1">_xlfn.FORMULATEXT(P7)</f>
        <v>#N/A</v>
      </c>
    </row>
    <row r="9" spans="2:16" x14ac:dyDescent="0.35">
      <c r="B9" s="36" t="s">
        <v>57</v>
      </c>
      <c r="C9" s="36">
        <v>5</v>
      </c>
      <c r="D9" s="36">
        <v>8</v>
      </c>
      <c r="E9" s="36">
        <v>10</v>
      </c>
      <c r="F9" s="36">
        <v>75</v>
      </c>
    </row>
    <row r="10" spans="2:16" x14ac:dyDescent="0.35">
      <c r="B10" s="36" t="s">
        <v>58</v>
      </c>
      <c r="C10" s="36">
        <v>4</v>
      </c>
      <c r="D10" s="36">
        <v>4</v>
      </c>
      <c r="E10" s="36">
        <v>11</v>
      </c>
      <c r="F10" s="36">
        <v>61</v>
      </c>
      <c r="N10" s="21" t="s">
        <v>69</v>
      </c>
    </row>
    <row r="11" spans="2:16" x14ac:dyDescent="0.35">
      <c r="B11" s="36" t="s">
        <v>59</v>
      </c>
      <c r="C11" s="36">
        <v>5</v>
      </c>
      <c r="D11" s="36">
        <v>15</v>
      </c>
      <c r="E11" s="36">
        <v>27</v>
      </c>
      <c r="F11" s="36">
        <v>85</v>
      </c>
      <c r="N11" s="28"/>
    </row>
    <row r="12" spans="2:16" x14ac:dyDescent="0.35">
      <c r="B12" s="36" t="s">
        <v>57</v>
      </c>
      <c r="C12" s="36">
        <v>10</v>
      </c>
      <c r="D12" s="36">
        <v>12</v>
      </c>
      <c r="E12" s="36">
        <v>23</v>
      </c>
      <c r="F12" s="36">
        <v>64</v>
      </c>
      <c r="N12" s="3" t="e">
        <f ca="1">_xlfn.FORMULATEXT(N11)</f>
        <v>#N/A</v>
      </c>
    </row>
    <row r="13" spans="2:16" x14ac:dyDescent="0.35">
      <c r="B13" s="36" t="s">
        <v>58</v>
      </c>
      <c r="C13" s="36">
        <v>6</v>
      </c>
      <c r="D13" s="36">
        <v>20</v>
      </c>
      <c r="E13" s="36">
        <v>12</v>
      </c>
      <c r="F13" s="36">
        <v>57</v>
      </c>
    </row>
    <row r="14" spans="2:16" x14ac:dyDescent="0.35">
      <c r="B14" s="36" t="s">
        <v>57</v>
      </c>
      <c r="C14" s="36">
        <v>5</v>
      </c>
      <c r="D14" s="36">
        <v>15</v>
      </c>
      <c r="E14" s="36">
        <v>11</v>
      </c>
      <c r="F14" s="36">
        <v>108</v>
      </c>
    </row>
    <row r="15" spans="2:16" x14ac:dyDescent="0.35">
      <c r="B15" s="36" t="s">
        <v>57</v>
      </c>
      <c r="C15" s="36">
        <v>6</v>
      </c>
      <c r="D15" s="36">
        <v>16</v>
      </c>
      <c r="E15" s="36">
        <v>33</v>
      </c>
      <c r="F15" s="36">
        <v>81</v>
      </c>
    </row>
    <row r="16" spans="2:16" x14ac:dyDescent="0.35">
      <c r="B16" s="36" t="s">
        <v>58</v>
      </c>
      <c r="C16" s="36">
        <v>8</v>
      </c>
      <c r="D16" s="36">
        <v>5</v>
      </c>
      <c r="E16" s="36">
        <v>18</v>
      </c>
      <c r="F16" s="36">
        <v>62</v>
      </c>
    </row>
    <row r="17" spans="2:6" x14ac:dyDescent="0.35">
      <c r="B17" s="36" t="s">
        <v>59</v>
      </c>
      <c r="C17" s="36">
        <v>4</v>
      </c>
      <c r="D17" s="36">
        <v>8</v>
      </c>
      <c r="E17" s="36">
        <v>17</v>
      </c>
      <c r="F17" s="36">
        <v>103</v>
      </c>
    </row>
    <row r="18" spans="2:6" x14ac:dyDescent="0.35">
      <c r="B18" s="36" t="s">
        <v>57</v>
      </c>
      <c r="C18" s="36">
        <v>8</v>
      </c>
      <c r="D18" s="36">
        <v>14</v>
      </c>
      <c r="E18" s="36">
        <v>32</v>
      </c>
      <c r="F18" s="36">
        <v>86</v>
      </c>
    </row>
    <row r="19" spans="2:6" x14ac:dyDescent="0.35">
      <c r="B19" s="36" t="s">
        <v>58</v>
      </c>
      <c r="C19" s="36">
        <v>2</v>
      </c>
      <c r="D19" s="36">
        <v>14</v>
      </c>
      <c r="E19" s="36">
        <v>13</v>
      </c>
      <c r="F19" s="36">
        <v>95</v>
      </c>
    </row>
    <row r="20" spans="2:6" x14ac:dyDescent="0.35">
      <c r="B20" s="36" t="s">
        <v>57</v>
      </c>
      <c r="C20" s="36">
        <v>8</v>
      </c>
      <c r="D20" s="36">
        <v>24</v>
      </c>
      <c r="E20" s="36">
        <v>23</v>
      </c>
      <c r="F20" s="36">
        <v>68</v>
      </c>
    </row>
    <row r="21" spans="2:6" x14ac:dyDescent="0.35">
      <c r="B21" s="36" t="s">
        <v>57</v>
      </c>
      <c r="C21" s="36">
        <v>1</v>
      </c>
      <c r="D21" s="36">
        <v>11</v>
      </c>
      <c r="E21" s="36">
        <v>30</v>
      </c>
      <c r="F21" s="36">
        <v>66</v>
      </c>
    </row>
    <row r="22" spans="2:6" x14ac:dyDescent="0.35">
      <c r="B22" s="36" t="s">
        <v>58</v>
      </c>
      <c r="C22" s="36">
        <v>1</v>
      </c>
      <c r="D22" s="36">
        <v>12</v>
      </c>
      <c r="E22" s="36">
        <v>20</v>
      </c>
      <c r="F22" s="36">
        <v>67</v>
      </c>
    </row>
    <row r="23" spans="2:6" x14ac:dyDescent="0.35">
      <c r="B23" s="36" t="s">
        <v>59</v>
      </c>
      <c r="C23" s="36">
        <v>4</v>
      </c>
      <c r="D23" s="36">
        <v>14</v>
      </c>
      <c r="E23" s="36">
        <v>25</v>
      </c>
      <c r="F23" s="36">
        <v>71</v>
      </c>
    </row>
    <row r="24" spans="2:6" x14ac:dyDescent="0.35">
      <c r="B24" s="36" t="s">
        <v>57</v>
      </c>
      <c r="C24" s="36">
        <v>9</v>
      </c>
      <c r="D24" s="36">
        <v>25</v>
      </c>
      <c r="E24" s="36">
        <v>17</v>
      </c>
      <c r="F24" s="36">
        <v>81</v>
      </c>
    </row>
    <row r="25" spans="2:6" x14ac:dyDescent="0.35">
      <c r="B25" s="36" t="s">
        <v>58</v>
      </c>
      <c r="C25" s="36">
        <v>5</v>
      </c>
      <c r="D25" s="36">
        <v>1</v>
      </c>
      <c r="E25" s="36">
        <v>21</v>
      </c>
      <c r="F25" s="36">
        <v>89</v>
      </c>
    </row>
    <row r="26" spans="2:6" x14ac:dyDescent="0.35">
      <c r="B26" s="36" t="s">
        <v>57</v>
      </c>
      <c r="C26" s="36">
        <v>2</v>
      </c>
      <c r="D26" s="36">
        <v>2</v>
      </c>
      <c r="E26" s="36">
        <v>19</v>
      </c>
      <c r="F26" s="36">
        <v>84</v>
      </c>
    </row>
    <row r="27" spans="2:6" x14ac:dyDescent="0.35">
      <c r="B27" s="36" t="s">
        <v>57</v>
      </c>
      <c r="C27" s="36">
        <v>1</v>
      </c>
      <c r="D27" s="36">
        <v>1</v>
      </c>
      <c r="E27" s="36">
        <v>35</v>
      </c>
      <c r="F27" s="36">
        <v>103</v>
      </c>
    </row>
    <row r="28" spans="2:6" x14ac:dyDescent="0.35">
      <c r="B28" s="36" t="s">
        <v>58</v>
      </c>
      <c r="C28" s="36">
        <v>5</v>
      </c>
      <c r="D28" s="36">
        <v>23</v>
      </c>
      <c r="E28" s="36">
        <v>13</v>
      </c>
      <c r="F28" s="36">
        <v>73</v>
      </c>
    </row>
    <row r="29" spans="2:6" x14ac:dyDescent="0.35">
      <c r="B29" s="36" t="s">
        <v>59</v>
      </c>
      <c r="C29" s="36">
        <v>8</v>
      </c>
      <c r="D29" s="36">
        <v>2</v>
      </c>
      <c r="E29" s="36">
        <v>31</v>
      </c>
      <c r="F29" s="36">
        <v>69</v>
      </c>
    </row>
    <row r="30" spans="2:6" x14ac:dyDescent="0.35">
      <c r="B30" s="36" t="s">
        <v>57</v>
      </c>
      <c r="C30" s="36">
        <v>6</v>
      </c>
      <c r="D30" s="36">
        <v>10</v>
      </c>
      <c r="E30" s="36">
        <v>21</v>
      </c>
      <c r="F30" s="36">
        <v>62</v>
      </c>
    </row>
    <row r="31" spans="2:6" x14ac:dyDescent="0.35">
      <c r="B31" s="36" t="s">
        <v>58</v>
      </c>
      <c r="C31" s="36">
        <v>6</v>
      </c>
      <c r="D31" s="36">
        <v>7</v>
      </c>
      <c r="E31" s="36">
        <v>22</v>
      </c>
      <c r="F31" s="36">
        <v>59</v>
      </c>
    </row>
    <row r="32" spans="2:6" x14ac:dyDescent="0.35">
      <c r="B32" s="36" t="s">
        <v>57</v>
      </c>
      <c r="C32" s="36">
        <v>7</v>
      </c>
      <c r="D32" s="36">
        <v>20</v>
      </c>
      <c r="E32" s="36">
        <v>26</v>
      </c>
      <c r="F32" s="36">
        <v>72</v>
      </c>
    </row>
    <row r="33" spans="2:6" x14ac:dyDescent="0.35">
      <c r="B33" s="36" t="s">
        <v>57</v>
      </c>
      <c r="C33" s="36">
        <v>5</v>
      </c>
      <c r="D33" s="36">
        <v>5</v>
      </c>
      <c r="E33" s="36">
        <v>29</v>
      </c>
      <c r="F33" s="36">
        <v>81</v>
      </c>
    </row>
    <row r="34" spans="2:6" x14ac:dyDescent="0.35">
      <c r="B34" s="36" t="s">
        <v>58</v>
      </c>
      <c r="C34" s="36">
        <v>10</v>
      </c>
      <c r="D34" s="36">
        <v>21</v>
      </c>
      <c r="E34" s="36">
        <v>28</v>
      </c>
      <c r="F34" s="36">
        <v>97</v>
      </c>
    </row>
    <row r="35" spans="2:6" x14ac:dyDescent="0.35">
      <c r="B35" s="36" t="s">
        <v>59</v>
      </c>
      <c r="C35" s="36">
        <v>10</v>
      </c>
      <c r="D35" s="36">
        <v>25</v>
      </c>
      <c r="E35" s="36">
        <v>29</v>
      </c>
      <c r="F35" s="36">
        <v>79</v>
      </c>
    </row>
    <row r="36" spans="2:6" x14ac:dyDescent="0.35">
      <c r="B36" s="36" t="s">
        <v>57</v>
      </c>
      <c r="C36" s="36">
        <v>9</v>
      </c>
      <c r="D36" s="36">
        <v>24</v>
      </c>
      <c r="E36" s="36">
        <v>16</v>
      </c>
      <c r="F36" s="36">
        <v>70</v>
      </c>
    </row>
    <row r="37" spans="2:6" x14ac:dyDescent="0.35">
      <c r="B37" s="36" t="s">
        <v>58</v>
      </c>
      <c r="C37" s="36">
        <v>4</v>
      </c>
      <c r="D37" s="36">
        <v>15</v>
      </c>
      <c r="E37" s="36">
        <v>24</v>
      </c>
      <c r="F37" s="36">
        <v>56</v>
      </c>
    </row>
    <row r="38" spans="2:6" x14ac:dyDescent="0.35">
      <c r="B38" s="36" t="s">
        <v>57</v>
      </c>
      <c r="C38" s="36">
        <v>6</v>
      </c>
      <c r="D38" s="36">
        <v>20</v>
      </c>
      <c r="E38" s="36">
        <v>11</v>
      </c>
      <c r="F38" s="36">
        <v>67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BF04-9366-4EBA-9AA2-0F50A8BC50B2}">
  <dimension ref="B1:G54"/>
  <sheetViews>
    <sheetView workbookViewId="0">
      <selection activeCell="G3" sqref="G3:G13"/>
    </sheetView>
  </sheetViews>
  <sheetFormatPr defaultRowHeight="14.5" x14ac:dyDescent="0.35"/>
  <cols>
    <col min="1" max="1" width="3.26953125" customWidth="1"/>
    <col min="3" max="3" width="3.1796875" customWidth="1"/>
    <col min="4" max="4" width="20.81640625" bestFit="1" customWidth="1"/>
    <col min="5" max="5" width="3.1796875" customWidth="1"/>
  </cols>
  <sheetData>
    <row r="1" spans="2:7" ht="15" thickBot="1" x14ac:dyDescent="0.4"/>
    <row r="2" spans="2:7" ht="15" thickTop="1" x14ac:dyDescent="0.35">
      <c r="B2" s="17" t="s">
        <v>24</v>
      </c>
      <c r="D2" s="21" t="s">
        <v>23</v>
      </c>
      <c r="F2" s="17" t="s">
        <v>24</v>
      </c>
      <c r="G2" s="17" t="s">
        <v>50</v>
      </c>
    </row>
    <row r="3" spans="2:7" x14ac:dyDescent="0.35">
      <c r="B3" s="1">
        <v>16</v>
      </c>
      <c r="D3" s="28"/>
      <c r="F3" s="1">
        <v>10</v>
      </c>
      <c r="G3" s="1"/>
    </row>
    <row r="4" spans="2:7" x14ac:dyDescent="0.35">
      <c r="B4" s="1">
        <v>14</v>
      </c>
      <c r="D4" s="3" t="e">
        <f ca="1">_xlfn.FORMULATEXT(D3)</f>
        <v>#N/A</v>
      </c>
      <c r="F4" s="1">
        <v>11</v>
      </c>
      <c r="G4" s="1"/>
    </row>
    <row r="5" spans="2:7" x14ac:dyDescent="0.35">
      <c r="B5" s="1">
        <v>11</v>
      </c>
      <c r="F5" s="1">
        <v>12</v>
      </c>
      <c r="G5" s="1"/>
    </row>
    <row r="6" spans="2:7" x14ac:dyDescent="0.35">
      <c r="B6" s="1">
        <v>15</v>
      </c>
      <c r="F6" s="1">
        <v>13</v>
      </c>
      <c r="G6" s="1"/>
    </row>
    <row r="7" spans="2:7" x14ac:dyDescent="0.35">
      <c r="B7" s="1">
        <v>11</v>
      </c>
      <c r="D7" s="21" t="s">
        <v>31</v>
      </c>
      <c r="F7" s="1">
        <v>14</v>
      </c>
      <c r="G7" s="1"/>
    </row>
    <row r="8" spans="2:7" x14ac:dyDescent="0.35">
      <c r="B8" s="1">
        <v>20</v>
      </c>
      <c r="D8" s="28"/>
      <c r="F8" s="1">
        <v>15</v>
      </c>
      <c r="G8" s="1"/>
    </row>
    <row r="9" spans="2:7" x14ac:dyDescent="0.35">
      <c r="B9" s="1">
        <v>15</v>
      </c>
      <c r="D9" s="3" t="e">
        <f ca="1">_xlfn.FORMULATEXT(D8)</f>
        <v>#N/A</v>
      </c>
      <c r="F9" s="1">
        <v>16</v>
      </c>
      <c r="G9" s="1"/>
    </row>
    <row r="10" spans="2:7" x14ac:dyDescent="0.35">
      <c r="B10" s="1">
        <v>11</v>
      </c>
      <c r="F10" s="1">
        <v>17</v>
      </c>
      <c r="G10" s="1"/>
    </row>
    <row r="11" spans="2:7" x14ac:dyDescent="0.35">
      <c r="B11" s="1">
        <v>16</v>
      </c>
      <c r="F11" s="1">
        <v>18</v>
      </c>
      <c r="G11" s="1"/>
    </row>
    <row r="12" spans="2:7" x14ac:dyDescent="0.35">
      <c r="B12" s="1">
        <v>14</v>
      </c>
      <c r="D12" s="21" t="s">
        <v>49</v>
      </c>
      <c r="F12" s="1">
        <v>19</v>
      </c>
      <c r="G12" s="1"/>
    </row>
    <row r="13" spans="2:7" x14ac:dyDescent="0.35">
      <c r="B13" s="1">
        <v>14</v>
      </c>
      <c r="D13" s="28"/>
      <c r="F13" s="1">
        <v>20</v>
      </c>
      <c r="G13" s="1"/>
    </row>
    <row r="14" spans="2:7" x14ac:dyDescent="0.35">
      <c r="B14" s="1">
        <v>12</v>
      </c>
      <c r="D14" s="3" t="e">
        <f ca="1">_xlfn.FORMULATEXT(D13)</f>
        <v>#N/A</v>
      </c>
    </row>
    <row r="15" spans="2:7" x14ac:dyDescent="0.35">
      <c r="B15" s="1">
        <v>16</v>
      </c>
    </row>
    <row r="16" spans="2:7" x14ac:dyDescent="0.35">
      <c r="B16" s="1">
        <v>19</v>
      </c>
    </row>
    <row r="17" spans="2:2" x14ac:dyDescent="0.35">
      <c r="B17" s="1">
        <v>18</v>
      </c>
    </row>
    <row r="18" spans="2:2" x14ac:dyDescent="0.35">
      <c r="B18" s="1">
        <v>12</v>
      </c>
    </row>
    <row r="19" spans="2:2" x14ac:dyDescent="0.35">
      <c r="B19" s="1">
        <v>12</v>
      </c>
    </row>
    <row r="20" spans="2:2" x14ac:dyDescent="0.35">
      <c r="B20" s="1">
        <v>18</v>
      </c>
    </row>
    <row r="21" spans="2:2" x14ac:dyDescent="0.35">
      <c r="B21" s="1">
        <v>10</v>
      </c>
    </row>
    <row r="22" spans="2:2" x14ac:dyDescent="0.35">
      <c r="B22" s="1">
        <v>10</v>
      </c>
    </row>
    <row r="23" spans="2:2" x14ac:dyDescent="0.35">
      <c r="B23" s="1">
        <v>13</v>
      </c>
    </row>
    <row r="24" spans="2:2" x14ac:dyDescent="0.35">
      <c r="B24" s="1">
        <v>16</v>
      </c>
    </row>
    <row r="25" spans="2:2" x14ac:dyDescent="0.35">
      <c r="B25" s="1">
        <v>11</v>
      </c>
    </row>
    <row r="26" spans="2:2" x14ac:dyDescent="0.35">
      <c r="B26" s="1">
        <v>12</v>
      </c>
    </row>
    <row r="27" spans="2:2" x14ac:dyDescent="0.35">
      <c r="B27" s="1">
        <v>17</v>
      </c>
    </row>
    <row r="28" spans="2:2" x14ac:dyDescent="0.35">
      <c r="B28" s="1">
        <v>14</v>
      </c>
    </row>
    <row r="29" spans="2:2" x14ac:dyDescent="0.35">
      <c r="B29" s="1">
        <v>16</v>
      </c>
    </row>
    <row r="30" spans="2:2" x14ac:dyDescent="0.35">
      <c r="B30" s="1">
        <v>16</v>
      </c>
    </row>
    <row r="31" spans="2:2" x14ac:dyDescent="0.35">
      <c r="B31" s="1">
        <v>14</v>
      </c>
    </row>
    <row r="32" spans="2:2" x14ac:dyDescent="0.35">
      <c r="B32" s="1">
        <v>15</v>
      </c>
    </row>
    <row r="33" spans="2:2" x14ac:dyDescent="0.35">
      <c r="B33" s="1">
        <v>18</v>
      </c>
    </row>
    <row r="34" spans="2:2" x14ac:dyDescent="0.35">
      <c r="B34" s="1">
        <v>18</v>
      </c>
    </row>
    <row r="35" spans="2:2" x14ac:dyDescent="0.35">
      <c r="B35" s="1">
        <v>15</v>
      </c>
    </row>
    <row r="36" spans="2:2" x14ac:dyDescent="0.35">
      <c r="B36" s="1">
        <v>17</v>
      </c>
    </row>
    <row r="37" spans="2:2" x14ac:dyDescent="0.35">
      <c r="B37" s="1">
        <v>13</v>
      </c>
    </row>
    <row r="38" spans="2:2" x14ac:dyDescent="0.35">
      <c r="B38" s="1">
        <v>13</v>
      </c>
    </row>
    <row r="39" spans="2:2" x14ac:dyDescent="0.35">
      <c r="B39" s="1">
        <v>20</v>
      </c>
    </row>
    <row r="40" spans="2:2" x14ac:dyDescent="0.35">
      <c r="B40" s="1">
        <v>11</v>
      </c>
    </row>
    <row r="41" spans="2:2" x14ac:dyDescent="0.35">
      <c r="B41" s="1">
        <v>12</v>
      </c>
    </row>
    <row r="42" spans="2:2" x14ac:dyDescent="0.35">
      <c r="B42" s="1">
        <v>15</v>
      </c>
    </row>
    <row r="43" spans="2:2" x14ac:dyDescent="0.35">
      <c r="B43" s="1">
        <v>15</v>
      </c>
    </row>
    <row r="44" spans="2:2" x14ac:dyDescent="0.35">
      <c r="B44" s="1">
        <v>17</v>
      </c>
    </row>
    <row r="45" spans="2:2" x14ac:dyDescent="0.35">
      <c r="B45" s="1">
        <v>10</v>
      </c>
    </row>
    <row r="46" spans="2:2" x14ac:dyDescent="0.35">
      <c r="B46" s="1">
        <v>13</v>
      </c>
    </row>
    <row r="47" spans="2:2" x14ac:dyDescent="0.35">
      <c r="B47" s="1">
        <v>13</v>
      </c>
    </row>
    <row r="48" spans="2:2" x14ac:dyDescent="0.35">
      <c r="B48" s="1">
        <v>15</v>
      </c>
    </row>
    <row r="49" spans="2:2" x14ac:dyDescent="0.35">
      <c r="B49" s="1">
        <v>17</v>
      </c>
    </row>
    <row r="50" spans="2:2" x14ac:dyDescent="0.35">
      <c r="B50" s="1">
        <v>13</v>
      </c>
    </row>
    <row r="51" spans="2:2" x14ac:dyDescent="0.35">
      <c r="B51" s="1">
        <v>13</v>
      </c>
    </row>
    <row r="52" spans="2:2" x14ac:dyDescent="0.35">
      <c r="B52" s="1">
        <v>13</v>
      </c>
    </row>
    <row r="53" spans="2:2" x14ac:dyDescent="0.35">
      <c r="B53" s="1">
        <v>20</v>
      </c>
    </row>
    <row r="54" spans="2:2" x14ac:dyDescent="0.35">
      <c r="B54" s="1">
        <v>11</v>
      </c>
    </row>
  </sheetData>
  <sortState xmlns:xlrd2="http://schemas.microsoft.com/office/spreadsheetml/2017/richdata2" ref="F3:F12">
    <sortCondition ref="F3:F1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3095-138E-4452-957A-E7EAD05040DA}">
  <dimension ref="B1:K102"/>
  <sheetViews>
    <sheetView workbookViewId="0">
      <selection activeCell="K3" sqref="K3"/>
    </sheetView>
  </sheetViews>
  <sheetFormatPr defaultRowHeight="14.5" x14ac:dyDescent="0.35"/>
  <cols>
    <col min="1" max="1" width="2.453125" customWidth="1"/>
    <col min="2" max="2" width="9.08984375" customWidth="1"/>
    <col min="3" max="5" width="11.36328125" customWidth="1"/>
    <col min="6" max="6" width="3.453125" customWidth="1"/>
    <col min="7" max="7" width="6.453125" customWidth="1"/>
    <col min="8" max="8" width="2.1796875" customWidth="1"/>
    <col min="9" max="9" width="24.7265625" bestFit="1" customWidth="1"/>
    <col min="10" max="10" width="2.08984375" customWidth="1"/>
    <col min="11" max="11" width="28.54296875" bestFit="1" customWidth="1"/>
  </cols>
  <sheetData>
    <row r="1" spans="2:11" ht="15" thickBot="1" x14ac:dyDescent="0.4">
      <c r="E1" s="16">
        <f>SUBTOTAL(8,C3:C102)</f>
        <v>0.10483797022071725</v>
      </c>
    </row>
    <row r="2" spans="2:11" ht="15.5" thickTop="1" thickBot="1" x14ac:dyDescent="0.4">
      <c r="B2" s="13" t="s">
        <v>0</v>
      </c>
      <c r="C2" s="13" t="s">
        <v>22</v>
      </c>
      <c r="D2" s="23" t="s">
        <v>41</v>
      </c>
      <c r="E2" s="24" t="s">
        <v>97</v>
      </c>
      <c r="I2" s="21" t="s">
        <v>37</v>
      </c>
      <c r="K2" s="21" t="s">
        <v>39</v>
      </c>
    </row>
    <row r="3" spans="2:11" ht="15" thickTop="1" x14ac:dyDescent="0.35">
      <c r="B3" s="11" t="s">
        <v>32</v>
      </c>
      <c r="C3" s="12">
        <v>1.71</v>
      </c>
      <c r="D3" s="2"/>
      <c r="E3" s="2"/>
      <c r="G3" s="1" t="s">
        <v>32</v>
      </c>
      <c r="I3" s="20"/>
      <c r="K3" s="19"/>
    </row>
    <row r="4" spans="2:11" x14ac:dyDescent="0.35">
      <c r="B4" s="1" t="s">
        <v>32</v>
      </c>
      <c r="C4" s="2">
        <v>1.72</v>
      </c>
      <c r="D4" s="2"/>
      <c r="E4" s="2"/>
      <c r="I4" s="3" t="e">
        <f ca="1">_xlfn.FORMULATEXT(I3)</f>
        <v>#N/A</v>
      </c>
      <c r="K4" s="3" t="e">
        <f ca="1">_xlfn.FORMULATEXT(K3)</f>
        <v>#N/A</v>
      </c>
    </row>
    <row r="5" spans="2:11" x14ac:dyDescent="0.35">
      <c r="B5" s="1" t="s">
        <v>33</v>
      </c>
      <c r="C5" s="2">
        <v>1.77</v>
      </c>
      <c r="D5" s="2"/>
      <c r="E5" s="2"/>
    </row>
    <row r="6" spans="2:11" x14ac:dyDescent="0.35">
      <c r="B6" s="1" t="s">
        <v>33</v>
      </c>
      <c r="C6" s="2">
        <v>1.66</v>
      </c>
      <c r="D6" s="2"/>
      <c r="E6" s="2"/>
      <c r="I6" s="21" t="s">
        <v>38</v>
      </c>
      <c r="K6" s="21" t="s">
        <v>40</v>
      </c>
    </row>
    <row r="7" spans="2:11" x14ac:dyDescent="0.35">
      <c r="B7" s="1" t="s">
        <v>32</v>
      </c>
      <c r="C7" s="2">
        <v>1.67</v>
      </c>
      <c r="D7" s="2"/>
      <c r="E7" s="2"/>
      <c r="G7" s="1" t="s">
        <v>33</v>
      </c>
      <c r="I7" s="20"/>
      <c r="K7" s="19"/>
    </row>
    <row r="8" spans="2:11" x14ac:dyDescent="0.35">
      <c r="B8" s="1" t="s">
        <v>32</v>
      </c>
      <c r="C8" s="2">
        <v>1.56</v>
      </c>
      <c r="D8" s="2"/>
      <c r="E8" s="2"/>
      <c r="I8" s="3" t="e">
        <f ca="1">_xlfn.FORMULATEXT(I7)</f>
        <v>#N/A</v>
      </c>
      <c r="K8" s="3" t="e">
        <f ca="1">_xlfn.FORMULATEXT(K7)</f>
        <v>#N/A</v>
      </c>
    </row>
    <row r="9" spans="2:11" x14ac:dyDescent="0.35">
      <c r="B9" s="1" t="s">
        <v>32</v>
      </c>
      <c r="C9" s="2">
        <v>1.74</v>
      </c>
      <c r="D9" s="2"/>
      <c r="E9" s="2"/>
    </row>
    <row r="10" spans="2:11" x14ac:dyDescent="0.35">
      <c r="B10" s="1" t="s">
        <v>33</v>
      </c>
      <c r="C10" s="2">
        <v>1.65</v>
      </c>
      <c r="D10" s="2"/>
      <c r="E10" s="2"/>
    </row>
    <row r="11" spans="2:11" x14ac:dyDescent="0.35">
      <c r="B11" s="1" t="s">
        <v>33</v>
      </c>
      <c r="C11" s="2">
        <v>1.76</v>
      </c>
      <c r="D11" s="2"/>
      <c r="E11" s="2"/>
    </row>
    <row r="12" spans="2:11" x14ac:dyDescent="0.35">
      <c r="B12" s="1" t="s">
        <v>33</v>
      </c>
      <c r="C12" s="2">
        <v>1.7</v>
      </c>
      <c r="D12" s="2"/>
      <c r="E12" s="2"/>
    </row>
    <row r="13" spans="2:11" x14ac:dyDescent="0.35">
      <c r="B13" s="1" t="s">
        <v>32</v>
      </c>
      <c r="C13" s="2">
        <v>1.69</v>
      </c>
      <c r="D13" s="2"/>
      <c r="E13" s="2"/>
    </row>
    <row r="14" spans="2:11" x14ac:dyDescent="0.35">
      <c r="B14" s="1" t="s">
        <v>32</v>
      </c>
      <c r="C14" s="2">
        <v>1.61</v>
      </c>
      <c r="D14" s="2"/>
      <c r="E14" s="2"/>
    </row>
    <row r="15" spans="2:11" x14ac:dyDescent="0.35">
      <c r="B15" s="1" t="s">
        <v>32</v>
      </c>
      <c r="C15" s="2">
        <v>1.74</v>
      </c>
      <c r="D15" s="2"/>
      <c r="E15" s="2"/>
    </row>
    <row r="16" spans="2:11" x14ac:dyDescent="0.35">
      <c r="B16" s="1" t="s">
        <v>33</v>
      </c>
      <c r="C16" s="2">
        <v>1.74</v>
      </c>
      <c r="D16" s="2"/>
      <c r="E16" s="2"/>
    </row>
    <row r="17" spans="2:5" x14ac:dyDescent="0.35">
      <c r="B17" s="1" t="s">
        <v>33</v>
      </c>
      <c r="C17" s="2">
        <v>1.9</v>
      </c>
      <c r="D17" s="2"/>
      <c r="E17" s="2"/>
    </row>
    <row r="18" spans="2:5" x14ac:dyDescent="0.35">
      <c r="B18" s="1" t="s">
        <v>32</v>
      </c>
      <c r="C18" s="2">
        <v>1.7</v>
      </c>
      <c r="D18" s="2"/>
      <c r="E18" s="2"/>
    </row>
    <row r="19" spans="2:5" x14ac:dyDescent="0.35">
      <c r="B19" s="1" t="s">
        <v>33</v>
      </c>
      <c r="C19" s="2">
        <v>1.86</v>
      </c>
      <c r="D19" s="2"/>
      <c r="E19" s="2"/>
    </row>
    <row r="20" spans="2:5" x14ac:dyDescent="0.35">
      <c r="B20" s="1" t="s">
        <v>32</v>
      </c>
      <c r="C20" s="2">
        <v>1.64</v>
      </c>
      <c r="D20" s="2"/>
      <c r="E20" s="2"/>
    </row>
    <row r="21" spans="2:5" x14ac:dyDescent="0.35">
      <c r="B21" s="1" t="s">
        <v>33</v>
      </c>
      <c r="C21" s="2">
        <v>1.91</v>
      </c>
      <c r="D21" s="2"/>
      <c r="E21" s="2"/>
    </row>
    <row r="22" spans="2:5" x14ac:dyDescent="0.35">
      <c r="B22" s="1" t="s">
        <v>32</v>
      </c>
      <c r="C22" s="2">
        <v>1.75</v>
      </c>
      <c r="D22" s="2"/>
      <c r="E22" s="2"/>
    </row>
    <row r="23" spans="2:5" x14ac:dyDescent="0.35">
      <c r="B23" s="1" t="s">
        <v>32</v>
      </c>
      <c r="C23" s="2">
        <v>1.55</v>
      </c>
      <c r="D23" s="2"/>
      <c r="E23" s="2"/>
    </row>
    <row r="24" spans="2:5" x14ac:dyDescent="0.35">
      <c r="B24" s="1" t="s">
        <v>32</v>
      </c>
      <c r="C24" s="2">
        <v>1.55</v>
      </c>
      <c r="D24" s="2"/>
      <c r="E24" s="2"/>
    </row>
    <row r="25" spans="2:5" x14ac:dyDescent="0.35">
      <c r="B25" s="1" t="s">
        <v>32</v>
      </c>
      <c r="C25" s="2">
        <v>1.6</v>
      </c>
      <c r="D25" s="2"/>
      <c r="E25" s="2"/>
    </row>
    <row r="26" spans="2:5" x14ac:dyDescent="0.35">
      <c r="B26" s="1" t="s">
        <v>32</v>
      </c>
      <c r="C26" s="2">
        <v>1.61</v>
      </c>
      <c r="D26" s="2"/>
      <c r="E26" s="2"/>
    </row>
    <row r="27" spans="2:5" x14ac:dyDescent="0.35">
      <c r="B27" s="1" t="s">
        <v>33</v>
      </c>
      <c r="C27" s="2">
        <v>1.9</v>
      </c>
      <c r="D27" s="2"/>
      <c r="E27" s="2"/>
    </row>
    <row r="28" spans="2:5" x14ac:dyDescent="0.35">
      <c r="B28" s="1" t="s">
        <v>33</v>
      </c>
      <c r="C28" s="2">
        <v>1.68</v>
      </c>
      <c r="D28" s="2"/>
      <c r="E28" s="2"/>
    </row>
    <row r="29" spans="2:5" x14ac:dyDescent="0.35">
      <c r="B29" s="1" t="s">
        <v>33</v>
      </c>
      <c r="C29" s="2">
        <v>1.83</v>
      </c>
      <c r="D29" s="2"/>
      <c r="E29" s="2"/>
    </row>
    <row r="30" spans="2:5" x14ac:dyDescent="0.35">
      <c r="B30" s="1" t="s">
        <v>32</v>
      </c>
      <c r="C30" s="2">
        <v>1.74</v>
      </c>
      <c r="D30" s="2"/>
      <c r="E30" s="2"/>
    </row>
    <row r="31" spans="2:5" x14ac:dyDescent="0.35">
      <c r="B31" s="1" t="s">
        <v>33</v>
      </c>
      <c r="C31" s="2">
        <v>1.8</v>
      </c>
      <c r="D31" s="2"/>
      <c r="E31" s="2"/>
    </row>
    <row r="32" spans="2:5" x14ac:dyDescent="0.35">
      <c r="B32" s="1" t="s">
        <v>32</v>
      </c>
      <c r="C32" s="2">
        <v>1.72</v>
      </c>
      <c r="D32" s="2"/>
      <c r="E32" s="2"/>
    </row>
    <row r="33" spans="2:5" x14ac:dyDescent="0.35">
      <c r="B33" s="1" t="s">
        <v>32</v>
      </c>
      <c r="C33" s="2">
        <v>1.75</v>
      </c>
      <c r="D33" s="2"/>
      <c r="E33" s="2"/>
    </row>
    <row r="34" spans="2:5" x14ac:dyDescent="0.35">
      <c r="B34" s="1" t="s">
        <v>33</v>
      </c>
      <c r="C34" s="2">
        <v>1.81</v>
      </c>
      <c r="D34" s="2"/>
      <c r="E34" s="2"/>
    </row>
    <row r="35" spans="2:5" x14ac:dyDescent="0.35">
      <c r="B35" s="1" t="s">
        <v>32</v>
      </c>
      <c r="C35" s="2">
        <v>1.63</v>
      </c>
      <c r="D35" s="2"/>
      <c r="E35" s="2"/>
    </row>
    <row r="36" spans="2:5" x14ac:dyDescent="0.35">
      <c r="B36" s="1" t="s">
        <v>32</v>
      </c>
      <c r="C36" s="2">
        <v>1.62</v>
      </c>
      <c r="D36" s="2"/>
      <c r="E36" s="2"/>
    </row>
    <row r="37" spans="2:5" x14ac:dyDescent="0.35">
      <c r="B37" s="1" t="s">
        <v>33</v>
      </c>
      <c r="C37" s="2">
        <v>1.85</v>
      </c>
      <c r="D37" s="2"/>
      <c r="E37" s="2"/>
    </row>
    <row r="38" spans="2:5" x14ac:dyDescent="0.35">
      <c r="B38" s="1" t="s">
        <v>32</v>
      </c>
      <c r="C38" s="2">
        <v>1.64</v>
      </c>
      <c r="D38" s="2"/>
      <c r="E38" s="2"/>
    </row>
    <row r="39" spans="2:5" x14ac:dyDescent="0.35">
      <c r="B39" s="1" t="s">
        <v>32</v>
      </c>
      <c r="C39" s="2">
        <v>1.56</v>
      </c>
      <c r="D39" s="2"/>
      <c r="E39" s="2"/>
    </row>
    <row r="40" spans="2:5" x14ac:dyDescent="0.35">
      <c r="B40" s="1" t="s">
        <v>32</v>
      </c>
      <c r="C40" s="2">
        <v>1.67</v>
      </c>
      <c r="D40" s="2"/>
      <c r="E40" s="2"/>
    </row>
    <row r="41" spans="2:5" x14ac:dyDescent="0.35">
      <c r="B41" s="1" t="s">
        <v>32</v>
      </c>
      <c r="C41" s="2">
        <v>1.55</v>
      </c>
      <c r="D41" s="2"/>
      <c r="E41" s="2"/>
    </row>
    <row r="42" spans="2:5" x14ac:dyDescent="0.35">
      <c r="B42" s="1" t="s">
        <v>33</v>
      </c>
      <c r="C42" s="2">
        <v>1.95</v>
      </c>
      <c r="D42" s="2"/>
      <c r="E42" s="2"/>
    </row>
    <row r="43" spans="2:5" x14ac:dyDescent="0.35">
      <c r="B43" s="1" t="s">
        <v>33</v>
      </c>
      <c r="C43" s="2">
        <v>1.9</v>
      </c>
      <c r="D43" s="2"/>
      <c r="E43" s="2"/>
    </row>
    <row r="44" spans="2:5" x14ac:dyDescent="0.35">
      <c r="B44" s="1" t="s">
        <v>33</v>
      </c>
      <c r="C44" s="2">
        <v>1.7</v>
      </c>
      <c r="D44" s="2"/>
      <c r="E44" s="2"/>
    </row>
    <row r="45" spans="2:5" x14ac:dyDescent="0.35">
      <c r="B45" s="1" t="s">
        <v>33</v>
      </c>
      <c r="C45" s="2">
        <v>1.68</v>
      </c>
      <c r="D45" s="2"/>
      <c r="E45" s="2"/>
    </row>
    <row r="46" spans="2:5" x14ac:dyDescent="0.35">
      <c r="B46" s="1" t="s">
        <v>33</v>
      </c>
      <c r="C46" s="2">
        <v>1.93</v>
      </c>
      <c r="D46" s="2"/>
      <c r="E46" s="2"/>
    </row>
    <row r="47" spans="2:5" x14ac:dyDescent="0.35">
      <c r="B47" s="1" t="s">
        <v>32</v>
      </c>
      <c r="C47" s="2">
        <v>1.63</v>
      </c>
      <c r="D47" s="2"/>
      <c r="E47" s="2"/>
    </row>
    <row r="48" spans="2:5" x14ac:dyDescent="0.35">
      <c r="B48" s="1" t="s">
        <v>33</v>
      </c>
      <c r="C48" s="2">
        <v>1.73</v>
      </c>
      <c r="D48" s="2"/>
      <c r="E48" s="2"/>
    </row>
    <row r="49" spans="2:5" x14ac:dyDescent="0.35">
      <c r="B49" s="1" t="s">
        <v>33</v>
      </c>
      <c r="C49" s="2">
        <v>1.84</v>
      </c>
      <c r="D49" s="2"/>
      <c r="E49" s="2"/>
    </row>
    <row r="50" spans="2:5" x14ac:dyDescent="0.35">
      <c r="B50" s="1" t="s">
        <v>32</v>
      </c>
      <c r="C50" s="2">
        <v>1.61</v>
      </c>
      <c r="D50" s="2"/>
      <c r="E50" s="2"/>
    </row>
    <row r="51" spans="2:5" x14ac:dyDescent="0.35">
      <c r="B51" s="1" t="s">
        <v>33</v>
      </c>
      <c r="C51" s="2">
        <v>1.8</v>
      </c>
      <c r="D51" s="2"/>
      <c r="E51" s="2"/>
    </row>
    <row r="52" spans="2:5" x14ac:dyDescent="0.35">
      <c r="B52" s="1" t="s">
        <v>32</v>
      </c>
      <c r="C52" s="2">
        <v>1.6</v>
      </c>
      <c r="D52" s="2"/>
      <c r="E52" s="2"/>
    </row>
    <row r="53" spans="2:5" x14ac:dyDescent="0.35">
      <c r="B53" s="1" t="s">
        <v>32</v>
      </c>
      <c r="C53" s="2">
        <v>1.58</v>
      </c>
      <c r="D53" s="2"/>
      <c r="E53" s="2"/>
    </row>
    <row r="54" spans="2:5" x14ac:dyDescent="0.35">
      <c r="B54" s="1" t="s">
        <v>32</v>
      </c>
      <c r="C54" s="2">
        <v>1.67</v>
      </c>
      <c r="D54" s="2"/>
      <c r="E54" s="2"/>
    </row>
    <row r="55" spans="2:5" x14ac:dyDescent="0.35">
      <c r="B55" s="1" t="s">
        <v>32</v>
      </c>
      <c r="C55" s="2">
        <v>1.74</v>
      </c>
      <c r="D55" s="2"/>
      <c r="E55" s="2"/>
    </row>
    <row r="56" spans="2:5" x14ac:dyDescent="0.35">
      <c r="B56" s="1" t="s">
        <v>32</v>
      </c>
      <c r="C56" s="2">
        <v>1.57</v>
      </c>
      <c r="D56" s="2"/>
      <c r="E56" s="2"/>
    </row>
    <row r="57" spans="2:5" x14ac:dyDescent="0.35">
      <c r="B57" s="1" t="s">
        <v>32</v>
      </c>
      <c r="C57" s="2">
        <v>1.57</v>
      </c>
      <c r="D57" s="2"/>
      <c r="E57" s="2"/>
    </row>
    <row r="58" spans="2:5" x14ac:dyDescent="0.35">
      <c r="B58" s="1" t="s">
        <v>33</v>
      </c>
      <c r="C58" s="2">
        <v>1.67</v>
      </c>
      <c r="D58" s="2"/>
      <c r="E58" s="2"/>
    </row>
    <row r="59" spans="2:5" x14ac:dyDescent="0.35">
      <c r="B59" s="1" t="s">
        <v>33</v>
      </c>
      <c r="C59" s="2">
        <v>1.87</v>
      </c>
      <c r="D59" s="2"/>
      <c r="E59" s="2"/>
    </row>
    <row r="60" spans="2:5" x14ac:dyDescent="0.35">
      <c r="B60" s="1" t="s">
        <v>33</v>
      </c>
      <c r="C60" s="2">
        <v>1.73</v>
      </c>
      <c r="D60" s="2"/>
      <c r="E60" s="2"/>
    </row>
    <row r="61" spans="2:5" x14ac:dyDescent="0.35">
      <c r="B61" s="1" t="s">
        <v>32</v>
      </c>
      <c r="C61" s="2">
        <v>1.74</v>
      </c>
      <c r="D61" s="2"/>
      <c r="E61" s="2"/>
    </row>
    <row r="62" spans="2:5" x14ac:dyDescent="0.35">
      <c r="B62" s="1" t="s">
        <v>32</v>
      </c>
      <c r="C62" s="2">
        <v>1.6</v>
      </c>
      <c r="D62" s="2"/>
      <c r="E62" s="2"/>
    </row>
    <row r="63" spans="2:5" x14ac:dyDescent="0.35">
      <c r="B63" s="1" t="s">
        <v>32</v>
      </c>
      <c r="C63" s="2">
        <v>1.75</v>
      </c>
      <c r="D63" s="2"/>
      <c r="E63" s="2"/>
    </row>
    <row r="64" spans="2:5" x14ac:dyDescent="0.35">
      <c r="B64" s="1" t="s">
        <v>32</v>
      </c>
      <c r="C64" s="2">
        <v>1.64</v>
      </c>
      <c r="D64" s="2"/>
      <c r="E64" s="2"/>
    </row>
    <row r="65" spans="2:5" x14ac:dyDescent="0.35">
      <c r="B65" s="1" t="s">
        <v>33</v>
      </c>
      <c r="C65" s="2">
        <v>1.76</v>
      </c>
      <c r="D65" s="2"/>
      <c r="E65" s="2"/>
    </row>
    <row r="66" spans="2:5" x14ac:dyDescent="0.35">
      <c r="B66" s="1" t="s">
        <v>33</v>
      </c>
      <c r="C66" s="2">
        <v>1.9</v>
      </c>
      <c r="D66" s="2"/>
      <c r="E66" s="2"/>
    </row>
    <row r="67" spans="2:5" x14ac:dyDescent="0.35">
      <c r="B67" s="1" t="s">
        <v>32</v>
      </c>
      <c r="C67" s="2">
        <v>1.67</v>
      </c>
      <c r="D67" s="2"/>
      <c r="E67" s="2"/>
    </row>
    <row r="68" spans="2:5" x14ac:dyDescent="0.35">
      <c r="B68" s="1" t="s">
        <v>33</v>
      </c>
      <c r="C68" s="2">
        <v>1.92</v>
      </c>
      <c r="D68" s="2"/>
      <c r="E68" s="2"/>
    </row>
    <row r="69" spans="2:5" x14ac:dyDescent="0.35">
      <c r="B69" s="1" t="s">
        <v>32</v>
      </c>
      <c r="C69" s="2">
        <v>1.69</v>
      </c>
      <c r="D69" s="2"/>
      <c r="E69" s="2"/>
    </row>
    <row r="70" spans="2:5" x14ac:dyDescent="0.35">
      <c r="B70" s="1" t="s">
        <v>33</v>
      </c>
      <c r="C70" s="2">
        <v>1.76</v>
      </c>
      <c r="D70" s="2"/>
      <c r="E70" s="2"/>
    </row>
    <row r="71" spans="2:5" x14ac:dyDescent="0.35">
      <c r="B71" s="1" t="s">
        <v>33</v>
      </c>
      <c r="C71" s="2">
        <v>1.87</v>
      </c>
      <c r="D71" s="2"/>
      <c r="E71" s="2"/>
    </row>
    <row r="72" spans="2:5" x14ac:dyDescent="0.35">
      <c r="B72" s="1" t="s">
        <v>33</v>
      </c>
      <c r="C72" s="2">
        <v>1.87</v>
      </c>
      <c r="D72" s="2"/>
      <c r="E72" s="2"/>
    </row>
    <row r="73" spans="2:5" x14ac:dyDescent="0.35">
      <c r="B73" s="1" t="s">
        <v>33</v>
      </c>
      <c r="C73" s="2">
        <v>1.85</v>
      </c>
      <c r="D73" s="2"/>
      <c r="E73" s="2"/>
    </row>
    <row r="74" spans="2:5" x14ac:dyDescent="0.35">
      <c r="B74" s="1" t="s">
        <v>32</v>
      </c>
      <c r="C74" s="2">
        <v>1.57</v>
      </c>
      <c r="D74" s="2"/>
      <c r="E74" s="2"/>
    </row>
    <row r="75" spans="2:5" x14ac:dyDescent="0.35">
      <c r="B75" s="1" t="s">
        <v>32</v>
      </c>
      <c r="C75" s="2">
        <v>1.61</v>
      </c>
      <c r="D75" s="2"/>
      <c r="E75" s="2"/>
    </row>
    <row r="76" spans="2:5" x14ac:dyDescent="0.35">
      <c r="B76" s="1" t="s">
        <v>32</v>
      </c>
      <c r="C76" s="2">
        <v>1.63</v>
      </c>
      <c r="D76" s="2"/>
      <c r="E76" s="2"/>
    </row>
    <row r="77" spans="2:5" x14ac:dyDescent="0.35">
      <c r="B77" s="1" t="s">
        <v>32</v>
      </c>
      <c r="C77" s="2">
        <v>1.59</v>
      </c>
      <c r="D77" s="2"/>
      <c r="E77" s="2"/>
    </row>
    <row r="78" spans="2:5" x14ac:dyDescent="0.35">
      <c r="B78" s="1" t="s">
        <v>33</v>
      </c>
      <c r="C78" s="2">
        <v>1.77</v>
      </c>
      <c r="D78" s="2"/>
      <c r="E78" s="2"/>
    </row>
    <row r="79" spans="2:5" x14ac:dyDescent="0.35">
      <c r="B79" s="1" t="s">
        <v>32</v>
      </c>
      <c r="C79" s="2">
        <v>1.73</v>
      </c>
      <c r="D79" s="2"/>
      <c r="E79" s="2"/>
    </row>
    <row r="80" spans="2:5" x14ac:dyDescent="0.35">
      <c r="B80" s="1" t="s">
        <v>33</v>
      </c>
      <c r="C80" s="2">
        <v>1.8</v>
      </c>
      <c r="D80" s="2"/>
      <c r="E80" s="2"/>
    </row>
    <row r="81" spans="2:5" x14ac:dyDescent="0.35">
      <c r="B81" s="1" t="s">
        <v>32</v>
      </c>
      <c r="C81" s="2">
        <v>1.72</v>
      </c>
      <c r="D81" s="2"/>
      <c r="E81" s="2"/>
    </row>
    <row r="82" spans="2:5" x14ac:dyDescent="0.35">
      <c r="B82" s="1" t="s">
        <v>32</v>
      </c>
      <c r="C82" s="2">
        <v>1.66</v>
      </c>
      <c r="D82" s="2"/>
      <c r="E82" s="2"/>
    </row>
    <row r="83" spans="2:5" x14ac:dyDescent="0.35">
      <c r="B83" s="1" t="s">
        <v>32</v>
      </c>
      <c r="C83" s="2">
        <v>1.55</v>
      </c>
      <c r="D83" s="2"/>
      <c r="E83" s="2"/>
    </row>
    <row r="84" spans="2:5" x14ac:dyDescent="0.35">
      <c r="B84" s="1" t="s">
        <v>32</v>
      </c>
      <c r="C84" s="2">
        <v>1.72</v>
      </c>
      <c r="D84" s="2"/>
      <c r="E84" s="2"/>
    </row>
    <row r="85" spans="2:5" x14ac:dyDescent="0.35">
      <c r="B85" s="1" t="s">
        <v>33</v>
      </c>
      <c r="C85" s="2">
        <v>1.72</v>
      </c>
      <c r="D85" s="2"/>
      <c r="E85" s="2"/>
    </row>
    <row r="86" spans="2:5" x14ac:dyDescent="0.35">
      <c r="B86" s="1" t="s">
        <v>33</v>
      </c>
      <c r="C86" s="2">
        <v>1.71</v>
      </c>
      <c r="D86" s="2"/>
      <c r="E86" s="2"/>
    </row>
    <row r="87" spans="2:5" x14ac:dyDescent="0.35">
      <c r="B87" s="1" t="s">
        <v>33</v>
      </c>
      <c r="C87" s="2">
        <v>1.7</v>
      </c>
      <c r="D87" s="2"/>
      <c r="E87" s="2"/>
    </row>
    <row r="88" spans="2:5" x14ac:dyDescent="0.35">
      <c r="B88" s="1" t="s">
        <v>32</v>
      </c>
      <c r="C88" s="2">
        <v>1.72</v>
      </c>
      <c r="D88" s="2"/>
      <c r="E88" s="2"/>
    </row>
    <row r="89" spans="2:5" x14ac:dyDescent="0.35">
      <c r="B89" s="1" t="s">
        <v>33</v>
      </c>
      <c r="C89" s="2">
        <v>1.8</v>
      </c>
      <c r="D89" s="2"/>
      <c r="E89" s="2"/>
    </row>
    <row r="90" spans="2:5" x14ac:dyDescent="0.35">
      <c r="B90" s="1" t="s">
        <v>32</v>
      </c>
      <c r="C90" s="2">
        <v>1.72</v>
      </c>
      <c r="D90" s="2"/>
      <c r="E90" s="2"/>
    </row>
    <row r="91" spans="2:5" x14ac:dyDescent="0.35">
      <c r="B91" s="1" t="s">
        <v>33</v>
      </c>
      <c r="C91" s="2">
        <v>1.82</v>
      </c>
      <c r="D91" s="2"/>
      <c r="E91" s="2"/>
    </row>
    <row r="92" spans="2:5" x14ac:dyDescent="0.35">
      <c r="B92" s="1" t="s">
        <v>33</v>
      </c>
      <c r="C92" s="2">
        <v>1.87</v>
      </c>
      <c r="D92" s="2"/>
      <c r="E92" s="2"/>
    </row>
    <row r="93" spans="2:5" x14ac:dyDescent="0.35">
      <c r="B93" s="1" t="s">
        <v>32</v>
      </c>
      <c r="C93" s="2">
        <v>1.56</v>
      </c>
      <c r="D93" s="2"/>
      <c r="E93" s="2"/>
    </row>
    <row r="94" spans="2:5" x14ac:dyDescent="0.35">
      <c r="B94" s="1" t="s">
        <v>33</v>
      </c>
      <c r="C94" s="2">
        <v>1.79</v>
      </c>
      <c r="D94" s="2"/>
      <c r="E94" s="2"/>
    </row>
    <row r="95" spans="2:5" x14ac:dyDescent="0.35">
      <c r="B95" s="1" t="s">
        <v>33</v>
      </c>
      <c r="C95" s="2">
        <v>1.93</v>
      </c>
      <c r="D95" s="2"/>
      <c r="E95" s="2"/>
    </row>
    <row r="96" spans="2:5" x14ac:dyDescent="0.35">
      <c r="B96" s="1" t="s">
        <v>32</v>
      </c>
      <c r="C96" s="2">
        <v>1.6</v>
      </c>
      <c r="D96" s="2"/>
      <c r="E96" s="2"/>
    </row>
    <row r="97" spans="2:5" x14ac:dyDescent="0.35">
      <c r="B97" s="1" t="s">
        <v>32</v>
      </c>
      <c r="C97" s="2">
        <v>1.55</v>
      </c>
      <c r="D97" s="2"/>
      <c r="E97" s="2"/>
    </row>
    <row r="98" spans="2:5" x14ac:dyDescent="0.35">
      <c r="B98" s="1" t="s">
        <v>32</v>
      </c>
      <c r="C98" s="2">
        <v>1.74</v>
      </c>
      <c r="D98" s="2"/>
      <c r="E98" s="2"/>
    </row>
    <row r="99" spans="2:5" x14ac:dyDescent="0.35">
      <c r="B99" s="1" t="s">
        <v>33</v>
      </c>
      <c r="C99" s="2">
        <v>1.68</v>
      </c>
      <c r="D99" s="2"/>
      <c r="E99" s="2"/>
    </row>
    <row r="100" spans="2:5" x14ac:dyDescent="0.35">
      <c r="B100" s="1" t="s">
        <v>33</v>
      </c>
      <c r="C100" s="2">
        <v>1.69</v>
      </c>
      <c r="D100" s="2"/>
      <c r="E100" s="2"/>
    </row>
    <row r="101" spans="2:5" x14ac:dyDescent="0.35">
      <c r="B101" s="1" t="s">
        <v>33</v>
      </c>
      <c r="C101" s="2">
        <v>1.7</v>
      </c>
      <c r="D101" s="2"/>
      <c r="E101" s="2"/>
    </row>
    <row r="102" spans="2:5" x14ac:dyDescent="0.35">
      <c r="B102" s="1" t="s">
        <v>32</v>
      </c>
      <c r="C102" s="2">
        <v>1.72</v>
      </c>
      <c r="D102" s="2"/>
      <c r="E102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AD05-89CD-4EFA-82F1-A8FCAA3720CC}">
  <dimension ref="B2:F49"/>
  <sheetViews>
    <sheetView workbookViewId="0">
      <selection activeCell="G16" sqref="G16"/>
    </sheetView>
  </sheetViews>
  <sheetFormatPr defaultRowHeight="14.5" x14ac:dyDescent="0.35"/>
  <cols>
    <col min="1" max="1" width="3" customWidth="1"/>
    <col min="4" max="4" width="3" customWidth="1"/>
  </cols>
  <sheetData>
    <row r="2" spans="2:6" ht="15" thickBot="1" x14ac:dyDescent="0.4"/>
    <row r="3" spans="2:6" ht="15" thickTop="1" x14ac:dyDescent="0.35">
      <c r="B3" s="29" t="s">
        <v>52</v>
      </c>
      <c r="C3" s="29" t="s">
        <v>51</v>
      </c>
      <c r="E3" s="29" t="s">
        <v>53</v>
      </c>
      <c r="F3" s="29" t="s">
        <v>54</v>
      </c>
    </row>
    <row r="4" spans="2:6" x14ac:dyDescent="0.35">
      <c r="B4" s="2">
        <f ca="1">1+RAND()</f>
        <v>1.4362763933912537</v>
      </c>
      <c r="C4" s="2">
        <f t="shared" ref="C4:C49" ca="1" si="0">$E$4*B4+$F$4</f>
        <v>5.8725527867825074</v>
      </c>
      <c r="E4" s="1">
        <v>2</v>
      </c>
      <c r="F4" s="1">
        <v>3</v>
      </c>
    </row>
    <row r="5" spans="2:6" x14ac:dyDescent="0.35">
      <c r="B5" s="2">
        <f ca="1">B4+1+RAND()</f>
        <v>3.0205841991419593</v>
      </c>
      <c r="C5" s="2">
        <f t="shared" ca="1" si="0"/>
        <v>9.0411683982839186</v>
      </c>
    </row>
    <row r="6" spans="2:6" x14ac:dyDescent="0.35">
      <c r="B6" s="2">
        <f t="shared" ref="B6:B49" ca="1" si="1">B5+1+RAND()</f>
        <v>4.4717461737012574</v>
      </c>
      <c r="C6" s="2">
        <f t="shared" ca="1" si="0"/>
        <v>11.943492347402515</v>
      </c>
    </row>
    <row r="7" spans="2:6" x14ac:dyDescent="0.35">
      <c r="B7" s="2">
        <f t="shared" ca="1" si="1"/>
        <v>6.1780310578280151</v>
      </c>
      <c r="C7" s="2">
        <f t="shared" ca="1" si="0"/>
        <v>15.35606211565603</v>
      </c>
    </row>
    <row r="8" spans="2:6" x14ac:dyDescent="0.35">
      <c r="B8" s="2">
        <f t="shared" ca="1" si="1"/>
        <v>8.0110993983035161</v>
      </c>
      <c r="C8" s="2">
        <f t="shared" ca="1" si="0"/>
        <v>19.022198796607032</v>
      </c>
    </row>
    <row r="9" spans="2:6" x14ac:dyDescent="0.35">
      <c r="B9" s="2">
        <f t="shared" ca="1" si="1"/>
        <v>9.2983404476611557</v>
      </c>
      <c r="C9" s="2">
        <f t="shared" ca="1" si="0"/>
        <v>21.596680895322311</v>
      </c>
    </row>
    <row r="10" spans="2:6" x14ac:dyDescent="0.35">
      <c r="B10" s="2">
        <f t="shared" ca="1" si="1"/>
        <v>10.703021203118595</v>
      </c>
      <c r="C10" s="2">
        <f t="shared" ca="1" si="0"/>
        <v>24.406042406237191</v>
      </c>
    </row>
    <row r="11" spans="2:6" x14ac:dyDescent="0.35">
      <c r="B11" s="2">
        <f t="shared" ca="1" si="1"/>
        <v>12.608014382653858</v>
      </c>
      <c r="C11" s="2">
        <f t="shared" ca="1" si="0"/>
        <v>28.216028765307716</v>
      </c>
    </row>
    <row r="12" spans="2:6" x14ac:dyDescent="0.35">
      <c r="B12" s="2">
        <f t="shared" ca="1" si="1"/>
        <v>14.151918709465896</v>
      </c>
      <c r="C12" s="2">
        <f t="shared" ca="1" si="0"/>
        <v>31.303837418931792</v>
      </c>
    </row>
    <row r="13" spans="2:6" x14ac:dyDescent="0.35">
      <c r="B13" s="2">
        <f t="shared" ca="1" si="1"/>
        <v>15.839499083970553</v>
      </c>
      <c r="C13" s="2">
        <f t="shared" ca="1" si="0"/>
        <v>34.678998167941103</v>
      </c>
    </row>
    <row r="14" spans="2:6" x14ac:dyDescent="0.35">
      <c r="B14" s="2">
        <f t="shared" ca="1" si="1"/>
        <v>17.062077759500308</v>
      </c>
      <c r="C14" s="2">
        <f t="shared" ca="1" si="0"/>
        <v>37.124155519000617</v>
      </c>
    </row>
    <row r="15" spans="2:6" x14ac:dyDescent="0.35">
      <c r="B15" s="2">
        <f t="shared" ca="1" si="1"/>
        <v>18.111207108257084</v>
      </c>
      <c r="C15" s="2">
        <f t="shared" ca="1" si="0"/>
        <v>39.222414216514167</v>
      </c>
    </row>
    <row r="16" spans="2:6" x14ac:dyDescent="0.35">
      <c r="B16" s="2">
        <f t="shared" ca="1" si="1"/>
        <v>19.996341358574835</v>
      </c>
      <c r="C16" s="2">
        <f t="shared" ca="1" si="0"/>
        <v>42.99268271714967</v>
      </c>
    </row>
    <row r="17" spans="2:3" x14ac:dyDescent="0.35">
      <c r="B17" s="2">
        <f t="shared" ca="1" si="1"/>
        <v>21.363067100135655</v>
      </c>
      <c r="C17" s="2">
        <f t="shared" ca="1" si="0"/>
        <v>45.726134200271311</v>
      </c>
    </row>
    <row r="18" spans="2:3" x14ac:dyDescent="0.35">
      <c r="B18" s="2">
        <f t="shared" ca="1" si="1"/>
        <v>23.044827958580488</v>
      </c>
      <c r="C18" s="2">
        <f t="shared" ca="1" si="0"/>
        <v>49.089655917160975</v>
      </c>
    </row>
    <row r="19" spans="2:3" x14ac:dyDescent="0.35">
      <c r="B19" s="2">
        <f t="shared" ca="1" si="1"/>
        <v>24.803217493367118</v>
      </c>
      <c r="C19" s="2">
        <f t="shared" ca="1" si="0"/>
        <v>52.606434986734236</v>
      </c>
    </row>
    <row r="20" spans="2:3" x14ac:dyDescent="0.35">
      <c r="B20" s="2">
        <f t="shared" ca="1" si="1"/>
        <v>26.225070294460917</v>
      </c>
      <c r="C20" s="2">
        <f t="shared" ca="1" si="0"/>
        <v>55.450140588921833</v>
      </c>
    </row>
    <row r="21" spans="2:3" x14ac:dyDescent="0.35">
      <c r="B21" s="2">
        <f t="shared" ca="1" si="1"/>
        <v>27.39946392164445</v>
      </c>
      <c r="C21" s="2">
        <f t="shared" ca="1" si="0"/>
        <v>57.798927843288901</v>
      </c>
    </row>
    <row r="22" spans="2:3" x14ac:dyDescent="0.35">
      <c r="B22" s="2">
        <f t="shared" ca="1" si="1"/>
        <v>29.136675749067901</v>
      </c>
      <c r="C22" s="2">
        <f t="shared" ca="1" si="0"/>
        <v>61.273351498135803</v>
      </c>
    </row>
    <row r="23" spans="2:3" x14ac:dyDescent="0.35">
      <c r="B23" s="2">
        <f t="shared" ca="1" si="1"/>
        <v>30.595271335368725</v>
      </c>
      <c r="C23" s="2">
        <f t="shared" ca="1" si="0"/>
        <v>64.190542670737443</v>
      </c>
    </row>
    <row r="24" spans="2:3" x14ac:dyDescent="0.35">
      <c r="B24" s="2">
        <f t="shared" ca="1" si="1"/>
        <v>32.100723645892074</v>
      </c>
      <c r="C24" s="2">
        <f t="shared" ca="1" si="0"/>
        <v>67.201447291784149</v>
      </c>
    </row>
    <row r="25" spans="2:3" x14ac:dyDescent="0.35">
      <c r="B25" s="2">
        <f t="shared" ca="1" si="1"/>
        <v>33.981047120753814</v>
      </c>
      <c r="C25" s="2">
        <f t="shared" ca="1" si="0"/>
        <v>70.962094241507629</v>
      </c>
    </row>
    <row r="26" spans="2:3" x14ac:dyDescent="0.35">
      <c r="B26" s="2">
        <f t="shared" ca="1" si="1"/>
        <v>35.587905706906341</v>
      </c>
      <c r="C26" s="2">
        <f t="shared" ca="1" si="0"/>
        <v>74.175811413812681</v>
      </c>
    </row>
    <row r="27" spans="2:3" x14ac:dyDescent="0.35">
      <c r="B27" s="2">
        <f t="shared" ca="1" si="1"/>
        <v>36.706303856130695</v>
      </c>
      <c r="C27" s="2">
        <f t="shared" ca="1" si="0"/>
        <v>76.412607712261391</v>
      </c>
    </row>
    <row r="28" spans="2:3" x14ac:dyDescent="0.35">
      <c r="B28" s="2">
        <f t="shared" ca="1" si="1"/>
        <v>38.293663119006887</v>
      </c>
      <c r="C28" s="2">
        <f t="shared" ca="1" si="0"/>
        <v>79.587326238013773</v>
      </c>
    </row>
    <row r="29" spans="2:3" x14ac:dyDescent="0.35">
      <c r="B29" s="2">
        <f t="shared" ca="1" si="1"/>
        <v>39.333731678905366</v>
      </c>
      <c r="C29" s="2">
        <f t="shared" ca="1" si="0"/>
        <v>81.667463357810732</v>
      </c>
    </row>
    <row r="30" spans="2:3" x14ac:dyDescent="0.35">
      <c r="B30" s="2">
        <f t="shared" ca="1" si="1"/>
        <v>40.806179399174901</v>
      </c>
      <c r="C30" s="2">
        <f t="shared" ca="1" si="0"/>
        <v>84.612358798349803</v>
      </c>
    </row>
    <row r="31" spans="2:3" x14ac:dyDescent="0.35">
      <c r="B31" s="2">
        <f t="shared" ca="1" si="1"/>
        <v>42.698346322965648</v>
      </c>
      <c r="C31" s="2">
        <f t="shared" ca="1" si="0"/>
        <v>88.396692645931296</v>
      </c>
    </row>
    <row r="32" spans="2:3" x14ac:dyDescent="0.35">
      <c r="B32" s="2">
        <f t="shared" ca="1" si="1"/>
        <v>44.170224792566046</v>
      </c>
      <c r="C32" s="2">
        <f t="shared" ca="1" si="0"/>
        <v>91.340449585132092</v>
      </c>
    </row>
    <row r="33" spans="2:3" x14ac:dyDescent="0.35">
      <c r="B33" s="2">
        <f t="shared" ca="1" si="1"/>
        <v>46.145241465457467</v>
      </c>
      <c r="C33" s="2">
        <f t="shared" ca="1" si="0"/>
        <v>95.290482930914933</v>
      </c>
    </row>
    <row r="34" spans="2:3" x14ac:dyDescent="0.35">
      <c r="B34" s="2">
        <f t="shared" ca="1" si="1"/>
        <v>47.479537880764482</v>
      </c>
      <c r="C34" s="2">
        <f t="shared" ca="1" si="0"/>
        <v>97.959075761528965</v>
      </c>
    </row>
    <row r="35" spans="2:3" x14ac:dyDescent="0.35">
      <c r="B35" s="2">
        <f t="shared" ca="1" si="1"/>
        <v>48.969505124994186</v>
      </c>
      <c r="C35" s="2">
        <f t="shared" ca="1" si="0"/>
        <v>100.93901024998837</v>
      </c>
    </row>
    <row r="36" spans="2:3" x14ac:dyDescent="0.35">
      <c r="B36" s="2">
        <f t="shared" ca="1" si="1"/>
        <v>50.679141359423433</v>
      </c>
      <c r="C36" s="2">
        <f t="shared" ca="1" si="0"/>
        <v>104.35828271884687</v>
      </c>
    </row>
    <row r="37" spans="2:3" x14ac:dyDescent="0.35">
      <c r="B37" s="2">
        <f t="shared" ca="1" si="1"/>
        <v>51.704851381233851</v>
      </c>
      <c r="C37" s="2">
        <f t="shared" ca="1" si="0"/>
        <v>106.4097027624677</v>
      </c>
    </row>
    <row r="38" spans="2:3" x14ac:dyDescent="0.35">
      <c r="B38" s="2">
        <f t="shared" ca="1" si="1"/>
        <v>52.788163009120986</v>
      </c>
      <c r="C38" s="2">
        <f t="shared" ca="1" si="0"/>
        <v>108.57632601824197</v>
      </c>
    </row>
    <row r="39" spans="2:3" x14ac:dyDescent="0.35">
      <c r="B39" s="2">
        <f t="shared" ca="1" si="1"/>
        <v>54.767123207213821</v>
      </c>
      <c r="C39" s="2">
        <f t="shared" ca="1" si="0"/>
        <v>112.53424641442764</v>
      </c>
    </row>
    <row r="40" spans="2:3" x14ac:dyDescent="0.35">
      <c r="B40" s="2">
        <f t="shared" ca="1" si="1"/>
        <v>56.155780493298515</v>
      </c>
      <c r="C40" s="2">
        <f t="shared" ca="1" si="0"/>
        <v>115.31156098659703</v>
      </c>
    </row>
    <row r="41" spans="2:3" x14ac:dyDescent="0.35">
      <c r="B41" s="2">
        <f t="shared" ca="1" si="1"/>
        <v>57.766877754129673</v>
      </c>
      <c r="C41" s="2">
        <f t="shared" ca="1" si="0"/>
        <v>118.53375550825935</v>
      </c>
    </row>
    <row r="42" spans="2:3" x14ac:dyDescent="0.35">
      <c r="B42" s="2">
        <f t="shared" ca="1" si="1"/>
        <v>59.46895438105966</v>
      </c>
      <c r="C42" s="2">
        <f t="shared" ca="1" si="0"/>
        <v>121.93790876211932</v>
      </c>
    </row>
    <row r="43" spans="2:3" x14ac:dyDescent="0.35">
      <c r="B43" s="2">
        <f t="shared" ca="1" si="1"/>
        <v>61.327867446355647</v>
      </c>
      <c r="C43" s="2">
        <f t="shared" ca="1" si="0"/>
        <v>125.65573489271129</v>
      </c>
    </row>
    <row r="44" spans="2:3" x14ac:dyDescent="0.35">
      <c r="B44" s="2">
        <f t="shared" ca="1" si="1"/>
        <v>62.444230467882129</v>
      </c>
      <c r="C44" s="2">
        <f t="shared" ca="1" si="0"/>
        <v>127.88846093576426</v>
      </c>
    </row>
    <row r="45" spans="2:3" x14ac:dyDescent="0.35">
      <c r="B45" s="2">
        <f t="shared" ca="1" si="1"/>
        <v>64.33102640968086</v>
      </c>
      <c r="C45" s="2">
        <f t="shared" ca="1" si="0"/>
        <v>131.66205281936172</v>
      </c>
    </row>
    <row r="46" spans="2:3" x14ac:dyDescent="0.35">
      <c r="B46" s="2">
        <f t="shared" ca="1" si="1"/>
        <v>65.670707782228789</v>
      </c>
      <c r="C46" s="2">
        <f t="shared" ca="1" si="0"/>
        <v>134.34141556445758</v>
      </c>
    </row>
    <row r="47" spans="2:3" x14ac:dyDescent="0.35">
      <c r="B47" s="2">
        <f t="shared" ca="1" si="1"/>
        <v>66.978826018864453</v>
      </c>
      <c r="C47" s="2">
        <f t="shared" ca="1" si="0"/>
        <v>136.95765203772891</v>
      </c>
    </row>
    <row r="48" spans="2:3" x14ac:dyDescent="0.35">
      <c r="B48" s="2">
        <f t="shared" ca="1" si="1"/>
        <v>68.096424887724964</v>
      </c>
      <c r="C48" s="2">
        <f t="shared" ca="1" si="0"/>
        <v>139.19284977544993</v>
      </c>
    </row>
    <row r="49" spans="2:3" x14ac:dyDescent="0.35">
      <c r="B49" s="2">
        <f t="shared" ca="1" si="1"/>
        <v>69.89593493175812</v>
      </c>
      <c r="C49" s="2">
        <f t="shared" ca="1" si="0"/>
        <v>142.79186986351624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F1A-ECCC-4723-BA0E-6B9BCC6F240A}">
  <dimension ref="B2:G49"/>
  <sheetViews>
    <sheetView workbookViewId="0">
      <selection activeCell="G13" sqref="G13"/>
    </sheetView>
  </sheetViews>
  <sheetFormatPr defaultRowHeight="14.5" x14ac:dyDescent="0.35"/>
  <cols>
    <col min="1" max="1" width="2.26953125" customWidth="1"/>
    <col min="4" max="4" width="2.26953125" customWidth="1"/>
  </cols>
  <sheetData>
    <row r="2" spans="2:7" ht="15" thickBot="1" x14ac:dyDescent="0.4"/>
    <row r="3" spans="2:7" ht="15" thickTop="1" x14ac:dyDescent="0.35">
      <c r="B3" s="29" t="s">
        <v>52</v>
      </c>
      <c r="C3" s="29" t="s">
        <v>51</v>
      </c>
      <c r="E3" s="29" t="s">
        <v>53</v>
      </c>
      <c r="F3" s="29" t="s">
        <v>54</v>
      </c>
      <c r="G3" s="29" t="s">
        <v>55</v>
      </c>
    </row>
    <row r="4" spans="2:7" x14ac:dyDescent="0.35">
      <c r="B4" s="2">
        <f ca="1">1+RAND()</f>
        <v>1.8407939422114192</v>
      </c>
      <c r="C4" s="2">
        <f t="shared" ref="C4:C49" ca="1" si="0">$E$4*B4^2+$F$4*B4+$G$4</f>
        <v>180.46705361711707</v>
      </c>
      <c r="E4" s="1">
        <v>-1</v>
      </c>
      <c r="F4" s="1">
        <v>70</v>
      </c>
      <c r="G4" s="1">
        <v>55</v>
      </c>
    </row>
    <row r="5" spans="2:7" x14ac:dyDescent="0.35">
      <c r="B5" s="2">
        <f ca="1">B4+1+RAND()</f>
        <v>3.5551501287502227</v>
      </c>
      <c r="C5" s="2">
        <f t="shared" ca="1" si="0"/>
        <v>291.22141657456291</v>
      </c>
    </row>
    <row r="6" spans="2:7" x14ac:dyDescent="0.35">
      <c r="B6" s="2">
        <f t="shared" ref="B6:B49" ca="1" si="1">B5+1+RAND()</f>
        <v>4.6745219319397266</v>
      </c>
      <c r="C6" s="2">
        <f t="shared" ca="1" si="0"/>
        <v>360.36537994359531</v>
      </c>
      <c r="E6" s="16"/>
    </row>
    <row r="7" spans="2:7" x14ac:dyDescent="0.35">
      <c r="B7" s="2">
        <f t="shared" ca="1" si="1"/>
        <v>6.3000422733903836</v>
      </c>
      <c r="C7" s="2">
        <f t="shared" ca="1" si="0"/>
        <v>456.312426490821</v>
      </c>
    </row>
    <row r="8" spans="2:7" x14ac:dyDescent="0.35">
      <c r="B8" s="2">
        <f t="shared" ca="1" si="1"/>
        <v>7.4430951655742534</v>
      </c>
      <c r="C8" s="2">
        <f t="shared" ca="1" si="0"/>
        <v>520.61699594640288</v>
      </c>
    </row>
    <row r="9" spans="2:7" x14ac:dyDescent="0.35">
      <c r="B9" s="2">
        <f t="shared" ca="1" si="1"/>
        <v>9.0791335887043534</v>
      </c>
      <c r="C9" s="2">
        <f t="shared" ca="1" si="0"/>
        <v>608.10868448776512</v>
      </c>
    </row>
    <row r="10" spans="2:7" x14ac:dyDescent="0.35">
      <c r="B10" s="2">
        <f t="shared" ca="1" si="1"/>
        <v>10.447820859282388</v>
      </c>
      <c r="C10" s="2">
        <f t="shared" ca="1" si="0"/>
        <v>677.19049944211099</v>
      </c>
    </row>
    <row r="11" spans="2:7" x14ac:dyDescent="0.35">
      <c r="B11" s="2">
        <f t="shared" ca="1" si="1"/>
        <v>12.171641138012737</v>
      </c>
      <c r="C11" s="2">
        <f t="shared" ca="1" si="0"/>
        <v>758.86603166832754</v>
      </c>
    </row>
    <row r="12" spans="2:7" x14ac:dyDescent="0.35">
      <c r="B12" s="2">
        <f t="shared" ca="1" si="1"/>
        <v>14.131950422186982</v>
      </c>
      <c r="C12" s="2">
        <f t="shared" ca="1" si="0"/>
        <v>844.52450681793789</v>
      </c>
    </row>
    <row r="13" spans="2:7" x14ac:dyDescent="0.35">
      <c r="B13" s="2">
        <f t="shared" ca="1" si="1"/>
        <v>15.842766391240515</v>
      </c>
      <c r="C13" s="2">
        <f t="shared" ca="1" si="0"/>
        <v>913.00040045941603</v>
      </c>
    </row>
    <row r="14" spans="2:7" x14ac:dyDescent="0.35">
      <c r="B14" s="2">
        <f t="shared" ca="1" si="1"/>
        <v>17.643361945790257</v>
      </c>
      <c r="C14" s="2">
        <f t="shared" ca="1" si="0"/>
        <v>978.74711545515834</v>
      </c>
    </row>
    <row r="15" spans="2:7" x14ac:dyDescent="0.35">
      <c r="B15" s="2">
        <f t="shared" ca="1" si="1"/>
        <v>19.286824275046758</v>
      </c>
      <c r="C15" s="2">
        <f t="shared" ca="1" si="0"/>
        <v>1033.0961086367402</v>
      </c>
    </row>
    <row r="16" spans="2:7" x14ac:dyDescent="0.35">
      <c r="B16" s="2">
        <f t="shared" ca="1" si="1"/>
        <v>21.21998397087739</v>
      </c>
      <c r="C16" s="2">
        <f t="shared" ca="1" si="0"/>
        <v>1090.1111582371241</v>
      </c>
    </row>
    <row r="17" spans="2:3" x14ac:dyDescent="0.35">
      <c r="B17" s="2">
        <f t="shared" ca="1" si="1"/>
        <v>23.022627622715881</v>
      </c>
      <c r="C17" s="2">
        <f t="shared" ca="1" si="0"/>
        <v>1136.5425509358715</v>
      </c>
    </row>
    <row r="18" spans="2:3" x14ac:dyDescent="0.35">
      <c r="B18" s="2">
        <f t="shared" ca="1" si="1"/>
        <v>24.799824199536992</v>
      </c>
      <c r="C18" s="2">
        <f t="shared" ca="1" si="0"/>
        <v>1175.9564136396489</v>
      </c>
    </row>
    <row r="19" spans="2:3" x14ac:dyDescent="0.35">
      <c r="B19" s="2">
        <f t="shared" ca="1" si="1"/>
        <v>26.790473442976225</v>
      </c>
      <c r="C19" s="2">
        <f t="shared" ca="1" si="0"/>
        <v>1212.6036737095214</v>
      </c>
    </row>
    <row r="20" spans="2:3" x14ac:dyDescent="0.35">
      <c r="B20" s="2">
        <f t="shared" ca="1" si="1"/>
        <v>28.642966901297726</v>
      </c>
      <c r="C20" s="2">
        <f t="shared" ca="1" si="0"/>
        <v>1239.5881301820036</v>
      </c>
    </row>
    <row r="21" spans="2:3" x14ac:dyDescent="0.35">
      <c r="B21" s="2">
        <f t="shared" ca="1" si="1"/>
        <v>30.423705480694455</v>
      </c>
      <c r="C21" s="2">
        <f t="shared" ca="1" si="0"/>
        <v>1259.0575284725739</v>
      </c>
    </row>
    <row r="22" spans="2:3" x14ac:dyDescent="0.35">
      <c r="B22" s="2">
        <f t="shared" ca="1" si="1"/>
        <v>31.843788462552322</v>
      </c>
      <c r="C22" s="2">
        <f t="shared" ca="1" si="0"/>
        <v>1270.0383287308823</v>
      </c>
    </row>
    <row r="23" spans="2:3" x14ac:dyDescent="0.35">
      <c r="B23" s="2">
        <f t="shared" ca="1" si="1"/>
        <v>33.81740150373399</v>
      </c>
      <c r="C23" s="2">
        <f t="shared" ca="1" si="0"/>
        <v>1278.6014607966292</v>
      </c>
    </row>
    <row r="24" spans="2:3" x14ac:dyDescent="0.35">
      <c r="B24" s="2">
        <f t="shared" ca="1" si="1"/>
        <v>35.638538908979363</v>
      </c>
      <c r="C24" s="2">
        <f t="shared" ca="1" si="0"/>
        <v>1279.5922680617196</v>
      </c>
    </row>
    <row r="25" spans="2:3" x14ac:dyDescent="0.35">
      <c r="B25" s="2">
        <f t="shared" ca="1" si="1"/>
        <v>37.056289103444506</v>
      </c>
      <c r="C25" s="2">
        <f t="shared" ca="1" si="0"/>
        <v>1275.7716751230555</v>
      </c>
    </row>
    <row r="26" spans="2:3" x14ac:dyDescent="0.35">
      <c r="B26" s="2">
        <f t="shared" ca="1" si="1"/>
        <v>38.15637494845253</v>
      </c>
      <c r="C26" s="2">
        <f t="shared" ca="1" si="0"/>
        <v>1270.0372971847812</v>
      </c>
    </row>
    <row r="27" spans="2:3" x14ac:dyDescent="0.35">
      <c r="B27" s="2">
        <f t="shared" ca="1" si="1"/>
        <v>39.766611348719074</v>
      </c>
      <c r="C27" s="2">
        <f t="shared" ca="1" si="0"/>
        <v>1257.2794162502626</v>
      </c>
    </row>
    <row r="28" spans="2:3" x14ac:dyDescent="0.35">
      <c r="B28" s="2">
        <f t="shared" ca="1" si="1"/>
        <v>40.832762047912169</v>
      </c>
      <c r="C28" s="2">
        <f t="shared" ca="1" si="0"/>
        <v>1245.9788868924354</v>
      </c>
    </row>
    <row r="29" spans="2:3" x14ac:dyDescent="0.35">
      <c r="B29" s="2">
        <f t="shared" ca="1" si="1"/>
        <v>42.72819693365318</v>
      </c>
      <c r="C29" s="2">
        <f t="shared" ca="1" si="0"/>
        <v>1220.2749721546736</v>
      </c>
    </row>
    <row r="30" spans="2:3" x14ac:dyDescent="0.35">
      <c r="B30" s="2">
        <f t="shared" ca="1" si="1"/>
        <v>44.289800442354199</v>
      </c>
      <c r="C30" s="2">
        <f t="shared" ca="1" si="0"/>
        <v>1193.6996077412357</v>
      </c>
    </row>
    <row r="31" spans="2:3" x14ac:dyDescent="0.35">
      <c r="B31" s="2">
        <f t="shared" ca="1" si="1"/>
        <v>45.598753914365687</v>
      </c>
      <c r="C31" s="2">
        <f t="shared" ca="1" si="0"/>
        <v>1167.6664154627183</v>
      </c>
    </row>
    <row r="32" spans="2:3" x14ac:dyDescent="0.35">
      <c r="B32" s="2">
        <f t="shared" ca="1" si="1"/>
        <v>47.540520169927028</v>
      </c>
      <c r="C32" s="2">
        <f t="shared" ca="1" si="0"/>
        <v>1122.7353538676534</v>
      </c>
    </row>
    <row r="33" spans="2:3" x14ac:dyDescent="0.35">
      <c r="B33" s="2">
        <f t="shared" ca="1" si="1"/>
        <v>48.870891584555224</v>
      </c>
      <c r="C33" s="2">
        <f t="shared" ca="1" si="0"/>
        <v>1087.5983666495154</v>
      </c>
    </row>
    <row r="34" spans="2:3" x14ac:dyDescent="0.35">
      <c r="B34" s="2">
        <f t="shared" ca="1" si="1"/>
        <v>50.26407202839836</v>
      </c>
      <c r="C34" s="2">
        <f t="shared" ca="1" si="0"/>
        <v>1047.0081051118668</v>
      </c>
    </row>
    <row r="35" spans="2:3" x14ac:dyDescent="0.35">
      <c r="B35" s="2">
        <f t="shared" ca="1" si="1"/>
        <v>51.437566848746464</v>
      </c>
      <c r="C35" s="2">
        <f t="shared" ca="1" si="0"/>
        <v>1009.8063960929912</v>
      </c>
    </row>
    <row r="36" spans="2:3" x14ac:dyDescent="0.35">
      <c r="B36" s="2">
        <f t="shared" ca="1" si="1"/>
        <v>52.769835249982179</v>
      </c>
      <c r="C36" s="2">
        <f t="shared" ca="1" si="0"/>
        <v>964.23295518849091</v>
      </c>
    </row>
    <row r="37" spans="2:3" x14ac:dyDescent="0.35">
      <c r="B37" s="2">
        <f t="shared" ca="1" si="1"/>
        <v>54.417030303380699</v>
      </c>
      <c r="C37" s="2">
        <f t="shared" ca="1" si="0"/>
        <v>902.97893419759566</v>
      </c>
    </row>
    <row r="38" spans="2:3" x14ac:dyDescent="0.35">
      <c r="B38" s="2">
        <f t="shared" ca="1" si="1"/>
        <v>55.758892374831376</v>
      </c>
      <c r="C38" s="2">
        <f t="shared" ca="1" si="0"/>
        <v>849.06838737016778</v>
      </c>
    </row>
    <row r="39" spans="2:3" x14ac:dyDescent="0.35">
      <c r="B39" s="2">
        <f t="shared" ca="1" si="1"/>
        <v>57.376557894059218</v>
      </c>
      <c r="C39" s="2">
        <f t="shared" ca="1" si="0"/>
        <v>779.28965681381578</v>
      </c>
    </row>
    <row r="40" spans="2:3" x14ac:dyDescent="0.35">
      <c r="B40" s="2">
        <f t="shared" ca="1" si="1"/>
        <v>58.470657157866405</v>
      </c>
      <c r="C40" s="2">
        <f t="shared" ca="1" si="0"/>
        <v>729.12825257789427</v>
      </c>
    </row>
    <row r="41" spans="2:3" x14ac:dyDescent="0.35">
      <c r="B41" s="2">
        <f t="shared" ca="1" si="1"/>
        <v>60.275338618039029</v>
      </c>
      <c r="C41" s="2">
        <f t="shared" ca="1" si="0"/>
        <v>641.15725774346492</v>
      </c>
    </row>
    <row r="42" spans="2:3" x14ac:dyDescent="0.35">
      <c r="B42" s="2">
        <f t="shared" ca="1" si="1"/>
        <v>61.838719652186931</v>
      </c>
      <c r="C42" s="2">
        <f t="shared" ca="1" si="0"/>
        <v>559.68312743131492</v>
      </c>
    </row>
    <row r="43" spans="2:3" x14ac:dyDescent="0.35">
      <c r="B43" s="2">
        <f t="shared" ca="1" si="1"/>
        <v>63.682190406342983</v>
      </c>
      <c r="C43" s="2">
        <f t="shared" ca="1" si="0"/>
        <v>457.33195349428661</v>
      </c>
    </row>
    <row r="44" spans="2:3" x14ac:dyDescent="0.35">
      <c r="B44" s="2">
        <f t="shared" ca="1" si="1"/>
        <v>64.759832620023801</v>
      </c>
      <c r="C44" s="2">
        <f t="shared" ca="1" si="0"/>
        <v>394.352362428167</v>
      </c>
    </row>
    <row r="45" spans="2:3" x14ac:dyDescent="0.35">
      <c r="B45" s="2">
        <f t="shared" ca="1" si="1"/>
        <v>66.355685705206781</v>
      </c>
      <c r="C45" s="2">
        <f t="shared" ca="1" si="0"/>
        <v>296.8209739562908</v>
      </c>
    </row>
    <row r="46" spans="2:3" x14ac:dyDescent="0.35">
      <c r="B46" s="2">
        <f t="shared" ca="1" si="1"/>
        <v>67.372422127518917</v>
      </c>
      <c r="C46" s="2">
        <f t="shared" ca="1" si="0"/>
        <v>232.02628559772347</v>
      </c>
    </row>
    <row r="47" spans="2:3" x14ac:dyDescent="0.35">
      <c r="B47" s="2">
        <f t="shared" ca="1" si="1"/>
        <v>69.250444013192151</v>
      </c>
      <c r="C47" s="2">
        <f t="shared" ca="1" si="0"/>
        <v>106.90708489918961</v>
      </c>
    </row>
    <row r="48" spans="2:3" x14ac:dyDescent="0.35">
      <c r="B48" s="2">
        <f t="shared" ca="1" si="1"/>
        <v>71.224291745611481</v>
      </c>
      <c r="C48" s="2">
        <f t="shared" ca="1" si="0"/>
        <v>-32.199312471176199</v>
      </c>
    </row>
    <row r="49" spans="2:3" x14ac:dyDescent="0.35">
      <c r="B49" s="2">
        <f t="shared" ca="1" si="1"/>
        <v>72.632844897168781</v>
      </c>
      <c r="C49" s="2">
        <f t="shared" ca="1" si="0"/>
        <v>-136.23101505436171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C9A4-46E8-4CCA-8151-AA7AEE3A8665}">
  <dimension ref="B2:C100"/>
  <sheetViews>
    <sheetView workbookViewId="0">
      <selection activeCell="O12" sqref="O12"/>
    </sheetView>
  </sheetViews>
  <sheetFormatPr defaultRowHeight="14.5" x14ac:dyDescent="0.35"/>
  <cols>
    <col min="1" max="1" width="2.1796875" customWidth="1"/>
    <col min="4" max="4" width="2.1796875" customWidth="1"/>
  </cols>
  <sheetData>
    <row r="2" spans="2:3" ht="15" thickBot="1" x14ac:dyDescent="0.4"/>
    <row r="3" spans="2:3" ht="15" thickTop="1" x14ac:dyDescent="0.35">
      <c r="B3" s="29" t="s">
        <v>52</v>
      </c>
      <c r="C3" s="29" t="s">
        <v>51</v>
      </c>
    </row>
    <row r="4" spans="2:3" x14ac:dyDescent="0.35">
      <c r="B4" s="32">
        <f ca="1">RANDBETWEEN(1,120)</f>
        <v>45</v>
      </c>
      <c r="C4" s="32">
        <f ca="1">RANDBETWEEN(1,150)</f>
        <v>54</v>
      </c>
    </row>
    <row r="5" spans="2:3" x14ac:dyDescent="0.35">
      <c r="B5" s="32">
        <f t="shared" ref="B5:B68" ca="1" si="0">RANDBETWEEN(1,120)</f>
        <v>40</v>
      </c>
      <c r="C5" s="32">
        <f t="shared" ref="C5:C68" ca="1" si="1">RANDBETWEEN(1,150)</f>
        <v>20</v>
      </c>
    </row>
    <row r="6" spans="2:3" x14ac:dyDescent="0.35">
      <c r="B6" s="32">
        <f t="shared" ca="1" si="0"/>
        <v>107</v>
      </c>
      <c r="C6" s="32">
        <f t="shared" ca="1" si="1"/>
        <v>134</v>
      </c>
    </row>
    <row r="7" spans="2:3" x14ac:dyDescent="0.35">
      <c r="B7" s="32">
        <f t="shared" ca="1" si="0"/>
        <v>67</v>
      </c>
      <c r="C7" s="32">
        <f t="shared" ca="1" si="1"/>
        <v>20</v>
      </c>
    </row>
    <row r="8" spans="2:3" x14ac:dyDescent="0.35">
      <c r="B8" s="32">
        <f t="shared" ca="1" si="0"/>
        <v>94</v>
      </c>
      <c r="C8" s="32">
        <f t="shared" ca="1" si="1"/>
        <v>142</v>
      </c>
    </row>
    <row r="9" spans="2:3" x14ac:dyDescent="0.35">
      <c r="B9" s="32">
        <f t="shared" ca="1" si="0"/>
        <v>43</v>
      </c>
      <c r="C9" s="32">
        <f t="shared" ca="1" si="1"/>
        <v>91</v>
      </c>
    </row>
    <row r="10" spans="2:3" x14ac:dyDescent="0.35">
      <c r="B10" s="32">
        <f t="shared" ca="1" si="0"/>
        <v>114</v>
      </c>
      <c r="C10" s="32">
        <f t="shared" ca="1" si="1"/>
        <v>15</v>
      </c>
    </row>
    <row r="11" spans="2:3" x14ac:dyDescent="0.35">
      <c r="B11" s="32">
        <f t="shared" ca="1" si="0"/>
        <v>54</v>
      </c>
      <c r="C11" s="32">
        <f t="shared" ca="1" si="1"/>
        <v>89</v>
      </c>
    </row>
    <row r="12" spans="2:3" x14ac:dyDescent="0.35">
      <c r="B12" s="32">
        <f t="shared" ca="1" si="0"/>
        <v>31</v>
      </c>
      <c r="C12" s="32">
        <f t="shared" ca="1" si="1"/>
        <v>34</v>
      </c>
    </row>
    <row r="13" spans="2:3" x14ac:dyDescent="0.35">
      <c r="B13" s="32">
        <f t="shared" ca="1" si="0"/>
        <v>41</v>
      </c>
      <c r="C13" s="32">
        <f t="shared" ca="1" si="1"/>
        <v>119</v>
      </c>
    </row>
    <row r="14" spans="2:3" x14ac:dyDescent="0.35">
      <c r="B14" s="32">
        <f t="shared" ca="1" si="0"/>
        <v>73</v>
      </c>
      <c r="C14" s="32">
        <f t="shared" ca="1" si="1"/>
        <v>22</v>
      </c>
    </row>
    <row r="15" spans="2:3" x14ac:dyDescent="0.35">
      <c r="B15" s="32">
        <f t="shared" ca="1" si="0"/>
        <v>61</v>
      </c>
      <c r="C15" s="32">
        <f t="shared" ca="1" si="1"/>
        <v>2</v>
      </c>
    </row>
    <row r="16" spans="2:3" x14ac:dyDescent="0.35">
      <c r="B16" s="32">
        <f t="shared" ca="1" si="0"/>
        <v>92</v>
      </c>
      <c r="C16" s="32">
        <f t="shared" ca="1" si="1"/>
        <v>43</v>
      </c>
    </row>
    <row r="17" spans="2:3" x14ac:dyDescent="0.35">
      <c r="B17" s="32">
        <f t="shared" ca="1" si="0"/>
        <v>23</v>
      </c>
      <c r="C17" s="32">
        <f t="shared" ca="1" si="1"/>
        <v>141</v>
      </c>
    </row>
    <row r="18" spans="2:3" x14ac:dyDescent="0.35">
      <c r="B18" s="32">
        <f t="shared" ca="1" si="0"/>
        <v>75</v>
      </c>
      <c r="C18" s="32">
        <f t="shared" ca="1" si="1"/>
        <v>83</v>
      </c>
    </row>
    <row r="19" spans="2:3" x14ac:dyDescent="0.35">
      <c r="B19" s="32">
        <f t="shared" ca="1" si="0"/>
        <v>108</v>
      </c>
      <c r="C19" s="32">
        <f t="shared" ca="1" si="1"/>
        <v>28</v>
      </c>
    </row>
    <row r="20" spans="2:3" x14ac:dyDescent="0.35">
      <c r="B20" s="32">
        <f t="shared" ca="1" si="0"/>
        <v>60</v>
      </c>
      <c r="C20" s="32">
        <f t="shared" ca="1" si="1"/>
        <v>29</v>
      </c>
    </row>
    <row r="21" spans="2:3" x14ac:dyDescent="0.35">
      <c r="B21" s="32">
        <f t="shared" ca="1" si="0"/>
        <v>40</v>
      </c>
      <c r="C21" s="32">
        <f t="shared" ca="1" si="1"/>
        <v>12</v>
      </c>
    </row>
    <row r="22" spans="2:3" x14ac:dyDescent="0.35">
      <c r="B22" s="32">
        <f t="shared" ca="1" si="0"/>
        <v>2</v>
      </c>
      <c r="C22" s="32">
        <f t="shared" ca="1" si="1"/>
        <v>130</v>
      </c>
    </row>
    <row r="23" spans="2:3" x14ac:dyDescent="0.35">
      <c r="B23" s="32">
        <f t="shared" ca="1" si="0"/>
        <v>42</v>
      </c>
      <c r="C23" s="32">
        <f t="shared" ca="1" si="1"/>
        <v>27</v>
      </c>
    </row>
    <row r="24" spans="2:3" x14ac:dyDescent="0.35">
      <c r="B24" s="32">
        <f t="shared" ca="1" si="0"/>
        <v>79</v>
      </c>
      <c r="C24" s="32">
        <f t="shared" ca="1" si="1"/>
        <v>74</v>
      </c>
    </row>
    <row r="25" spans="2:3" x14ac:dyDescent="0.35">
      <c r="B25" s="32">
        <f t="shared" ca="1" si="0"/>
        <v>120</v>
      </c>
      <c r="C25" s="32">
        <f t="shared" ca="1" si="1"/>
        <v>31</v>
      </c>
    </row>
    <row r="26" spans="2:3" x14ac:dyDescent="0.35">
      <c r="B26" s="32">
        <f t="shared" ca="1" si="0"/>
        <v>56</v>
      </c>
      <c r="C26" s="32">
        <f t="shared" ca="1" si="1"/>
        <v>116</v>
      </c>
    </row>
    <row r="27" spans="2:3" x14ac:dyDescent="0.35">
      <c r="B27" s="32">
        <f t="shared" ca="1" si="0"/>
        <v>72</v>
      </c>
      <c r="C27" s="32">
        <f t="shared" ca="1" si="1"/>
        <v>22</v>
      </c>
    </row>
    <row r="28" spans="2:3" x14ac:dyDescent="0.35">
      <c r="B28" s="32">
        <f t="shared" ca="1" si="0"/>
        <v>64</v>
      </c>
      <c r="C28" s="32">
        <f t="shared" ca="1" si="1"/>
        <v>17</v>
      </c>
    </row>
    <row r="29" spans="2:3" x14ac:dyDescent="0.35">
      <c r="B29" s="32">
        <f t="shared" ca="1" si="0"/>
        <v>7</v>
      </c>
      <c r="C29" s="32">
        <f t="shared" ca="1" si="1"/>
        <v>39</v>
      </c>
    </row>
    <row r="30" spans="2:3" x14ac:dyDescent="0.35">
      <c r="B30" s="32">
        <f t="shared" ca="1" si="0"/>
        <v>17</v>
      </c>
      <c r="C30" s="32">
        <f t="shared" ca="1" si="1"/>
        <v>1</v>
      </c>
    </row>
    <row r="31" spans="2:3" x14ac:dyDescent="0.35">
      <c r="B31" s="32">
        <f t="shared" ca="1" si="0"/>
        <v>45</v>
      </c>
      <c r="C31" s="32">
        <f t="shared" ca="1" si="1"/>
        <v>116</v>
      </c>
    </row>
    <row r="32" spans="2:3" x14ac:dyDescent="0.35">
      <c r="B32" s="32">
        <f t="shared" ca="1" si="0"/>
        <v>23</v>
      </c>
      <c r="C32" s="32">
        <f t="shared" ca="1" si="1"/>
        <v>147</v>
      </c>
    </row>
    <row r="33" spans="2:3" x14ac:dyDescent="0.35">
      <c r="B33" s="32">
        <f t="shared" ca="1" si="0"/>
        <v>10</v>
      </c>
      <c r="C33" s="32">
        <f t="shared" ca="1" si="1"/>
        <v>109</v>
      </c>
    </row>
    <row r="34" spans="2:3" x14ac:dyDescent="0.35">
      <c r="B34" s="32">
        <f t="shared" ca="1" si="0"/>
        <v>25</v>
      </c>
      <c r="C34" s="32">
        <f t="shared" ca="1" si="1"/>
        <v>135</v>
      </c>
    </row>
    <row r="35" spans="2:3" x14ac:dyDescent="0.35">
      <c r="B35" s="32">
        <f t="shared" ca="1" si="0"/>
        <v>106</v>
      </c>
      <c r="C35" s="32">
        <f t="shared" ca="1" si="1"/>
        <v>80</v>
      </c>
    </row>
    <row r="36" spans="2:3" x14ac:dyDescent="0.35">
      <c r="B36" s="32">
        <f t="shared" ca="1" si="0"/>
        <v>8</v>
      </c>
      <c r="C36" s="32">
        <f t="shared" ca="1" si="1"/>
        <v>11</v>
      </c>
    </row>
    <row r="37" spans="2:3" x14ac:dyDescent="0.35">
      <c r="B37" s="32">
        <f t="shared" ca="1" si="0"/>
        <v>84</v>
      </c>
      <c r="C37" s="32">
        <f t="shared" ca="1" si="1"/>
        <v>4</v>
      </c>
    </row>
    <row r="38" spans="2:3" x14ac:dyDescent="0.35">
      <c r="B38" s="32">
        <f t="shared" ca="1" si="0"/>
        <v>65</v>
      </c>
      <c r="C38" s="32">
        <f t="shared" ca="1" si="1"/>
        <v>68</v>
      </c>
    </row>
    <row r="39" spans="2:3" x14ac:dyDescent="0.35">
      <c r="B39" s="32">
        <f t="shared" ca="1" si="0"/>
        <v>96</v>
      </c>
      <c r="C39" s="32">
        <f t="shared" ca="1" si="1"/>
        <v>33</v>
      </c>
    </row>
    <row r="40" spans="2:3" x14ac:dyDescent="0.35">
      <c r="B40" s="32">
        <f t="shared" ca="1" si="0"/>
        <v>58</v>
      </c>
      <c r="C40" s="32">
        <f t="shared" ca="1" si="1"/>
        <v>134</v>
      </c>
    </row>
    <row r="41" spans="2:3" x14ac:dyDescent="0.35">
      <c r="B41" s="32">
        <f t="shared" ca="1" si="0"/>
        <v>38</v>
      </c>
      <c r="C41" s="32">
        <f t="shared" ca="1" si="1"/>
        <v>112</v>
      </c>
    </row>
    <row r="42" spans="2:3" x14ac:dyDescent="0.35">
      <c r="B42" s="32">
        <f t="shared" ca="1" si="0"/>
        <v>8</v>
      </c>
      <c r="C42" s="32">
        <f t="shared" ca="1" si="1"/>
        <v>115</v>
      </c>
    </row>
    <row r="43" spans="2:3" x14ac:dyDescent="0.35">
      <c r="B43" s="32">
        <f t="shared" ca="1" si="0"/>
        <v>53</v>
      </c>
      <c r="C43" s="32">
        <f t="shared" ca="1" si="1"/>
        <v>98</v>
      </c>
    </row>
    <row r="44" spans="2:3" x14ac:dyDescent="0.35">
      <c r="B44" s="32">
        <f t="shared" ca="1" si="0"/>
        <v>87</v>
      </c>
      <c r="C44" s="32">
        <f t="shared" ca="1" si="1"/>
        <v>23</v>
      </c>
    </row>
    <row r="45" spans="2:3" x14ac:dyDescent="0.35">
      <c r="B45" s="32">
        <f t="shared" ca="1" si="0"/>
        <v>36</v>
      </c>
      <c r="C45" s="32">
        <f t="shared" ca="1" si="1"/>
        <v>7</v>
      </c>
    </row>
    <row r="46" spans="2:3" x14ac:dyDescent="0.35">
      <c r="B46" s="32">
        <f t="shared" ca="1" si="0"/>
        <v>44</v>
      </c>
      <c r="C46" s="32">
        <f t="shared" ca="1" si="1"/>
        <v>113</v>
      </c>
    </row>
    <row r="47" spans="2:3" x14ac:dyDescent="0.35">
      <c r="B47" s="32">
        <f t="shared" ca="1" si="0"/>
        <v>91</v>
      </c>
      <c r="C47" s="32">
        <f t="shared" ca="1" si="1"/>
        <v>18</v>
      </c>
    </row>
    <row r="48" spans="2:3" x14ac:dyDescent="0.35">
      <c r="B48" s="32">
        <f t="shared" ca="1" si="0"/>
        <v>3</v>
      </c>
      <c r="C48" s="32">
        <f t="shared" ca="1" si="1"/>
        <v>95</v>
      </c>
    </row>
    <row r="49" spans="2:3" x14ac:dyDescent="0.35">
      <c r="B49" s="32">
        <f t="shared" ca="1" si="0"/>
        <v>59</v>
      </c>
      <c r="C49" s="32">
        <f t="shared" ca="1" si="1"/>
        <v>144</v>
      </c>
    </row>
    <row r="50" spans="2:3" x14ac:dyDescent="0.35">
      <c r="B50" s="32">
        <f t="shared" ca="1" si="0"/>
        <v>86</v>
      </c>
      <c r="C50" s="32">
        <f t="shared" ca="1" si="1"/>
        <v>124</v>
      </c>
    </row>
    <row r="51" spans="2:3" x14ac:dyDescent="0.35">
      <c r="B51" s="32">
        <f t="shared" ca="1" si="0"/>
        <v>67</v>
      </c>
      <c r="C51" s="32">
        <f t="shared" ca="1" si="1"/>
        <v>145</v>
      </c>
    </row>
    <row r="52" spans="2:3" x14ac:dyDescent="0.35">
      <c r="B52" s="32">
        <f t="shared" ca="1" si="0"/>
        <v>103</v>
      </c>
      <c r="C52" s="32">
        <f t="shared" ca="1" si="1"/>
        <v>20</v>
      </c>
    </row>
    <row r="53" spans="2:3" x14ac:dyDescent="0.35">
      <c r="B53" s="32">
        <f t="shared" ca="1" si="0"/>
        <v>78</v>
      </c>
      <c r="C53" s="32">
        <f t="shared" ca="1" si="1"/>
        <v>145</v>
      </c>
    </row>
    <row r="54" spans="2:3" x14ac:dyDescent="0.35">
      <c r="B54" s="32">
        <f t="shared" ca="1" si="0"/>
        <v>46</v>
      </c>
      <c r="C54" s="32">
        <f t="shared" ca="1" si="1"/>
        <v>47</v>
      </c>
    </row>
    <row r="55" spans="2:3" x14ac:dyDescent="0.35">
      <c r="B55" s="32">
        <f t="shared" ca="1" si="0"/>
        <v>95</v>
      </c>
      <c r="C55" s="32">
        <f t="shared" ca="1" si="1"/>
        <v>65</v>
      </c>
    </row>
    <row r="56" spans="2:3" x14ac:dyDescent="0.35">
      <c r="B56" s="32">
        <f t="shared" ca="1" si="0"/>
        <v>30</v>
      </c>
      <c r="C56" s="32">
        <f t="shared" ca="1" si="1"/>
        <v>55</v>
      </c>
    </row>
    <row r="57" spans="2:3" x14ac:dyDescent="0.35">
      <c r="B57" s="32">
        <f t="shared" ca="1" si="0"/>
        <v>18</v>
      </c>
      <c r="C57" s="32">
        <f t="shared" ca="1" si="1"/>
        <v>25</v>
      </c>
    </row>
    <row r="58" spans="2:3" x14ac:dyDescent="0.35">
      <c r="B58" s="32">
        <f t="shared" ca="1" si="0"/>
        <v>85</v>
      </c>
      <c r="C58" s="32">
        <f t="shared" ca="1" si="1"/>
        <v>66</v>
      </c>
    </row>
    <row r="59" spans="2:3" x14ac:dyDescent="0.35">
      <c r="B59" s="32">
        <f t="shared" ca="1" si="0"/>
        <v>13</v>
      </c>
      <c r="C59" s="32">
        <f t="shared" ca="1" si="1"/>
        <v>91</v>
      </c>
    </row>
    <row r="60" spans="2:3" x14ac:dyDescent="0.35">
      <c r="B60" s="32">
        <f t="shared" ca="1" si="0"/>
        <v>18</v>
      </c>
      <c r="C60" s="32">
        <f t="shared" ca="1" si="1"/>
        <v>11</v>
      </c>
    </row>
    <row r="61" spans="2:3" x14ac:dyDescent="0.35">
      <c r="B61" s="32">
        <f t="shared" ca="1" si="0"/>
        <v>55</v>
      </c>
      <c r="C61" s="32">
        <f t="shared" ca="1" si="1"/>
        <v>41</v>
      </c>
    </row>
    <row r="62" spans="2:3" x14ac:dyDescent="0.35">
      <c r="B62" s="32">
        <f t="shared" ca="1" si="0"/>
        <v>45</v>
      </c>
      <c r="C62" s="32">
        <f t="shared" ca="1" si="1"/>
        <v>19</v>
      </c>
    </row>
    <row r="63" spans="2:3" x14ac:dyDescent="0.35">
      <c r="B63" s="32">
        <f t="shared" ca="1" si="0"/>
        <v>56</v>
      </c>
      <c r="C63" s="32">
        <f t="shared" ca="1" si="1"/>
        <v>128</v>
      </c>
    </row>
    <row r="64" spans="2:3" x14ac:dyDescent="0.35">
      <c r="B64" s="32">
        <f t="shared" ca="1" si="0"/>
        <v>42</v>
      </c>
      <c r="C64" s="32">
        <f t="shared" ca="1" si="1"/>
        <v>21</v>
      </c>
    </row>
    <row r="65" spans="2:3" x14ac:dyDescent="0.35">
      <c r="B65" s="32">
        <f t="shared" ca="1" si="0"/>
        <v>101</v>
      </c>
      <c r="C65" s="32">
        <f t="shared" ca="1" si="1"/>
        <v>57</v>
      </c>
    </row>
    <row r="66" spans="2:3" x14ac:dyDescent="0.35">
      <c r="B66" s="32">
        <f t="shared" ca="1" si="0"/>
        <v>72</v>
      </c>
      <c r="C66" s="32">
        <f t="shared" ca="1" si="1"/>
        <v>33</v>
      </c>
    </row>
    <row r="67" spans="2:3" x14ac:dyDescent="0.35">
      <c r="B67" s="32">
        <f t="shared" ca="1" si="0"/>
        <v>70</v>
      </c>
      <c r="C67" s="32">
        <f t="shared" ca="1" si="1"/>
        <v>133</v>
      </c>
    </row>
    <row r="68" spans="2:3" x14ac:dyDescent="0.35">
      <c r="B68" s="32">
        <f t="shared" ca="1" si="0"/>
        <v>18</v>
      </c>
      <c r="C68" s="32">
        <f t="shared" ca="1" si="1"/>
        <v>48</v>
      </c>
    </row>
    <row r="69" spans="2:3" x14ac:dyDescent="0.35">
      <c r="B69" s="32">
        <f t="shared" ref="B69:B100" ca="1" si="2">RANDBETWEEN(1,120)</f>
        <v>35</v>
      </c>
      <c r="C69" s="32">
        <f t="shared" ref="C69:C100" ca="1" si="3">RANDBETWEEN(1,150)</f>
        <v>79</v>
      </c>
    </row>
    <row r="70" spans="2:3" x14ac:dyDescent="0.35">
      <c r="B70" s="32">
        <f t="shared" ca="1" si="2"/>
        <v>113</v>
      </c>
      <c r="C70" s="32">
        <f t="shared" ca="1" si="3"/>
        <v>75</v>
      </c>
    </row>
    <row r="71" spans="2:3" x14ac:dyDescent="0.35">
      <c r="B71" s="32">
        <f t="shared" ca="1" si="2"/>
        <v>72</v>
      </c>
      <c r="C71" s="32">
        <f t="shared" ca="1" si="3"/>
        <v>119</v>
      </c>
    </row>
    <row r="72" spans="2:3" x14ac:dyDescent="0.35">
      <c r="B72" s="32">
        <f t="shared" ca="1" si="2"/>
        <v>13</v>
      </c>
      <c r="C72" s="32">
        <f t="shared" ca="1" si="3"/>
        <v>78</v>
      </c>
    </row>
    <row r="73" spans="2:3" x14ac:dyDescent="0.35">
      <c r="B73" s="32">
        <f t="shared" ca="1" si="2"/>
        <v>78</v>
      </c>
      <c r="C73" s="32">
        <f t="shared" ca="1" si="3"/>
        <v>83</v>
      </c>
    </row>
    <row r="74" spans="2:3" x14ac:dyDescent="0.35">
      <c r="B74" s="32">
        <f t="shared" ca="1" si="2"/>
        <v>102</v>
      </c>
      <c r="C74" s="32">
        <f t="shared" ca="1" si="3"/>
        <v>52</v>
      </c>
    </row>
    <row r="75" spans="2:3" x14ac:dyDescent="0.35">
      <c r="B75" s="32">
        <f t="shared" ca="1" si="2"/>
        <v>20</v>
      </c>
      <c r="C75" s="32">
        <f t="shared" ca="1" si="3"/>
        <v>75</v>
      </c>
    </row>
    <row r="76" spans="2:3" x14ac:dyDescent="0.35">
      <c r="B76" s="32">
        <f t="shared" ca="1" si="2"/>
        <v>81</v>
      </c>
      <c r="C76" s="32">
        <f t="shared" ca="1" si="3"/>
        <v>62</v>
      </c>
    </row>
    <row r="77" spans="2:3" x14ac:dyDescent="0.35">
      <c r="B77" s="32">
        <f t="shared" ca="1" si="2"/>
        <v>78</v>
      </c>
      <c r="C77" s="32">
        <f t="shared" ca="1" si="3"/>
        <v>140</v>
      </c>
    </row>
    <row r="78" spans="2:3" x14ac:dyDescent="0.35">
      <c r="B78" s="32">
        <f t="shared" ca="1" si="2"/>
        <v>118</v>
      </c>
      <c r="C78" s="32">
        <f t="shared" ca="1" si="3"/>
        <v>39</v>
      </c>
    </row>
    <row r="79" spans="2:3" x14ac:dyDescent="0.35">
      <c r="B79" s="32">
        <f t="shared" ca="1" si="2"/>
        <v>86</v>
      </c>
      <c r="C79" s="32">
        <f t="shared" ca="1" si="3"/>
        <v>103</v>
      </c>
    </row>
    <row r="80" spans="2:3" x14ac:dyDescent="0.35">
      <c r="B80" s="32">
        <f t="shared" ca="1" si="2"/>
        <v>68</v>
      </c>
      <c r="C80" s="32">
        <f t="shared" ca="1" si="3"/>
        <v>140</v>
      </c>
    </row>
    <row r="81" spans="2:3" x14ac:dyDescent="0.35">
      <c r="B81" s="32">
        <f t="shared" ca="1" si="2"/>
        <v>95</v>
      </c>
      <c r="C81" s="32">
        <f t="shared" ca="1" si="3"/>
        <v>10</v>
      </c>
    </row>
    <row r="82" spans="2:3" x14ac:dyDescent="0.35">
      <c r="B82" s="32">
        <f t="shared" ca="1" si="2"/>
        <v>48</v>
      </c>
      <c r="C82" s="32">
        <f t="shared" ca="1" si="3"/>
        <v>5</v>
      </c>
    </row>
    <row r="83" spans="2:3" x14ac:dyDescent="0.35">
      <c r="B83" s="32">
        <f t="shared" ca="1" si="2"/>
        <v>104</v>
      </c>
      <c r="C83" s="32">
        <f t="shared" ca="1" si="3"/>
        <v>42</v>
      </c>
    </row>
    <row r="84" spans="2:3" x14ac:dyDescent="0.35">
      <c r="B84" s="32">
        <f t="shared" ca="1" si="2"/>
        <v>81</v>
      </c>
      <c r="C84" s="32">
        <f t="shared" ca="1" si="3"/>
        <v>90</v>
      </c>
    </row>
    <row r="85" spans="2:3" x14ac:dyDescent="0.35">
      <c r="B85" s="32">
        <f t="shared" ca="1" si="2"/>
        <v>11</v>
      </c>
      <c r="C85" s="32">
        <f t="shared" ca="1" si="3"/>
        <v>68</v>
      </c>
    </row>
    <row r="86" spans="2:3" x14ac:dyDescent="0.35">
      <c r="B86" s="32">
        <f t="shared" ca="1" si="2"/>
        <v>110</v>
      </c>
      <c r="C86" s="32">
        <f t="shared" ca="1" si="3"/>
        <v>96</v>
      </c>
    </row>
    <row r="87" spans="2:3" x14ac:dyDescent="0.35">
      <c r="B87" s="32">
        <f t="shared" ca="1" si="2"/>
        <v>70</v>
      </c>
      <c r="C87" s="32">
        <f t="shared" ca="1" si="3"/>
        <v>111</v>
      </c>
    </row>
    <row r="88" spans="2:3" x14ac:dyDescent="0.35">
      <c r="B88" s="32">
        <f t="shared" ca="1" si="2"/>
        <v>58</v>
      </c>
      <c r="C88" s="32">
        <f t="shared" ca="1" si="3"/>
        <v>134</v>
      </c>
    </row>
    <row r="89" spans="2:3" x14ac:dyDescent="0.35">
      <c r="B89" s="32">
        <f t="shared" ca="1" si="2"/>
        <v>83</v>
      </c>
      <c r="C89" s="32">
        <f t="shared" ca="1" si="3"/>
        <v>38</v>
      </c>
    </row>
    <row r="90" spans="2:3" x14ac:dyDescent="0.35">
      <c r="B90" s="32">
        <f t="shared" ca="1" si="2"/>
        <v>70</v>
      </c>
      <c r="C90" s="32">
        <f t="shared" ca="1" si="3"/>
        <v>92</v>
      </c>
    </row>
    <row r="91" spans="2:3" x14ac:dyDescent="0.35">
      <c r="B91" s="32">
        <f t="shared" ca="1" si="2"/>
        <v>73</v>
      </c>
      <c r="C91" s="32">
        <f t="shared" ca="1" si="3"/>
        <v>86</v>
      </c>
    </row>
    <row r="92" spans="2:3" x14ac:dyDescent="0.35">
      <c r="B92" s="32">
        <f t="shared" ca="1" si="2"/>
        <v>84</v>
      </c>
      <c r="C92" s="32">
        <f t="shared" ca="1" si="3"/>
        <v>43</v>
      </c>
    </row>
    <row r="93" spans="2:3" x14ac:dyDescent="0.35">
      <c r="B93" s="32">
        <f t="shared" ca="1" si="2"/>
        <v>70</v>
      </c>
      <c r="C93" s="32">
        <f t="shared" ca="1" si="3"/>
        <v>87</v>
      </c>
    </row>
    <row r="94" spans="2:3" x14ac:dyDescent="0.35">
      <c r="B94" s="32">
        <f t="shared" ca="1" si="2"/>
        <v>52</v>
      </c>
      <c r="C94" s="32">
        <f t="shared" ca="1" si="3"/>
        <v>77</v>
      </c>
    </row>
    <row r="95" spans="2:3" x14ac:dyDescent="0.35">
      <c r="B95" s="32">
        <f t="shared" ca="1" si="2"/>
        <v>19</v>
      </c>
      <c r="C95" s="32">
        <f t="shared" ca="1" si="3"/>
        <v>50</v>
      </c>
    </row>
    <row r="96" spans="2:3" x14ac:dyDescent="0.35">
      <c r="B96" s="32">
        <f t="shared" ca="1" si="2"/>
        <v>97</v>
      </c>
      <c r="C96" s="32">
        <f t="shared" ca="1" si="3"/>
        <v>19</v>
      </c>
    </row>
    <row r="97" spans="2:3" x14ac:dyDescent="0.35">
      <c r="B97" s="32">
        <f t="shared" ca="1" si="2"/>
        <v>95</v>
      </c>
      <c r="C97" s="32">
        <f t="shared" ca="1" si="3"/>
        <v>45</v>
      </c>
    </row>
    <row r="98" spans="2:3" x14ac:dyDescent="0.35">
      <c r="B98" s="32">
        <f t="shared" ca="1" si="2"/>
        <v>74</v>
      </c>
      <c r="C98" s="32">
        <f t="shared" ca="1" si="3"/>
        <v>10</v>
      </c>
    </row>
    <row r="99" spans="2:3" x14ac:dyDescent="0.35">
      <c r="B99" s="32">
        <f t="shared" ca="1" si="2"/>
        <v>95</v>
      </c>
      <c r="C99" s="32">
        <f t="shared" ca="1" si="3"/>
        <v>34</v>
      </c>
    </row>
    <row r="100" spans="2:3" x14ac:dyDescent="0.35">
      <c r="B100" s="32">
        <f t="shared" ca="1" si="2"/>
        <v>55</v>
      </c>
      <c r="C100" s="32">
        <f t="shared" ca="1" si="3"/>
        <v>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16</vt:lpstr>
      <vt:lpstr>17</vt:lpstr>
      <vt:lpstr>18</vt:lpstr>
      <vt:lpstr>19</vt:lpstr>
      <vt:lpstr>20</vt:lpstr>
      <vt:lpstr>Amostra_01</vt:lpstr>
      <vt:lpstr>Amostra_02</vt:lpstr>
      <vt:lpstr>AMOSTRAS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2021-03-14T12:47:20Z</dcterms:modified>
</cp:coreProperties>
</file>