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Osvaldo\Google Drive\10 Science Data\Analytics_para_Profissionais_Saude\01 Material do Aluno (Planilhas sem Resposta)\"/>
    </mc:Choice>
  </mc:AlternateContent>
  <xr:revisionPtr revIDLastSave="0" documentId="13_ncr:1_{F10C626B-7A01-4DA6-926C-1B18DC9DF2AF}" xr6:coauthVersionLast="46" xr6:coauthVersionMax="46" xr10:uidLastSave="{00000000-0000-0000-0000-000000000000}"/>
  <bookViews>
    <workbookView xWindow="-110" yWindow="-110" windowWidth="19420" windowHeight="10420" tabRatio="911" firstSheet="3" activeTab="19" xr2:uid="{00000000-000D-0000-FFFF-FFFF00000000}"/>
  </bookViews>
  <sheets>
    <sheet name="a01" sheetId="16" r:id="rId1"/>
    <sheet name="a02" sheetId="19" r:id="rId2"/>
    <sheet name="a03" sheetId="1" r:id="rId3"/>
    <sheet name="a04" sheetId="12" r:id="rId4"/>
    <sheet name="a05" sheetId="11" r:id="rId5"/>
    <sheet name="b01" sheetId="10" r:id="rId6"/>
    <sheet name="b02" sheetId="17" r:id="rId7"/>
    <sheet name="c01" sheetId="18" r:id="rId8"/>
    <sheet name="c02" sheetId="30" r:id="rId9"/>
    <sheet name="c03" sheetId="2" r:id="rId10"/>
    <sheet name="d01" sheetId="4" r:id="rId11"/>
    <sheet name="d03" sheetId="14" r:id="rId12"/>
    <sheet name="e01" sheetId="5" r:id="rId13"/>
    <sheet name="e02" sheetId="23" r:id="rId14"/>
    <sheet name="e03" sheetId="24" r:id="rId15"/>
    <sheet name="e04" sheetId="25" r:id="rId16"/>
    <sheet name="e05" sheetId="26" r:id="rId17"/>
    <sheet name="e06" sheetId="27" r:id="rId18"/>
    <sheet name="e07" sheetId="28" r:id="rId19"/>
    <sheet name="e08" sheetId="29" r:id="rId20"/>
  </sheets>
  <definedNames>
    <definedName name="_xlchart.v1.0" hidden="1">'c03'!$A$2:$A$17</definedName>
    <definedName name="_xlchart.v1.1" hidden="1">'c03'!$B$2:$B$17</definedName>
    <definedName name="_xlchart.v1.2" hidden="1">'c03'!$A$2:$A$17</definedName>
    <definedName name="_xlchart.v1.3" hidden="1">'c03'!$C$2:$C$17</definedName>
  </definedNames>
  <calcPr calcId="191029"/>
  <pivotCaches>
    <pivotCache cacheId="0" r:id="rId21"/>
    <pivotCache cacheId="1" r:id="rId22"/>
    <pivotCache cacheId="2" r:id="rId2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" i="5"/>
  <c r="AK3" i="14" l="1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J3" i="4"/>
  <c r="I3" i="4"/>
  <c r="H3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</calcChain>
</file>

<file path=xl/sharedStrings.xml><?xml version="1.0" encoding="utf-8"?>
<sst xmlns="http://schemas.openxmlformats.org/spreadsheetml/2006/main" count="644" uniqueCount="135">
  <si>
    <t>Taxa de absenteismo não ocupacional</t>
  </si>
  <si>
    <t>Taxa de absenteismo ocupacional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</si>
  <si>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</si>
  <si>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</si>
  <si>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</si>
  <si>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</si>
  <si>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</si>
  <si>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</si>
  <si>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</si>
  <si>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</si>
  <si>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</si>
  <si>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</si>
  <si>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</si>
  <si>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</si>
  <si>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</si>
  <si>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 anual</t>
  </si>
  <si>
    <t>1º trimestre</t>
  </si>
  <si>
    <t>2º trimestre</t>
  </si>
  <si>
    <t>3º trimestre</t>
  </si>
  <si>
    <t>4º trimestre</t>
  </si>
  <si>
    <t>Total</t>
  </si>
  <si>
    <t>Lesões
 e traumatismos</t>
  </si>
  <si>
    <t>Doenças
osteomusculares</t>
  </si>
  <si>
    <t>Doenças 
neurológicas</t>
  </si>
  <si>
    <t>Neoplasias 
(câncer)</t>
  </si>
  <si>
    <t>Transtornos 
mentais</t>
  </si>
  <si>
    <t>Doenças 
circulatórias</t>
  </si>
  <si>
    <t>Doenças 
geniturinárias</t>
  </si>
  <si>
    <t>Doenças 
infecciosas</t>
  </si>
  <si>
    <t>Gravidez, 
parto e puerpério</t>
  </si>
  <si>
    <t>Doenças 
do olho</t>
  </si>
  <si>
    <t>Doenças 
metabólicas</t>
  </si>
  <si>
    <t>Doença 
respiratória</t>
  </si>
  <si>
    <t>Doença 
da pele</t>
  </si>
  <si>
    <t>Deformidades 
e anomalias</t>
  </si>
  <si>
    <t>Doenças do 
aparelho 
digestivo (hérnia)</t>
  </si>
  <si>
    <t>Doenças do 
aparelho 
digestivo</t>
  </si>
  <si>
    <t>Taxa de afastamento previdenciário não ocupacional</t>
  </si>
  <si>
    <t>Taxa de afastamento previdenciário ocupacional</t>
  </si>
  <si>
    <t>anomes</t>
  </si>
  <si>
    <t>Obras</t>
  </si>
  <si>
    <t>Nº de Simples Atendimentos Ambulatoriais - SAA</t>
  </si>
  <si>
    <t>Nº de Atendimentos Ambulatoriais</t>
  </si>
  <si>
    <t xml:space="preserve">Nº de dias em trabalho restrito por acidente de trabalho </t>
  </si>
  <si>
    <t>Horas-homens trabalhadas próprios total</t>
  </si>
  <si>
    <t xml:space="preserve">Nº de CASOS em trabalho restrito por acidente de trabalho </t>
  </si>
  <si>
    <t>ND</t>
  </si>
  <si>
    <t>SAA</t>
  </si>
  <si>
    <t>AA</t>
  </si>
  <si>
    <t>DTRAT</t>
  </si>
  <si>
    <t>CTRAT</t>
  </si>
  <si>
    <t>SAA vs HHT</t>
  </si>
  <si>
    <t>AA vs HHT</t>
  </si>
  <si>
    <t>ano</t>
  </si>
  <si>
    <t>mes</t>
  </si>
  <si>
    <t>mesano</t>
  </si>
  <si>
    <t>Doenças Osteomusculares</t>
  </si>
  <si>
    <t>Doenças da pele</t>
  </si>
  <si>
    <t>GRUPOS CID</t>
  </si>
  <si>
    <t>Título</t>
  </si>
  <si>
    <t>A00-B99</t>
  </si>
  <si>
    <t>Doenças Infecciosas e parasitarias</t>
  </si>
  <si>
    <t>C00-D48</t>
  </si>
  <si>
    <t>Neoplasia (câncer)</t>
  </si>
  <si>
    <t>D50-D89</t>
  </si>
  <si>
    <t>Doenças do sangue e dos órgãos hematopoéticos e alguns transtornos imunitários.</t>
  </si>
  <si>
    <t>E00-E90</t>
  </si>
  <si>
    <t>Doenças metabólicas</t>
  </si>
  <si>
    <t>F00-F99</t>
  </si>
  <si>
    <t>Transtornos mentais</t>
  </si>
  <si>
    <t>G00-G99</t>
  </si>
  <si>
    <t>Doenças do sistema nervoso.</t>
  </si>
  <si>
    <t>H00-H59</t>
  </si>
  <si>
    <t xml:space="preserve">Doenças do olho </t>
  </si>
  <si>
    <t>H60-H95</t>
  </si>
  <si>
    <t>Doenças do ouvido e da apófise mastoide.</t>
  </si>
  <si>
    <t>I00-I99</t>
  </si>
  <si>
    <t>Doenças circulatórias</t>
  </si>
  <si>
    <t>J00-J99</t>
  </si>
  <si>
    <t>Doenças respiratórias</t>
  </si>
  <si>
    <t>K00-K14</t>
  </si>
  <si>
    <t>Doenças da cavidade oral, das glândulas salivares e dos maxilares.</t>
  </si>
  <si>
    <t>K20-K93</t>
  </si>
  <si>
    <t>Doenças do aparelho digestivo (hérnia)</t>
  </si>
  <si>
    <t xml:space="preserve">Doenças do aparelho digestivo </t>
  </si>
  <si>
    <t>L00-L99</t>
  </si>
  <si>
    <t>M00-M99</t>
  </si>
  <si>
    <t>N00-N99</t>
  </si>
  <si>
    <t>Doenças geniturinárias</t>
  </si>
  <si>
    <t>O00-O99</t>
  </si>
  <si>
    <t>Gravidez, parto e puerpério.</t>
  </si>
  <si>
    <t>P00-P96</t>
  </si>
  <si>
    <t>Algumas afecções originadas no período perinatal.</t>
  </si>
  <si>
    <t>Q00-Q99</t>
  </si>
  <si>
    <t>Deformidades e anomalias</t>
  </si>
  <si>
    <t>R00-R99</t>
  </si>
  <si>
    <t xml:space="preserve">Sintomas, sinais </t>
  </si>
  <si>
    <t>S00-T98</t>
  </si>
  <si>
    <t>Lesões e traumatismos</t>
  </si>
  <si>
    <t>V01-Y98</t>
  </si>
  <si>
    <t>Causas externas de morbidade e de mortalidade.</t>
  </si>
  <si>
    <t>Z00-Z99</t>
  </si>
  <si>
    <t>Fatores que influenciam o estado de saúde e o contato com os serviços de saúde.</t>
  </si>
  <si>
    <t>U00-U99</t>
  </si>
  <si>
    <t>Códigos para propósitos especiais.</t>
  </si>
  <si>
    <t xml:space="preserve">k15 - </t>
  </si>
  <si>
    <t>Outros motivos</t>
  </si>
  <si>
    <t>Quantidade de atestados (valores absolutos)</t>
  </si>
  <si>
    <t>Quantidade de atestados (valores percentuais)</t>
  </si>
  <si>
    <t>Tipo de doença do grupo CID</t>
  </si>
  <si>
    <t>tipo de deoença</t>
  </si>
  <si>
    <t>quantidade de afastamentos</t>
  </si>
  <si>
    <t>ind_01</t>
  </si>
  <si>
    <t>ind_02</t>
  </si>
  <si>
    <t>ind_03</t>
  </si>
  <si>
    <t>ind_04</t>
  </si>
  <si>
    <t>ind_05</t>
  </si>
  <si>
    <t>ind_06</t>
  </si>
  <si>
    <t>ind_07</t>
  </si>
  <si>
    <t>ind_08</t>
  </si>
  <si>
    <t>ind_09</t>
  </si>
  <si>
    <t>ind_10</t>
  </si>
  <si>
    <t>ind_11</t>
  </si>
  <si>
    <t>ind_12</t>
  </si>
  <si>
    <t>ind_13</t>
  </si>
  <si>
    <t>ind_14</t>
  </si>
  <si>
    <t>ind_15</t>
  </si>
  <si>
    <t>ind_16</t>
  </si>
  <si>
    <t>ind_17</t>
  </si>
  <si>
    <t>ind_18</t>
  </si>
  <si>
    <t>ind_19</t>
  </si>
  <si>
    <t>ind_20</t>
  </si>
  <si>
    <t>HHT (mil)</t>
  </si>
  <si>
    <t>mês-ano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</si>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</sst>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#,##0"/>
    <numFmt numFmtId="165" formatCode="[$-416]mmmm\-yy;@"/>
    <numFmt numFmtId="166" formatCode="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.5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A4C2F4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0" borderId="0">
      <alignment wrapText="1"/>
    </xf>
    <xf numFmtId="0" fontId="9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Border="1" applyAlignment="1"/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4" fillId="3" borderId="1" xfId="0" applyFont="1" applyFill="1" applyBorder="1" applyAlignment="1">
      <alignment horizontal="left" vertical="center"/>
    </xf>
    <xf numFmtId="9" fontId="0" fillId="0" borderId="1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3" borderId="1" xfId="3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6" fontId="6" fillId="0" borderId="1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 vertical="center"/>
    </xf>
    <xf numFmtId="165" fontId="5" fillId="9" borderId="1" xfId="0" applyNumberFormat="1" applyFont="1" applyFill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164" fontId="5" fillId="0" borderId="1" xfId="2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 wrapText="1"/>
    </xf>
    <xf numFmtId="164" fontId="5" fillId="0" borderId="1" xfId="2" applyNumberFormat="1" applyFont="1" applyBorder="1" applyAlignment="1">
      <alignment horizontal="center" vertical="center" wrapText="1"/>
    </xf>
    <xf numFmtId="164" fontId="5" fillId="0" borderId="1" xfId="2" applyNumberFormat="1" applyFont="1" applyFill="1" applyBorder="1" applyAlignment="1">
      <alignment horizontal="center" vertical="center" wrapText="1"/>
    </xf>
    <xf numFmtId="0" fontId="0" fillId="0" borderId="0" xfId="0" applyFont="1"/>
    <xf numFmtId="0" fontId="5" fillId="0" borderId="1" xfId="2" applyFont="1" applyBorder="1" applyAlignment="1">
      <alignment horizontal="center" vertical="center" wrapText="1"/>
    </xf>
    <xf numFmtId="0" fontId="5" fillId="0" borderId="1" xfId="1" applyNumberFormat="1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vertical="center"/>
    </xf>
    <xf numFmtId="17" fontId="0" fillId="0" borderId="1" xfId="0" applyNumberFormat="1" applyFill="1" applyBorder="1" applyAlignment="1">
      <alignment horizontal="center" vertical="center"/>
    </xf>
    <xf numFmtId="0" fontId="11" fillId="12" borderId="8" xfId="0" applyFont="1" applyFill="1" applyBorder="1" applyAlignment="1">
      <alignment horizontal="center" vertical="center"/>
    </xf>
    <xf numFmtId="0" fontId="11" fillId="13" borderId="8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0" xfId="0" applyFont="1" applyFill="1"/>
    <xf numFmtId="3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9" fontId="2" fillId="14" borderId="1" xfId="1" applyFont="1" applyFill="1" applyBorder="1" applyAlignment="1">
      <alignment horizontal="center" vertical="center"/>
    </xf>
    <xf numFmtId="9" fontId="2" fillId="14" borderId="1" xfId="1" applyFont="1" applyFill="1" applyBorder="1" applyAlignment="1">
      <alignment horizontal="center"/>
    </xf>
    <xf numFmtId="0" fontId="10" fillId="3" borderId="1" xfId="0" applyFont="1" applyFill="1" applyBorder="1" applyAlignment="1">
      <alignment vertical="center" wrapText="1"/>
    </xf>
    <xf numFmtId="0" fontId="0" fillId="0" borderId="8" xfId="0" applyBorder="1" applyAlignment="1"/>
    <xf numFmtId="17" fontId="0" fillId="0" borderId="8" xfId="0" applyNumberForma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10" borderId="9" xfId="0" applyFont="1" applyFill="1" applyBorder="1" applyAlignment="1" applyProtection="1">
      <alignment horizontal="center" vertical="center" wrapText="1"/>
      <protection locked="0"/>
    </xf>
    <xf numFmtId="0" fontId="2" fillId="10" borderId="10" xfId="0" applyFont="1" applyFill="1" applyBorder="1" applyAlignment="1" applyProtection="1">
      <alignment horizontal="center" vertical="center" wrapText="1"/>
      <protection locked="0"/>
    </xf>
    <xf numFmtId="0" fontId="2" fillId="10" borderId="11" xfId="0" applyFont="1" applyFill="1" applyBorder="1" applyAlignment="1" applyProtection="1">
      <alignment horizontal="center" vertical="center" wrapText="1"/>
      <protection locked="0"/>
    </xf>
    <xf numFmtId="0" fontId="2" fillId="11" borderId="9" xfId="0" applyFont="1" applyFill="1" applyBorder="1" applyAlignment="1" applyProtection="1">
      <alignment horizontal="center" vertical="center" wrapText="1"/>
      <protection locked="0"/>
    </xf>
    <xf numFmtId="0" fontId="2" fillId="11" borderId="10" xfId="0" applyFont="1" applyFill="1" applyBorder="1" applyAlignment="1" applyProtection="1">
      <alignment horizontal="center" vertical="center" wrapText="1"/>
      <protection locked="0"/>
    </xf>
    <xf numFmtId="0" fontId="2" fillId="11" borderId="1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</cellXfs>
  <cellStyles count="4">
    <cellStyle name="Hiperlink" xfId="3" builtinId="8"/>
    <cellStyle name="Normal" xfId="0" builtinId="0"/>
    <cellStyle name="Normal 5" xfId="2" xr:uid="{725FB16D-B859-4C40-A0B5-B06BB599A59F}"/>
    <cellStyle name="Porcentagem" xfId="1" builtinId="5"/>
  </cellStyles>
  <dxfs count="4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 sz="1200"/>
              <a:t>Taxa de absenteismo não ocupacional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84592784323425E-2"/>
          <c:y val="0.11764649058061906"/>
          <c:w val="0.95149305555555552"/>
          <c:h val="0.69170561040392908"/>
        </c:manualLayout>
      </c:layout>
      <c:lineChart>
        <c:grouping val="standard"/>
        <c:varyColors val="0"/>
        <c:ser>
          <c:idx val="0"/>
          <c:order val="0"/>
          <c:tx>
            <c:strRef>
              <c:f>'a03'!$C$2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'a03'!$C$19:$C$22</c:f>
              <c:numCache>
                <c:formatCode>0.00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E-4CBB-A4E9-98823734131E}"/>
            </c:ext>
          </c:extLst>
        </c:ser>
        <c:ser>
          <c:idx val="1"/>
          <c:order val="1"/>
          <c:tx>
            <c:strRef>
              <c:f>'a03'!$D$2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'a03'!$D$19:$D$22</c:f>
              <c:numCache>
                <c:formatCode>0.00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E-4CBB-A4E9-98823734131E}"/>
            </c:ext>
          </c:extLst>
        </c:ser>
        <c:ser>
          <c:idx val="2"/>
          <c:order val="2"/>
          <c:tx>
            <c:strRef>
              <c:f>'a03'!$E$2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'a03'!$E$19:$E$22</c:f>
              <c:numCache>
                <c:formatCode>0.00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E-4CBB-A4E9-98823734131E}"/>
            </c:ext>
          </c:extLst>
        </c:ser>
        <c:ser>
          <c:idx val="3"/>
          <c:order val="3"/>
          <c:tx>
            <c:strRef>
              <c:f>'a03'!$F$2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'a03'!$F$19:$F$22</c:f>
              <c:numCache>
                <c:formatCode>0.00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6-4A7F-A194-4000427FC9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1795424"/>
        <c:axId val="410218656"/>
      </c:lineChart>
      <c:catAx>
        <c:axId val="7417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218656"/>
        <c:crosses val="autoZero"/>
        <c:auto val="1"/>
        <c:lblAlgn val="ctr"/>
        <c:lblOffset val="100"/>
        <c:noMultiLvlLbl val="0"/>
      </c:catAx>
      <c:valAx>
        <c:axId val="41021865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17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41617985637783"/>
          <c:y val="0.91229991079474182"/>
          <c:w val="0.40427619220156136"/>
          <c:h val="6.4696905890716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[Dia_03_Aula_07 - Hands On Case.xlsx]e03!Tabela dinâmica4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322847"/>
        <c:axId val="728330335"/>
      </c:barChart>
      <c:catAx>
        <c:axId val="7283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30335"/>
        <c:crosses val="autoZero"/>
        <c:auto val="1"/>
        <c:lblAlgn val="ctr"/>
        <c:lblOffset val="100"/>
        <c:noMultiLvlLbl val="0"/>
      </c:catAx>
      <c:valAx>
        <c:axId val="7283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[Dia_03_Aula_07 - Hands On Case.xlsx]e04!Tabela dinâmica4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322847"/>
        <c:axId val="728330335"/>
      </c:barChart>
      <c:catAx>
        <c:axId val="7283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30335"/>
        <c:crosses val="autoZero"/>
        <c:auto val="1"/>
        <c:lblAlgn val="ctr"/>
        <c:lblOffset val="100"/>
        <c:noMultiLvlLbl val="0"/>
      </c:catAx>
      <c:valAx>
        <c:axId val="7283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[Dia_03_Aula_07 - Hands On Case.xlsx]e05!Tabela dinâmica4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322847"/>
        <c:axId val="728330335"/>
      </c:barChart>
      <c:catAx>
        <c:axId val="7283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30335"/>
        <c:crosses val="autoZero"/>
        <c:auto val="1"/>
        <c:lblAlgn val="ctr"/>
        <c:lblOffset val="100"/>
        <c:noMultiLvlLbl val="0"/>
      </c:catAx>
      <c:valAx>
        <c:axId val="7283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[Dia_03_Aula_07 - Hands On Case.xlsx]e06!Tabela dinâmica4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322847"/>
        <c:axId val="728330335"/>
      </c:barChart>
      <c:catAx>
        <c:axId val="7283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30335"/>
        <c:crosses val="autoZero"/>
        <c:auto val="1"/>
        <c:lblAlgn val="ctr"/>
        <c:lblOffset val="100"/>
        <c:noMultiLvlLbl val="0"/>
      </c:catAx>
      <c:valAx>
        <c:axId val="7283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[Dia_03_Aula_07 - Hands On Case.xlsx]e07!Tabela dinâmica4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322847"/>
        <c:axId val="728330335"/>
      </c:barChart>
      <c:catAx>
        <c:axId val="7283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30335"/>
        <c:crosses val="autoZero"/>
        <c:auto val="1"/>
        <c:lblAlgn val="ctr"/>
        <c:lblOffset val="100"/>
        <c:noMultiLvlLbl val="0"/>
      </c:catAx>
      <c:valAx>
        <c:axId val="7283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[Dia_03_Aula_07 - Hands On Case.xlsx]e08!Tabela dinâmica4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322847"/>
        <c:axId val="728330335"/>
      </c:barChart>
      <c:catAx>
        <c:axId val="7283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30335"/>
        <c:crosses val="autoZero"/>
        <c:auto val="1"/>
        <c:lblAlgn val="ctr"/>
        <c:lblOffset val="100"/>
        <c:noMultiLvlLbl val="0"/>
      </c:catAx>
      <c:valAx>
        <c:axId val="7283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 sz="1200"/>
              <a:t>Taxa de absenteismo ocupacional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4253472222222221E-2"/>
          <c:y val="0.11764652450636463"/>
          <c:w val="0.95149305555555552"/>
          <c:h val="0.69170561040392908"/>
        </c:manualLayout>
      </c:layout>
      <c:lineChart>
        <c:grouping val="standard"/>
        <c:varyColors val="0"/>
        <c:ser>
          <c:idx val="0"/>
          <c:order val="0"/>
          <c:tx>
            <c:strRef>
              <c:f>'a03'!$J$2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'a03'!$J$19:$J$22</c:f>
              <c:numCache>
                <c:formatCode>0.00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8-4967-A8D4-EDBA99525C74}"/>
            </c:ext>
          </c:extLst>
        </c:ser>
        <c:ser>
          <c:idx val="1"/>
          <c:order val="1"/>
          <c:tx>
            <c:strRef>
              <c:f>'a03'!$K$2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'a03'!$K$19:$K$22</c:f>
              <c:numCache>
                <c:formatCode>0.00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8-4967-A8D4-EDBA99525C74}"/>
            </c:ext>
          </c:extLst>
        </c:ser>
        <c:ser>
          <c:idx val="2"/>
          <c:order val="2"/>
          <c:tx>
            <c:strRef>
              <c:f>'a03'!$L$2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'a03'!$L$19:$L$22</c:f>
              <c:numCache>
                <c:formatCode>0.00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E-45EA-A1C5-CAF7D5680B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1795424"/>
        <c:axId val="410218656"/>
      </c:lineChart>
      <c:catAx>
        <c:axId val="7417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218656"/>
        <c:crosses val="autoZero"/>
        <c:auto val="1"/>
        <c:lblAlgn val="ctr"/>
        <c:lblOffset val="100"/>
        <c:noMultiLvlLbl val="0"/>
      </c:catAx>
      <c:valAx>
        <c:axId val="41021865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17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[Dia_03_Aula_07 - Hands On Case.xlsx]c02!Tabela dinâmica1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9450463"/>
        <c:axId val="1579440063"/>
      </c:barChart>
      <c:catAx>
        <c:axId val="157945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9440063"/>
        <c:crosses val="autoZero"/>
        <c:auto val="1"/>
        <c:lblAlgn val="ctr"/>
        <c:lblOffset val="100"/>
        <c:noMultiLvlLbl val="0"/>
      </c:catAx>
      <c:valAx>
        <c:axId val="15794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945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'c03'!$B$1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'c03'!$A$8:$A$13</c:f>
              <c:strCache>
                <c:ptCount val="6"/>
                <c:pt idx="0">
                  <c:v>Doenças do 
aparelho 
digestivo</c:v>
                </c:pt>
                <c:pt idx="1">
                  <c:v>Doenças 
circulatórias</c:v>
                </c:pt>
                <c:pt idx="2">
                  <c:v>Doenças 
geniturinárias</c:v>
                </c:pt>
                <c:pt idx="3">
                  <c:v>Doenças 
infecciosas</c:v>
                </c:pt>
                <c:pt idx="4">
                  <c:v>Gravidez, 
parto e puerpério</c:v>
                </c:pt>
                <c:pt idx="5">
                  <c:v>Doenças 
do olho</c:v>
                </c:pt>
              </c:strCache>
            </c:strRef>
          </c:cat>
          <c:val>
            <c:numRef>
              <c:f>'c03'!$B$8:$B$13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6-4BA4-9CF9-42F87AB6F6C2}"/>
            </c:ext>
          </c:extLst>
        </c:ser>
        <c:ser>
          <c:idx val="1"/>
          <c:order val="1"/>
          <c:tx>
            <c:strRef>
              <c:f>'c03'!$C$1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'c03'!$A$8:$A$13</c:f>
              <c:strCache>
                <c:ptCount val="6"/>
                <c:pt idx="0">
                  <c:v>Doenças do 
aparelho 
digestivo</c:v>
                </c:pt>
                <c:pt idx="1">
                  <c:v>Doenças 
circulatórias</c:v>
                </c:pt>
                <c:pt idx="2">
                  <c:v>Doenças 
geniturinárias</c:v>
                </c:pt>
                <c:pt idx="3">
                  <c:v>Doenças 
infecciosas</c:v>
                </c:pt>
                <c:pt idx="4">
                  <c:v>Gravidez, 
parto e puerpério</c:v>
                </c:pt>
                <c:pt idx="5">
                  <c:v>Doenças 
do olho</c:v>
                </c:pt>
              </c:strCache>
            </c:strRef>
          </c:cat>
          <c:val>
            <c:numRef>
              <c:f>'c03'!$C$8:$C$13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6-4BA4-9CF9-42F87AB6F6C2}"/>
            </c:ext>
          </c:extLst>
        </c:ser>
        <c:ser>
          <c:idx val="2"/>
          <c:order val="2"/>
          <c:tx>
            <c:strRef>
              <c:f>'c03'!$D$1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'c03'!$A$8:$A$13</c:f>
              <c:strCache>
                <c:ptCount val="6"/>
                <c:pt idx="0">
                  <c:v>Doenças do 
aparelho 
digestivo</c:v>
                </c:pt>
                <c:pt idx="1">
                  <c:v>Doenças 
circulatórias</c:v>
                </c:pt>
                <c:pt idx="2">
                  <c:v>Doenças 
geniturinárias</c:v>
                </c:pt>
                <c:pt idx="3">
                  <c:v>Doenças 
infecciosas</c:v>
                </c:pt>
                <c:pt idx="4">
                  <c:v>Gravidez, 
parto e puerpério</c:v>
                </c:pt>
                <c:pt idx="5">
                  <c:v>Doenças 
do olho</c:v>
                </c:pt>
              </c:strCache>
            </c:strRef>
          </c:cat>
          <c:val>
            <c:numRef>
              <c:f>'c03'!$D$8:$D$13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8</c:v>
                </c:pt>
                <c:pt idx="3">
                  <c:v>18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2-4A37-9474-D67B6A08C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048064"/>
        <c:axId val="877929520"/>
      </c:barChart>
      <c:catAx>
        <c:axId val="4130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7929520"/>
        <c:crosses val="autoZero"/>
        <c:auto val="1"/>
        <c:lblAlgn val="ctr"/>
        <c:lblOffset val="100"/>
        <c:noMultiLvlLbl val="0"/>
      </c:catAx>
      <c:valAx>
        <c:axId val="877929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30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Taxa de afastamento previdenciário ocupacional (</a:t>
            </a:r>
            <a:r>
              <a:rPr lang="en-US" sz="1100" b="0" i="0" u="none" strike="noStrike" baseline="0">
                <a:effectLst/>
              </a:rPr>
              <a:t>média anual)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'd01'!$B$17</c:f>
              <c:strCache>
                <c:ptCount val="1"/>
                <c:pt idx="0">
                  <c:v>média 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'd01'!$H$16:$J$16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'd01'!$H$17:$J$17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543-4339-BF75-D3C58C178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71859312"/>
        <c:axId val="563353536"/>
      </c:barChart>
      <c:catAx>
        <c:axId val="5718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353536"/>
        <c:crosses val="autoZero"/>
        <c:auto val="1"/>
        <c:lblAlgn val="ctr"/>
        <c:lblOffset val="100"/>
        <c:noMultiLvlLbl val="0"/>
      </c:catAx>
      <c:valAx>
        <c:axId val="56335353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718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/>
              <a:t>Taxa de afastamento previdenciário ocupacional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6242888889842811E-2"/>
          <c:y val="0.12615340509666817"/>
          <c:w val="0.94661458333333337"/>
          <c:h val="0.58434179863686475"/>
        </c:manualLayout>
      </c:layout>
      <c:lineChart>
        <c:grouping val="standard"/>
        <c:varyColors val="0"/>
        <c:ser>
          <c:idx val="0"/>
          <c:order val="0"/>
          <c:tx>
            <c:strRef>
              <c:f>'d01'!$H$2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'd01'!$B$3:$B$14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'd01'!$H$3:$H$14</c:f>
              <c:numCache>
                <c:formatCode>0.00</c:formatCode>
                <c:ptCount val="12"/>
                <c:pt idx="0">
                  <c:v>0.30079299972655182</c:v>
                </c:pt>
                <c:pt idx="1">
                  <c:v>0.24031240612796637</c:v>
                </c:pt>
                <c:pt idx="2">
                  <c:v>0.23849272597185786</c:v>
                </c:pt>
                <c:pt idx="3">
                  <c:v>0.19006889997624141</c:v>
                </c:pt>
                <c:pt idx="4">
                  <c:v>0.11739845034045551</c:v>
                </c:pt>
                <c:pt idx="5">
                  <c:v>0.30452096509721249</c:v>
                </c:pt>
                <c:pt idx="6">
                  <c:v>8.2304526748971207E-2</c:v>
                </c:pt>
                <c:pt idx="7">
                  <c:v>0.15302218821729152</c:v>
                </c:pt>
                <c:pt idx="8">
                  <c:v>0.19891500904159132</c:v>
                </c:pt>
                <c:pt idx="9">
                  <c:v>8.3682008368200833E-2</c:v>
                </c:pt>
                <c:pt idx="10">
                  <c:v>0.12496094970321775</c:v>
                </c:pt>
                <c:pt idx="11">
                  <c:v>9.2081031307550645E-2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4-4C48-A261-FE3D27BF82DB}"/>
            </c:ext>
          </c:extLst>
        </c:ser>
        <c:ser>
          <c:idx val="1"/>
          <c:order val="1"/>
          <c:tx>
            <c:strRef>
              <c:f>'d01'!$I$2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'd01'!$B$3:$B$14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'd01'!$I$3:$I$14</c:f>
              <c:numCache>
                <c:formatCode>0.00</c:formatCode>
                <c:ptCount val="12"/>
                <c:pt idx="0">
                  <c:v>7.0096733492219274E-2</c:v>
                </c:pt>
                <c:pt idx="1">
                  <c:v>5.1334702258726897E-2</c:v>
                </c:pt>
                <c:pt idx="2">
                  <c:v>3.5207135312756724E-2</c:v>
                </c:pt>
                <c:pt idx="3">
                  <c:v>7.9735732999202655E-2</c:v>
                </c:pt>
                <c:pt idx="4">
                  <c:v>7.9113924050632917E-2</c:v>
                </c:pt>
                <c:pt idx="5">
                  <c:v>6.9999999999999993E-2</c:v>
                </c:pt>
                <c:pt idx="6">
                  <c:v>0.14900517135594707</c:v>
                </c:pt>
                <c:pt idx="7">
                  <c:v>0.11932224962214621</c:v>
                </c:pt>
                <c:pt idx="8">
                  <c:v>9.6598357827916925E-2</c:v>
                </c:pt>
                <c:pt idx="9">
                  <c:v>0.16516325752763308</c:v>
                </c:pt>
                <c:pt idx="10">
                  <c:v>0.16302575806977504</c:v>
                </c:pt>
                <c:pt idx="11">
                  <c:v>0.11108025548458762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4-4C48-A261-FE3D27BF82DB}"/>
            </c:ext>
          </c:extLst>
        </c:ser>
        <c:ser>
          <c:idx val="2"/>
          <c:order val="2"/>
          <c:tx>
            <c:strRef>
              <c:f>'d01'!$J$2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'd01'!$B$3:$B$14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'd01'!$J$3:$J$14</c:f>
              <c:numCache>
                <c:formatCode>0.00</c:formatCode>
                <c:ptCount val="12"/>
                <c:pt idx="0">
                  <c:v>0.13500000000000001</c:v>
                </c:pt>
                <c:pt idx="1">
                  <c:v>0.24</c:v>
                </c:pt>
                <c:pt idx="2">
                  <c:v>0.18</c:v>
                </c:pt>
                <c:pt idx="3">
                  <c:v>2.4E-2</c:v>
                </c:pt>
                <c:pt idx="4">
                  <c:v>0.13800000000000001</c:v>
                </c:pt>
                <c:pt idx="5">
                  <c:v>0.1305</c:v>
                </c:pt>
                <c:pt idx="6">
                  <c:v>0.216</c:v>
                </c:pt>
                <c:pt idx="7">
                  <c:v>0.2235</c:v>
                </c:pt>
                <c:pt idx="8">
                  <c:v>0.13200000000000001</c:v>
                </c:pt>
                <c:pt idx="9">
                  <c:v>5.3999999999999999E-2</c:v>
                </c:pt>
                <c:pt idx="10">
                  <c:v>4.3499999999999997E-2</c:v>
                </c:pt>
                <c:pt idx="11">
                  <c:v>4.8749999999999995E-2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4-4C48-A261-FE3D27BF82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1795424"/>
        <c:axId val="410218656"/>
      </c:lineChart>
      <c:catAx>
        <c:axId val="7417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218656"/>
        <c:crosses val="autoZero"/>
        <c:auto val="1"/>
        <c:lblAlgn val="ctr"/>
        <c:lblOffset val="100"/>
        <c:noMultiLvlLbl val="0"/>
      </c:catAx>
      <c:valAx>
        <c:axId val="41021865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17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 sz="1200"/>
              <a:t>Taxa de afastamento previdenciário não ocupacional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4253472222222221E-2"/>
          <c:y val="0.11764652450636463"/>
          <c:w val="0.95149305555555552"/>
          <c:h val="0.64572222148466141"/>
        </c:manualLayout>
      </c:layout>
      <c:lineChart>
        <c:grouping val="standard"/>
        <c:varyColors val="0"/>
        <c:ser>
          <c:idx val="1"/>
          <c:order val="0"/>
          <c:tx>
            <c:strRef>
              <c:f>'d01'!$C$2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'd01'!$B$19:$B$22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'd01'!$C$19:$C$22</c:f>
              <c:numCache>
                <c:formatCode>0.00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6-479E-AAA5-A083F72790B7}"/>
            </c:ext>
          </c:extLst>
        </c:ser>
        <c:ser>
          <c:idx val="2"/>
          <c:order val="1"/>
          <c:tx>
            <c:strRef>
              <c:f>'d01'!$D$2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'd01'!$B$19:$B$22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'd01'!$D$19:$D$22</c:f>
              <c:numCache>
                <c:formatCode>0.00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6-479E-AAA5-A083F72790B7}"/>
            </c:ext>
          </c:extLst>
        </c:ser>
        <c:ser>
          <c:idx val="0"/>
          <c:order val="2"/>
          <c:tx>
            <c:strRef>
              <c:f>'d01'!$E$2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'd01'!$B$19:$B$22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'd01'!$E$19:$E$22</c:f>
              <c:numCache>
                <c:formatCode>0.00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36-479E-AAA5-A083F72790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1795424"/>
        <c:axId val="410218656"/>
      </c:lineChart>
      <c:catAx>
        <c:axId val="7417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218656"/>
        <c:crosses val="autoZero"/>
        <c:auto val="1"/>
        <c:lblAlgn val="ctr"/>
        <c:lblOffset val="100"/>
        <c:noMultiLvlLbl val="0"/>
      </c:catAx>
      <c:valAx>
        <c:axId val="41021865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17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 sz="1200"/>
              <a:t>Taxa de afastamento previdenciário ocupacional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4253472222222221E-2"/>
          <c:y val="0.11764652450636463"/>
          <c:w val="0.95149305555555552"/>
          <c:h val="0.66535064464327154"/>
        </c:manualLayout>
      </c:layout>
      <c:lineChart>
        <c:grouping val="standard"/>
        <c:varyColors val="0"/>
        <c:ser>
          <c:idx val="0"/>
          <c:order val="0"/>
          <c:tx>
            <c:strRef>
              <c:f>'d01'!$H$2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'd01'!$B$19:$B$22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'd01'!$H$19:$H$22</c:f>
              <c:numCache>
                <c:formatCode>0.00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390-88A3-37C0EE87CCFC}"/>
            </c:ext>
          </c:extLst>
        </c:ser>
        <c:ser>
          <c:idx val="1"/>
          <c:order val="1"/>
          <c:tx>
            <c:strRef>
              <c:f>'d01'!$I$2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'd01'!$B$19:$B$22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'd01'!$I$19:$I$22</c:f>
              <c:numCache>
                <c:formatCode>0.00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390-88A3-37C0EE87CCFC}"/>
            </c:ext>
          </c:extLst>
        </c:ser>
        <c:ser>
          <c:idx val="2"/>
          <c:order val="2"/>
          <c:tx>
            <c:strRef>
              <c:f>'d01'!$J$2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'd01'!$B$19:$B$22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'd01'!$J$19:$J$22</c:f>
              <c:numCache>
                <c:formatCode>0.00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390-88A3-37C0EE87CC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1795424"/>
        <c:axId val="410218656"/>
      </c:lineChart>
      <c:catAx>
        <c:axId val="7417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218656"/>
        <c:crosses val="autoZero"/>
        <c:auto val="1"/>
        <c:lblAlgn val="ctr"/>
        <c:lblOffset val="100"/>
        <c:noMultiLvlLbl val="0"/>
      </c:catAx>
      <c:valAx>
        <c:axId val="41021865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17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[Dia_03_Aula_07 - Hands On Case.xlsx]e02!Tabela dinâmica4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322847"/>
        <c:axId val="728330335"/>
      </c:barChart>
      <c:catAx>
        <c:axId val="7283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30335"/>
        <c:crosses val="autoZero"/>
        <c:auto val="1"/>
        <c:lblAlgn val="ctr"/>
        <c:lblOffset val="100"/>
        <c:noMultiLvlLbl val="0"/>
      </c:catAx>
      <c:valAx>
        <c:axId val="7283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2018</a:t>
          </a:r>
        </a:p>
      </cx:txPr>
    </cx:title>
    <cx:plotArea>
      <cx:plotAreaRegion>
        <cx:series layoutId="waterfall" uniqueId="{AA604B0C-8505-49B8-AA2A-BFD198617450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/>
                </a:pPr>
                <a:endParaRPr lang="pt-BR" sz="1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pt-BR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2019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2019</a:t>
          </a:r>
        </a:p>
      </cx:txPr>
    </cx:title>
    <cx:plotArea>
      <cx:plotAreaRegion>
        <cx:series layoutId="waterfall" uniqueId="{A5A40FD7-997F-458D-9486-98C6333FE944}"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/>
                </a:pPr>
                <a:endParaRPr lang="pt-BR" sz="1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pt-BR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22411</xdr:colOff>
      <xdr:row>32</xdr:row>
      <xdr:rowOff>123266</xdr:rowOff>
    </xdr:from>
    <xdr:to>
      <xdr:col>20</xdr:col>
      <xdr:colOff>22411</xdr:colOff>
      <xdr:row>50</xdr:row>
      <xdr:rowOff>10587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9397319-E747-4A1C-A52C-13E1FDD3A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231172</xdr:colOff>
      <xdr:row>32</xdr:row>
      <xdr:rowOff>167259</xdr:rowOff>
    </xdr:from>
    <xdr:to>
      <xdr:col>27</xdr:col>
      <xdr:colOff>545353</xdr:colOff>
      <xdr:row>50</xdr:row>
      <xdr:rowOff>54580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E1BAAE4-6628-4B3F-8FC5-7045BCC0E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98424</xdr:rowOff>
    </xdr:from>
    <xdr:to>
      <xdr:col>13</xdr:col>
      <xdr:colOff>285750</xdr:colOff>
      <xdr:row>20</xdr:row>
      <xdr:rowOff>88899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BDBCC7-B647-4FDD-8635-4F436FFF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98424</xdr:rowOff>
    </xdr:from>
    <xdr:to>
      <xdr:col>13</xdr:col>
      <xdr:colOff>285750</xdr:colOff>
      <xdr:row>20</xdr:row>
      <xdr:rowOff>88899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C3CAE5-B3AA-4C96-8338-35F8E1AD8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3</xdr:row>
      <xdr:rowOff>3174</xdr:rowOff>
    </xdr:from>
    <xdr:to>
      <xdr:col>17</xdr:col>
      <xdr:colOff>95250</xdr:colOff>
      <xdr:row>21</xdr:row>
      <xdr:rowOff>139699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DFFA51-B4DB-4E53-990F-A6AF95415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55561</xdr:colOff>
      <xdr:row>20</xdr:row>
      <xdr:rowOff>177800</xdr:rowOff>
    </xdr:from>
    <xdr:to>
      <xdr:col>56</xdr:col>
      <xdr:colOff>55563</xdr:colOff>
      <xdr:row>37</xdr:row>
      <xdr:rowOff>55562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B0D16E2-56FB-49AD-9D76-9B97D02FD2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16511" y="3867150"/>
              <a:ext cx="17678402" cy="30083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27</xdr:col>
      <xdr:colOff>71436</xdr:colOff>
      <xdr:row>1</xdr:row>
      <xdr:rowOff>87312</xdr:rowOff>
    </xdr:from>
    <xdr:to>
      <xdr:col>56</xdr:col>
      <xdr:colOff>47625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BB355FB-F466-4F6E-95DF-E2F552D67C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32386" y="277812"/>
              <a:ext cx="17654589" cy="3411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300567</xdr:colOff>
      <xdr:row>1</xdr:row>
      <xdr:rowOff>52917</xdr:rowOff>
    </xdr:from>
    <xdr:to>
      <xdr:col>26</xdr:col>
      <xdr:colOff>268817</xdr:colOff>
      <xdr:row>17</xdr:row>
      <xdr:rowOff>47625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F4FA03B-D3F0-4B7C-8EA8-0E652DE05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464961</xdr:colOff>
      <xdr:row>1</xdr:row>
      <xdr:rowOff>39159</xdr:rowOff>
    </xdr:from>
    <xdr:to>
      <xdr:col>28</xdr:col>
      <xdr:colOff>83961</xdr:colOff>
      <xdr:row>16</xdr:row>
      <xdr:rowOff>156909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E371603-9D61-4AE8-B10C-BCC8D4732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406401</xdr:colOff>
      <xdr:row>18</xdr:row>
      <xdr:rowOff>1</xdr:rowOff>
    </xdr:from>
    <xdr:to>
      <xdr:col>28</xdr:col>
      <xdr:colOff>25401</xdr:colOff>
      <xdr:row>33</xdr:row>
      <xdr:rowOff>117751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8733603-1739-40B2-A602-648D4A7B1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9878</xdr:colOff>
      <xdr:row>34</xdr:row>
      <xdr:rowOff>127001</xdr:rowOff>
    </xdr:from>
    <xdr:to>
      <xdr:col>19</xdr:col>
      <xdr:colOff>238478</xdr:colOff>
      <xdr:row>50</xdr:row>
      <xdr:rowOff>60601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5C4FD2D-B7A8-4689-9372-2F939266B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419101</xdr:colOff>
      <xdr:row>34</xdr:row>
      <xdr:rowOff>148873</xdr:rowOff>
    </xdr:from>
    <xdr:to>
      <xdr:col>28</xdr:col>
      <xdr:colOff>38101</xdr:colOff>
      <xdr:row>50</xdr:row>
      <xdr:rowOff>82473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9AC00364-0D76-436D-8E0E-02738228E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98424</xdr:rowOff>
    </xdr:from>
    <xdr:to>
      <xdr:col>13</xdr:col>
      <xdr:colOff>285750</xdr:colOff>
      <xdr:row>20</xdr:row>
      <xdr:rowOff>88899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B3368D-C16A-416D-B6B6-CCE330A4C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98424</xdr:rowOff>
    </xdr:from>
    <xdr:to>
      <xdr:col>13</xdr:col>
      <xdr:colOff>285750</xdr:colOff>
      <xdr:row>20</xdr:row>
      <xdr:rowOff>88899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5D8709-DA73-46FC-8512-6114EAC7D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98424</xdr:rowOff>
    </xdr:from>
    <xdr:to>
      <xdr:col>13</xdr:col>
      <xdr:colOff>285750</xdr:colOff>
      <xdr:row>20</xdr:row>
      <xdr:rowOff>88899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E180BE-AEC7-4E9C-BF45-9142D659D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98424</xdr:rowOff>
    </xdr:from>
    <xdr:to>
      <xdr:col>13</xdr:col>
      <xdr:colOff>285750</xdr:colOff>
      <xdr:row>20</xdr:row>
      <xdr:rowOff>88899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76BD1D-F334-4443-990F-555B981A0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98424</xdr:rowOff>
    </xdr:from>
    <xdr:to>
      <xdr:col>13</xdr:col>
      <xdr:colOff>285750</xdr:colOff>
      <xdr:row>20</xdr:row>
      <xdr:rowOff>88899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1C824F-5F45-4685-BE1B-2B51BF83D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" refreshedDate="44251.292400694445" createdVersion="6" refreshedVersion="6" minRefreshableVersion="3" recordCount="48" xr:uid="{7900D103-A151-49F0-8620-87C071E746A0}">
  <cacheSource type="worksheet">
    <worksheetSource ref="A1:E49" sheet="a01"/>
  </cacheSource>
  <cacheFields count="5"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ano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  <cacheField name="anomes" numFmtId="17">
      <sharedItems containsSemiMixedTypes="0" containsNonDate="0" containsDate="1" containsString="0" minDate="2017-01-01T00:00:00" maxDate="2020-12-02T00:00:00" count="48"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</sharedItems>
    </cacheField>
    <cacheField name="Taxa de absenteismo não ocupacional" numFmtId="2">
      <sharedItems containsSemiMixedTypes="0" containsString="0" containsNumber="1" minValue="2.4" maxValue="26.3" count="40">
        <n v="4.5999999999999996"/>
        <n v="3.3"/>
        <n v="3.2"/>
        <n v="2.4"/>
        <n v="2.9"/>
        <n v="3.8"/>
        <n v="3.9"/>
        <n v="4.3"/>
        <n v="3.5"/>
        <n v="3"/>
        <n v="4"/>
        <n v="5.2"/>
        <n v="2.6"/>
        <n v="4.9000000000000004"/>
        <n v="5.7"/>
        <n v="3.1"/>
        <n v="2.8"/>
        <n v="4.7"/>
        <n v="2.7"/>
        <n v="3.4"/>
        <n v="6"/>
        <n v="4.5"/>
        <n v="5.5"/>
        <n v="5.6"/>
        <n v="5.9"/>
        <n v="6.8"/>
        <n v="7.7"/>
        <n v="6.7"/>
        <n v="8.6"/>
        <n v="9.1999999999999993"/>
        <n v="8.3000000000000007"/>
        <n v="12.7"/>
        <n v="16.5"/>
        <n v="17"/>
        <n v="26.3"/>
        <n v="14.85"/>
        <n v="13.25"/>
        <n v="15.3"/>
        <n v="12.05"/>
        <n v="17.440000000000001"/>
      </sharedItems>
    </cacheField>
    <cacheField name="Taxa de absenteismo ocupacional" numFmtId="2">
      <sharedItems containsSemiMixedTypes="0" containsString="0" containsNumber="1" minValue="0.18200000000000002" maxValue="3.944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" refreshedDate="44251.326180787037" createdVersion="6" refreshedVersion="6" minRefreshableVersion="3" recordCount="350" xr:uid="{B8EAA93F-2C63-4321-99FA-0F9CAC93CE90}">
  <cacheSource type="worksheet">
    <worksheetSource ref="A2:K352" sheet="e01"/>
  </cacheSource>
  <cacheFields count="11">
    <cacheField name="mesano" numFmtId="165">
      <sharedItems containsSemiMixedTypes="0" containsNonDate="0" containsDate="1" containsString="0" minDate="2019-01-01T00:00:00" maxDate="2020-08-01T00:00:00" count="102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3-0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5-2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</sharedItems>
    </cacheField>
    <cacheField name="ano" numFmtId="0">
      <sharedItems containsSemiMixedTypes="0" containsString="0" containsNumber="1" containsInteger="1" minValue="2019" maxValue="2020" count="2">
        <n v="2019"/>
        <n v="2020"/>
      </sharedItems>
    </cacheField>
    <cacheField name="mes" numFmtId="166">
      <sharedItems containsSemiMixedTypes="0" containsString="0" containsNumber="1" containsInteger="1" minValue="1" maxValue="12"/>
    </cacheField>
    <cacheField name="Obras" numFmtId="0">
      <sharedItems count="20">
        <s v="ind_01"/>
        <s v="ind_02"/>
        <s v="ind_03"/>
        <s v="ind_04"/>
        <s v="ind_05"/>
        <s v="ind_06"/>
        <s v="ind_07"/>
        <s v="ind_08"/>
        <s v="ind_09"/>
        <s v="ind_10"/>
        <s v="ind_11"/>
        <s v="ind_12"/>
        <s v="ind_13"/>
        <s v="ind_14"/>
        <s v="ind_15"/>
        <s v="ind_16"/>
        <s v="ind_17"/>
        <s v="ind_18"/>
        <s v="ind_19"/>
        <s v="ind_20"/>
      </sharedItems>
    </cacheField>
    <cacheField name="SAA" numFmtId="0">
      <sharedItems containsSemiMixedTypes="0" containsString="0" containsNumber="1" containsInteger="1" minValue="0" maxValue="73"/>
    </cacheField>
    <cacheField name="AA" numFmtId="0">
      <sharedItems containsMixedTypes="1" containsNumber="1" containsInteger="1" minValue="0" maxValue="856"/>
    </cacheField>
    <cacheField name="DTRAT" numFmtId="0">
      <sharedItems containsMixedTypes="1" containsNumber="1" containsInteger="1" minValue="0" maxValue="78"/>
    </cacheField>
    <cacheField name="HHT (mil)" numFmtId="164">
      <sharedItems containsSemiMixedTypes="0" containsString="0" containsNumber="1" minValue="0" maxValue="848.77760000000001"/>
    </cacheField>
    <cacheField name="SAA vs HHT" numFmtId="164">
      <sharedItems containsMixedTypes="1" containsNumber="1" minValue="0" maxValue="462.24961479198765"/>
    </cacheField>
    <cacheField name="AA vs HHT" numFmtId="164">
      <sharedItems containsMixedTypes="1" containsNumber="1" minValue="0" maxValue="7102.497923153509"/>
    </cacheField>
    <cacheField name="CTRAT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" refreshedDate="44256.3620212963" createdVersion="6" refreshedVersion="6" minRefreshableVersion="3" recordCount="48" xr:uid="{39075280-0ACB-450F-A87A-B466C835B14B}">
  <cacheSource type="worksheet">
    <worksheetSource ref="A1:C49" sheet="c01"/>
  </cacheSource>
  <cacheFields count="3">
    <cacheField name="ano" numFmtId="0">
      <sharedItems containsSemiMixedTypes="0" containsString="0" containsNumber="1" containsInteger="1" minValue="2018" maxValue="2020" count="3">
        <n v="2018"/>
        <n v="2019"/>
        <n v="2020"/>
      </sharedItems>
    </cacheField>
    <cacheField name="tipo de deoença" numFmtId="0">
      <sharedItems count="16">
        <s v="Lesões_x000a_ e traumatismos"/>
        <s v="Doenças_x000a_osteomusculares"/>
        <s v="Doenças do _x000a_aparelho _x000a_digestivo (hérnia)"/>
        <s v="Doenças _x000a_neurológicas"/>
        <s v="Neoplasias _x000a_(câncer)"/>
        <s v="Transtornos _x000a_mentais"/>
        <s v="Doenças do _x000a_aparelho _x000a_digestivo"/>
        <s v="Doenças _x000a_circulatórias"/>
        <s v="Doenças _x000a_geniturinárias"/>
        <s v="Doenças _x000a_infecciosas"/>
        <s v="Gravidez, _x000a_parto e puerpério"/>
        <s v="Doenças _x000a_do olho"/>
        <s v="Doenças _x000a_metabólicas"/>
        <s v="Doença _x000a_respiratória"/>
        <s v="Doença _x000a_da pele"/>
        <s v="Deformidades _x000a_e anomalias"/>
      </sharedItems>
    </cacheField>
    <cacheField name="quantidade de afastamentos" numFmtId="0">
      <sharedItems containsSemiMixedTypes="0" containsString="0" containsNumber="1" containsInteger="1" minValue="0" maxValue="1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n v="0.45999999999999996"/>
  </r>
  <r>
    <x v="1"/>
    <x v="0"/>
    <x v="1"/>
    <x v="1"/>
    <n v="0.33"/>
  </r>
  <r>
    <x v="2"/>
    <x v="0"/>
    <x v="2"/>
    <x v="2"/>
    <n v="0.32000000000000006"/>
  </r>
  <r>
    <x v="3"/>
    <x v="0"/>
    <x v="3"/>
    <x v="3"/>
    <n v="0.24"/>
  </r>
  <r>
    <x v="4"/>
    <x v="0"/>
    <x v="4"/>
    <x v="4"/>
    <n v="0.28999999999999998"/>
  </r>
  <r>
    <x v="5"/>
    <x v="0"/>
    <x v="5"/>
    <x v="5"/>
    <n v="0.38"/>
  </r>
  <r>
    <x v="6"/>
    <x v="0"/>
    <x v="6"/>
    <x v="6"/>
    <n v="0.39"/>
  </r>
  <r>
    <x v="7"/>
    <x v="0"/>
    <x v="7"/>
    <x v="7"/>
    <n v="0.43"/>
  </r>
  <r>
    <x v="8"/>
    <x v="0"/>
    <x v="8"/>
    <x v="8"/>
    <n v="0.35000000000000003"/>
  </r>
  <r>
    <x v="9"/>
    <x v="0"/>
    <x v="9"/>
    <x v="9"/>
    <n v="0.30000000000000004"/>
  </r>
  <r>
    <x v="10"/>
    <x v="0"/>
    <x v="10"/>
    <x v="10"/>
    <n v="0.4"/>
  </r>
  <r>
    <x v="11"/>
    <x v="0"/>
    <x v="11"/>
    <x v="3"/>
    <n v="0.24"/>
  </r>
  <r>
    <x v="0"/>
    <x v="1"/>
    <x v="12"/>
    <x v="11"/>
    <n v="0.36400000000000005"/>
  </r>
  <r>
    <x v="1"/>
    <x v="1"/>
    <x v="13"/>
    <x v="4"/>
    <n v="0.20300000000000001"/>
  </r>
  <r>
    <x v="2"/>
    <x v="1"/>
    <x v="14"/>
    <x v="12"/>
    <n v="0.18200000000000002"/>
  </r>
  <r>
    <x v="3"/>
    <x v="1"/>
    <x v="15"/>
    <x v="13"/>
    <n v="0.34300000000000008"/>
  </r>
  <r>
    <x v="4"/>
    <x v="1"/>
    <x v="16"/>
    <x v="14"/>
    <n v="0.39900000000000008"/>
  </r>
  <r>
    <x v="5"/>
    <x v="1"/>
    <x v="17"/>
    <x v="15"/>
    <n v="0.21700000000000003"/>
  </r>
  <r>
    <x v="6"/>
    <x v="1"/>
    <x v="18"/>
    <x v="8"/>
    <n v="0.24500000000000002"/>
  </r>
  <r>
    <x v="7"/>
    <x v="1"/>
    <x v="19"/>
    <x v="16"/>
    <n v="0.19600000000000001"/>
  </r>
  <r>
    <x v="8"/>
    <x v="1"/>
    <x v="20"/>
    <x v="17"/>
    <n v="0.32900000000000007"/>
  </r>
  <r>
    <x v="9"/>
    <x v="1"/>
    <x v="21"/>
    <x v="15"/>
    <n v="0.21700000000000003"/>
  </r>
  <r>
    <x v="10"/>
    <x v="1"/>
    <x v="22"/>
    <x v="4"/>
    <n v="0.20300000000000001"/>
  </r>
  <r>
    <x v="11"/>
    <x v="1"/>
    <x v="23"/>
    <x v="18"/>
    <n v="0.18900000000000003"/>
  </r>
  <r>
    <x v="0"/>
    <x v="2"/>
    <x v="24"/>
    <x v="6"/>
    <n v="0.46799999999999997"/>
  </r>
  <r>
    <x v="1"/>
    <x v="2"/>
    <x v="25"/>
    <x v="19"/>
    <n v="0.40799999999999997"/>
  </r>
  <r>
    <x v="2"/>
    <x v="2"/>
    <x v="26"/>
    <x v="2"/>
    <n v="0.38400000000000001"/>
  </r>
  <r>
    <x v="3"/>
    <x v="2"/>
    <x v="27"/>
    <x v="0"/>
    <n v="0.55199999999999994"/>
  </r>
  <r>
    <x v="4"/>
    <x v="2"/>
    <x v="28"/>
    <x v="20"/>
    <n v="0.72"/>
  </r>
  <r>
    <x v="5"/>
    <x v="2"/>
    <x v="29"/>
    <x v="21"/>
    <n v="0.54"/>
  </r>
  <r>
    <x v="6"/>
    <x v="2"/>
    <x v="30"/>
    <x v="22"/>
    <n v="0.65999999999999992"/>
  </r>
  <r>
    <x v="7"/>
    <x v="2"/>
    <x v="31"/>
    <x v="23"/>
    <n v="0.67199999999999993"/>
  </r>
  <r>
    <x v="8"/>
    <x v="2"/>
    <x v="32"/>
    <x v="24"/>
    <n v="0.70799999999999996"/>
  </r>
  <r>
    <x v="9"/>
    <x v="2"/>
    <x v="33"/>
    <x v="25"/>
    <n v="0.81599999999999995"/>
  </r>
  <r>
    <x v="10"/>
    <x v="2"/>
    <x v="34"/>
    <x v="26"/>
    <n v="0.92399999999999993"/>
  </r>
  <r>
    <x v="11"/>
    <x v="2"/>
    <x v="35"/>
    <x v="27"/>
    <n v="0.80399999999999994"/>
  </r>
  <r>
    <x v="0"/>
    <x v="3"/>
    <x v="36"/>
    <x v="28"/>
    <n v="1.2899999999999998"/>
  </r>
  <r>
    <x v="1"/>
    <x v="3"/>
    <x v="37"/>
    <x v="29"/>
    <n v="1.38"/>
  </r>
  <r>
    <x v="2"/>
    <x v="3"/>
    <x v="38"/>
    <x v="30"/>
    <n v="1.2450000000000001"/>
  </r>
  <r>
    <x v="3"/>
    <x v="3"/>
    <x v="39"/>
    <x v="31"/>
    <n v="1.9049999999999998"/>
  </r>
  <r>
    <x v="4"/>
    <x v="3"/>
    <x v="40"/>
    <x v="32"/>
    <n v="2.4750000000000001"/>
  </r>
  <r>
    <x v="5"/>
    <x v="3"/>
    <x v="41"/>
    <x v="33"/>
    <n v="2.5499999999999998"/>
  </r>
  <r>
    <x v="6"/>
    <x v="3"/>
    <x v="42"/>
    <x v="34"/>
    <n v="3.9449999999999998"/>
  </r>
  <r>
    <x v="7"/>
    <x v="3"/>
    <x v="43"/>
    <x v="35"/>
    <n v="2.2275"/>
  </r>
  <r>
    <x v="8"/>
    <x v="3"/>
    <x v="44"/>
    <x v="36"/>
    <n v="1.9874999999999998"/>
  </r>
  <r>
    <x v="9"/>
    <x v="3"/>
    <x v="45"/>
    <x v="37"/>
    <n v="2.2949999999999999"/>
  </r>
  <r>
    <x v="10"/>
    <x v="3"/>
    <x v="46"/>
    <x v="38"/>
    <n v="1.8075000000000001"/>
  </r>
  <r>
    <x v="11"/>
    <x v="3"/>
    <x v="47"/>
    <x v="39"/>
    <n v="2.616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n v="1"/>
    <x v="0"/>
    <n v="0"/>
    <n v="39"/>
    <n v="0"/>
    <n v="25.901"/>
    <n v="0"/>
    <n v="1505.7333693679782"/>
    <n v="0"/>
  </r>
  <r>
    <x v="0"/>
    <x v="0"/>
    <n v="1"/>
    <x v="1"/>
    <n v="1"/>
    <n v="0"/>
    <n v="0"/>
    <n v="538.71600000000001"/>
    <n v="1.8562656390380088"/>
    <n v="0"/>
    <n v="0"/>
  </r>
  <r>
    <x v="0"/>
    <x v="0"/>
    <n v="1"/>
    <x v="2"/>
    <n v="3"/>
    <n v="0"/>
    <n v="0"/>
    <n v="64.554000000000002"/>
    <n v="46.472720513058832"/>
    <n v="0"/>
    <n v="0"/>
  </r>
  <r>
    <x v="0"/>
    <x v="0"/>
    <n v="1"/>
    <x v="3"/>
    <n v="3"/>
    <n v="703"/>
    <n v="0"/>
    <n v="295.52759999999995"/>
    <n v="10.151336118859966"/>
    <n v="2378.7964305195187"/>
    <n v="0"/>
  </r>
  <r>
    <x v="0"/>
    <x v="0"/>
    <n v="1"/>
    <x v="4"/>
    <n v="1"/>
    <n v="357"/>
    <n v="0"/>
    <n v="94.621300000000005"/>
    <n v="10.56844494844184"/>
    <n v="3772.9348465937373"/>
    <n v="0"/>
  </r>
  <r>
    <x v="0"/>
    <x v="0"/>
    <n v="1"/>
    <x v="5"/>
    <n v="4"/>
    <n v="7"/>
    <n v="8"/>
    <n v="155.63060000000002"/>
    <n v="25.701886389951589"/>
    <n v="44.978301182415279"/>
    <n v="1"/>
  </r>
  <r>
    <x v="0"/>
    <x v="0"/>
    <n v="1"/>
    <x v="6"/>
    <n v="0"/>
    <n v="0"/>
    <n v="0"/>
    <n v="14.757"/>
    <n v="0"/>
    <n v="0"/>
    <n v="0"/>
  </r>
  <r>
    <x v="0"/>
    <x v="0"/>
    <n v="1"/>
    <x v="7"/>
    <n v="0"/>
    <n v="575"/>
    <n v="0"/>
    <n v="355.0643"/>
    <n v="0"/>
    <n v="1619.4249886569842"/>
    <n v="0"/>
  </r>
  <r>
    <x v="0"/>
    <x v="0"/>
    <n v="1"/>
    <x v="8"/>
    <n v="0"/>
    <n v="0"/>
    <n v="0"/>
    <n v="2.2000000000000002"/>
    <n v="0"/>
    <n v="0"/>
    <n v="0"/>
  </r>
  <r>
    <x v="0"/>
    <x v="0"/>
    <n v="1"/>
    <x v="9"/>
    <n v="3"/>
    <n v="132"/>
    <n v="21"/>
    <n v="218.82739999999998"/>
    <n v="13.709434924511283"/>
    <n v="603.21513667849638"/>
    <n v="1"/>
  </r>
  <r>
    <x v="0"/>
    <x v="0"/>
    <n v="1"/>
    <x v="10"/>
    <n v="8"/>
    <n v="112"/>
    <n v="29"/>
    <n v="147.57050000000001"/>
    <n v="54.211376935092041"/>
    <n v="758.95927709128853"/>
    <n v="2"/>
  </r>
  <r>
    <x v="0"/>
    <x v="0"/>
    <n v="1"/>
    <x v="11"/>
    <n v="1"/>
    <n v="7"/>
    <n v="0"/>
    <n v="39.387999999999998"/>
    <n v="25.388443180664162"/>
    <n v="177.71910226464914"/>
    <n v="0"/>
  </r>
  <r>
    <x v="0"/>
    <x v="0"/>
    <n v="1"/>
    <x v="12"/>
    <n v="0"/>
    <n v="13"/>
    <n v="0"/>
    <n v="54.284199999999998"/>
    <n v="0"/>
    <n v="239.48036445227157"/>
    <n v="0"/>
  </r>
  <r>
    <x v="0"/>
    <x v="0"/>
    <n v="1"/>
    <x v="13"/>
    <n v="0"/>
    <n v="3"/>
    <n v="0"/>
    <n v="43.168099999999995"/>
    <n v="0"/>
    <n v="69.495761916785781"/>
    <n v="0"/>
  </r>
  <r>
    <x v="0"/>
    <x v="0"/>
    <n v="1"/>
    <x v="14"/>
    <n v="0"/>
    <n v="0"/>
    <n v="0"/>
    <n v="21.228400000000001"/>
    <n v="0"/>
    <n v="0"/>
    <n v="0"/>
  </r>
  <r>
    <x v="0"/>
    <x v="0"/>
    <n v="1"/>
    <x v="15"/>
    <n v="0"/>
    <n v="66"/>
    <n v="0"/>
    <n v="84.899000000000001"/>
    <n v="0"/>
    <n v="777.39431559853472"/>
    <n v="0"/>
  </r>
  <r>
    <x v="1"/>
    <x v="0"/>
    <n v="2"/>
    <x v="0"/>
    <n v="0"/>
    <n v="23"/>
    <n v="0"/>
    <n v="19.1633"/>
    <n v="0"/>
    <n v="1200.2108196396237"/>
    <n v="0"/>
  </r>
  <r>
    <x v="1"/>
    <x v="0"/>
    <n v="2"/>
    <x v="1"/>
    <n v="3"/>
    <n v="69"/>
    <n v="28"/>
    <n v="507.82"/>
    <n v="5.9076050569099285"/>
    <n v="135.87491630892836"/>
    <n v="1"/>
  </r>
  <r>
    <x v="1"/>
    <x v="0"/>
    <n v="2"/>
    <x v="2"/>
    <n v="1"/>
    <n v="0"/>
    <n v="7"/>
    <n v="71.586600000000004"/>
    <n v="13.969094774720407"/>
    <n v="0"/>
    <n v="2"/>
  </r>
  <r>
    <x v="1"/>
    <x v="0"/>
    <n v="2"/>
    <x v="3"/>
    <n v="1"/>
    <n v="551"/>
    <n v="0"/>
    <n v="255.21610000000001"/>
    <n v="3.9182481042536108"/>
    <n v="2158.9547054437394"/>
    <n v="0"/>
  </r>
  <r>
    <x v="1"/>
    <x v="0"/>
    <n v="2"/>
    <x v="4"/>
    <n v="3"/>
    <n v="224"/>
    <n v="0"/>
    <n v="31.5382"/>
    <n v="95.122740042234497"/>
    <n v="7102.497923153509"/>
    <n v="0"/>
  </r>
  <r>
    <x v="1"/>
    <x v="0"/>
    <n v="2"/>
    <x v="5"/>
    <n v="5"/>
    <n v="15"/>
    <n v="44"/>
    <n v="155.48820000000001"/>
    <n v="32.156781029042719"/>
    <n v="96.470343087128157"/>
    <n v="2"/>
  </r>
  <r>
    <x v="1"/>
    <x v="0"/>
    <n v="2"/>
    <x v="6"/>
    <n v="0"/>
    <n v="0"/>
    <n v="0"/>
    <n v="18.539000000000001"/>
    <n v="0"/>
    <n v="0"/>
    <n v="0"/>
  </r>
  <r>
    <x v="1"/>
    <x v="0"/>
    <n v="2"/>
    <x v="7"/>
    <n v="2"/>
    <n v="708"/>
    <n v="0"/>
    <n v="366.88350000000003"/>
    <n v="5.4513217410976509"/>
    <n v="1929.7678963485682"/>
    <n v="0"/>
  </r>
  <r>
    <x v="1"/>
    <x v="0"/>
    <n v="2"/>
    <x v="8"/>
    <n v="0"/>
    <n v="0"/>
    <n v="0"/>
    <n v="2.2000000000000002"/>
    <n v="0"/>
    <n v="0"/>
    <n v="0"/>
  </r>
  <r>
    <x v="1"/>
    <x v="0"/>
    <n v="2"/>
    <x v="9"/>
    <n v="3"/>
    <n v="155"/>
    <n v="0"/>
    <n v="219.58750000000001"/>
    <n v="13.661979848579723"/>
    <n v="705.86895884328567"/>
    <n v="0"/>
  </r>
  <r>
    <x v="1"/>
    <x v="0"/>
    <n v="2"/>
    <x v="10"/>
    <n v="8"/>
    <n v="88"/>
    <n v="20"/>
    <n v="295.1003"/>
    <n v="27.109426862663305"/>
    <n v="298.20369548929636"/>
    <n v="1"/>
  </r>
  <r>
    <x v="1"/>
    <x v="0"/>
    <n v="2"/>
    <x v="11"/>
    <n v="2"/>
    <n v="25"/>
    <n v="0"/>
    <n v="104.0715"/>
    <n v="19.217557160221578"/>
    <n v="240.21946450276974"/>
    <n v="0"/>
  </r>
  <r>
    <x v="1"/>
    <x v="0"/>
    <n v="2"/>
    <x v="12"/>
    <n v="0"/>
    <n v="8"/>
    <n v="0"/>
    <n v="65.565399999999997"/>
    <n v="0"/>
    <n v="122.01557528818554"/>
    <n v="0"/>
  </r>
  <r>
    <x v="1"/>
    <x v="0"/>
    <n v="2"/>
    <x v="13"/>
    <n v="0"/>
    <n v="4"/>
    <n v="0"/>
    <n v="43.618400000000001"/>
    <n v="0"/>
    <n v="91.704418318874602"/>
    <n v="0"/>
  </r>
  <r>
    <x v="1"/>
    <x v="0"/>
    <n v="2"/>
    <x v="14"/>
    <n v="0"/>
    <n v="0"/>
    <n v="0"/>
    <n v="12.526899999999999"/>
    <n v="0"/>
    <n v="0"/>
    <n v="0"/>
  </r>
  <r>
    <x v="1"/>
    <x v="0"/>
    <n v="2"/>
    <x v="15"/>
    <n v="0"/>
    <n v="0"/>
    <n v="0"/>
    <n v="0"/>
    <s v=""/>
    <s v=""/>
    <n v="0"/>
  </r>
  <r>
    <x v="2"/>
    <x v="0"/>
    <n v="3"/>
    <x v="0"/>
    <n v="0"/>
    <n v="30"/>
    <n v="0"/>
    <n v="24.875400000000003"/>
    <n v="0"/>
    <n v="1206.0107576159578"/>
    <n v="0"/>
  </r>
  <r>
    <x v="2"/>
    <x v="0"/>
    <n v="3"/>
    <x v="1"/>
    <n v="9"/>
    <n v="336"/>
    <n v="30"/>
    <n v="552.73699999999997"/>
    <n v="16.282608184362545"/>
    <n v="607.88403888286837"/>
    <n v="1"/>
  </r>
  <r>
    <x v="2"/>
    <x v="0"/>
    <n v="3"/>
    <x v="2"/>
    <n v="8"/>
    <n v="2"/>
    <n v="34"/>
    <n v="86.902000000000001"/>
    <n v="92.057720190559479"/>
    <n v="23.01443004763987"/>
    <n v="2"/>
  </r>
  <r>
    <x v="2"/>
    <x v="0"/>
    <n v="3"/>
    <x v="3"/>
    <n v="2"/>
    <n v="627"/>
    <n v="0"/>
    <n v="263.51949999999999"/>
    <n v="7.5895711702549526"/>
    <n v="2379.3305618749278"/>
    <n v="0"/>
  </r>
  <r>
    <x v="2"/>
    <x v="0"/>
    <n v="3"/>
    <x v="4"/>
    <n v="0"/>
    <n v="171"/>
    <n v="0"/>
    <n v="32.017000000000003"/>
    <n v="0"/>
    <n v="5340.9126401599142"/>
    <n v="0"/>
  </r>
  <r>
    <x v="2"/>
    <x v="0"/>
    <n v="3"/>
    <x v="5"/>
    <n v="2"/>
    <n v="8"/>
    <n v="61"/>
    <n v="142.1771"/>
    <n v="14.066962963796561"/>
    <n v="56.267851855186244"/>
    <n v="2"/>
  </r>
  <r>
    <x v="2"/>
    <x v="0"/>
    <n v="3"/>
    <x v="6"/>
    <n v="0"/>
    <n v="0"/>
    <n v="0"/>
    <n v="15.811999999999999"/>
    <n v="0"/>
    <n v="0"/>
    <n v="0"/>
  </r>
  <r>
    <x v="2"/>
    <x v="0"/>
    <n v="3"/>
    <x v="7"/>
    <n v="8"/>
    <n v="685"/>
    <n v="0"/>
    <n v="366.79349999999999"/>
    <n v="21.810637320454152"/>
    <n v="1867.5358205638868"/>
    <n v="0"/>
  </r>
  <r>
    <x v="2"/>
    <x v="0"/>
    <n v="3"/>
    <x v="8"/>
    <n v="0"/>
    <n v="0"/>
    <n v="0"/>
    <n v="2.2000000000000002"/>
    <n v="0"/>
    <n v="0"/>
    <n v="0"/>
  </r>
  <r>
    <x v="2"/>
    <x v="0"/>
    <n v="3"/>
    <x v="9"/>
    <n v="13"/>
    <n v="123"/>
    <n v="14"/>
    <n v="218.0292"/>
    <n v="59.625041049547491"/>
    <n v="564.14461916110315"/>
    <n v="1"/>
  </r>
  <r>
    <x v="2"/>
    <x v="0"/>
    <n v="3"/>
    <x v="10"/>
    <n v="13"/>
    <n v="129"/>
    <n v="21"/>
    <n v="374.40449999999998"/>
    <n v="34.721804892836495"/>
    <n v="344.54714085968521"/>
    <n v="1"/>
  </r>
  <r>
    <x v="2"/>
    <x v="0"/>
    <n v="3"/>
    <x v="11"/>
    <n v="2"/>
    <n v="61"/>
    <n v="0"/>
    <n v="175.602"/>
    <n v="11.389391920365371"/>
    <n v="347.37645357114383"/>
    <n v="0"/>
  </r>
  <r>
    <x v="2"/>
    <x v="0"/>
    <n v="3"/>
    <x v="12"/>
    <n v="0"/>
    <n v="7"/>
    <n v="0"/>
    <n v="66.318300000000008"/>
    <n v="0"/>
    <n v="105.55155967508213"/>
    <n v="0"/>
  </r>
  <r>
    <x v="2"/>
    <x v="0"/>
    <n v="3"/>
    <x v="13"/>
    <n v="0"/>
    <n v="2"/>
    <n v="0"/>
    <n v="42.747999999999998"/>
    <n v="0"/>
    <n v="46.785814541031165"/>
    <n v="0"/>
  </r>
  <r>
    <x v="2"/>
    <x v="0"/>
    <n v="3"/>
    <x v="14"/>
    <n v="0"/>
    <n v="0"/>
    <n v="0"/>
    <n v="8.1406999999999989"/>
    <n v="0"/>
    <n v="0"/>
    <n v="0"/>
  </r>
  <r>
    <x v="2"/>
    <x v="0"/>
    <n v="3"/>
    <x v="15"/>
    <n v="0"/>
    <n v="0"/>
    <n v="0"/>
    <n v="0"/>
    <s v=""/>
    <s v=""/>
    <n v="0"/>
  </r>
  <r>
    <x v="3"/>
    <x v="0"/>
    <n v="4"/>
    <x v="0"/>
    <n v="0"/>
    <n v="30"/>
    <n v="0"/>
    <n v="22.791799999999999"/>
    <n v="0"/>
    <n v="1316.2628664695198"/>
    <n v="0"/>
  </r>
  <r>
    <x v="3"/>
    <x v="0"/>
    <n v="4"/>
    <x v="1"/>
    <n v="4"/>
    <n v="281"/>
    <n v="0"/>
    <n v="516.59100000000001"/>
    <n v="7.7430694688835073"/>
    <n v="543.95063018906637"/>
    <n v="0"/>
  </r>
  <r>
    <x v="3"/>
    <x v="0"/>
    <n v="4"/>
    <x v="2"/>
    <n v="5"/>
    <n v="2"/>
    <n v="0"/>
    <n v="93.893000000000001"/>
    <n v="53.25210612079708"/>
    <n v="21.300842448318832"/>
    <n v="0"/>
  </r>
  <r>
    <x v="3"/>
    <x v="0"/>
    <n v="4"/>
    <x v="3"/>
    <n v="0"/>
    <n v="613"/>
    <n v="0"/>
    <n v="297.68940000000003"/>
    <n v="0"/>
    <n v="2059.1932396652346"/>
    <n v="0"/>
  </r>
  <r>
    <x v="3"/>
    <x v="0"/>
    <n v="4"/>
    <x v="4"/>
    <n v="1"/>
    <n v="66"/>
    <n v="0"/>
    <n v="34.828000000000003"/>
    <n v="28.712530148156652"/>
    <n v="1895.0269897783392"/>
    <n v="0"/>
  </r>
  <r>
    <x v="3"/>
    <x v="0"/>
    <n v="4"/>
    <x v="5"/>
    <n v="11"/>
    <n v="26"/>
    <n v="41"/>
    <n v="131.34950000000001"/>
    <n v="83.746036338166491"/>
    <n v="197.9451767993026"/>
    <n v="2"/>
  </r>
  <r>
    <x v="3"/>
    <x v="0"/>
    <n v="4"/>
    <x v="6"/>
    <n v="0"/>
    <n v="0"/>
    <n v="0"/>
    <n v="7.8680000000000003"/>
    <n v="0"/>
    <n v="0"/>
    <n v="0"/>
  </r>
  <r>
    <x v="3"/>
    <x v="0"/>
    <n v="4"/>
    <x v="7"/>
    <n v="30"/>
    <n v="546"/>
    <n v="0"/>
    <n v="522.48609999999996"/>
    <n v="57.417795420777708"/>
    <n v="1045.0038766581542"/>
    <n v="0"/>
  </r>
  <r>
    <x v="3"/>
    <x v="0"/>
    <n v="4"/>
    <x v="8"/>
    <n v="0"/>
    <n v="0"/>
    <n v="0"/>
    <n v="3.52"/>
    <n v="0"/>
    <n v="0"/>
    <n v="0"/>
  </r>
  <r>
    <x v="3"/>
    <x v="0"/>
    <n v="4"/>
    <x v="9"/>
    <n v="25"/>
    <n v="200"/>
    <n v="0"/>
    <n v="261.34309999999999"/>
    <n v="95.659690269228463"/>
    <n v="765.2775221538277"/>
    <n v="0"/>
  </r>
  <r>
    <x v="3"/>
    <x v="0"/>
    <n v="4"/>
    <x v="10"/>
    <n v="3"/>
    <n v="194"/>
    <n v="21"/>
    <n v="436.07329999999996"/>
    <n v="6.8795773554583608"/>
    <n v="444.87933565297396"/>
    <n v="1"/>
  </r>
  <r>
    <x v="3"/>
    <x v="0"/>
    <n v="4"/>
    <x v="11"/>
    <n v="6"/>
    <n v="105"/>
    <n v="0"/>
    <n v="296.47280000000001"/>
    <n v="20.23794425660634"/>
    <n v="354.16402449061093"/>
    <n v="0"/>
  </r>
  <r>
    <x v="3"/>
    <x v="0"/>
    <n v="4"/>
    <x v="12"/>
    <n v="0"/>
    <n v="12"/>
    <n v="0"/>
    <n v="71.259199999999993"/>
    <n v="0"/>
    <n v="168.39930844017334"/>
    <n v="0"/>
  </r>
  <r>
    <x v="3"/>
    <x v="0"/>
    <n v="4"/>
    <x v="13"/>
    <n v="0"/>
    <n v="1"/>
    <n v="0"/>
    <n v="42.747999999999998"/>
    <n v="0"/>
    <n v="23.392907270515582"/>
    <n v="0"/>
  </r>
  <r>
    <x v="3"/>
    <x v="0"/>
    <n v="4"/>
    <x v="14"/>
    <n v="0"/>
    <n v="0"/>
    <n v="0"/>
    <n v="9.8192000000000004"/>
    <n v="0"/>
    <n v="0"/>
    <n v="0"/>
  </r>
  <r>
    <x v="3"/>
    <x v="0"/>
    <n v="4"/>
    <x v="15"/>
    <n v="0"/>
    <n v="0"/>
    <n v="0"/>
    <n v="10.7578"/>
    <n v="0"/>
    <n v="0"/>
    <n v="0"/>
  </r>
  <r>
    <x v="4"/>
    <x v="0"/>
    <n v="5"/>
    <x v="0"/>
    <n v="0"/>
    <n v="28"/>
    <n v="0"/>
    <n v="14.08"/>
    <n v="0"/>
    <n v="1988.6363636363637"/>
    <n v="0"/>
  </r>
  <r>
    <x v="4"/>
    <x v="0"/>
    <n v="5"/>
    <x v="1"/>
    <n v="2"/>
    <n v="292"/>
    <n v="31"/>
    <n v="514.57899999999995"/>
    <n v="3.8866724059862534"/>
    <n v="567.45417127399298"/>
    <n v="0"/>
  </r>
  <r>
    <x v="4"/>
    <x v="0"/>
    <n v="5"/>
    <x v="2"/>
    <n v="6"/>
    <n v="2"/>
    <n v="3"/>
    <n v="112.816"/>
    <n v="53.183945539639765"/>
    <n v="17.727981846546587"/>
    <n v="1"/>
  </r>
  <r>
    <x v="4"/>
    <x v="0"/>
    <n v="5"/>
    <x v="3"/>
    <n v="1"/>
    <n v="551"/>
    <n v="0"/>
    <n v="288.36020000000002"/>
    <n v="3.4678849577715645"/>
    <n v="1910.8046117321321"/>
    <n v="0"/>
  </r>
  <r>
    <x v="4"/>
    <x v="0"/>
    <n v="5"/>
    <x v="4"/>
    <n v="3"/>
    <n v="126"/>
    <n v="0"/>
    <n v="53.441800000000001"/>
    <n v="56.13583374811477"/>
    <n v="2357.7050174208202"/>
    <n v="0"/>
  </r>
  <r>
    <x v="4"/>
    <x v="0"/>
    <n v="5"/>
    <x v="5"/>
    <n v="4"/>
    <n v="15"/>
    <n v="0"/>
    <n v="142.4606"/>
    <n v="28.077938742361045"/>
    <n v="105.29227028385392"/>
    <n v="0"/>
  </r>
  <r>
    <x v="4"/>
    <x v="0"/>
    <n v="5"/>
    <x v="6"/>
    <n v="0"/>
    <n v="0"/>
    <n v="0"/>
    <n v="1.944"/>
    <n v="0"/>
    <n v="0"/>
    <n v="0"/>
  </r>
  <r>
    <x v="4"/>
    <x v="0"/>
    <n v="5"/>
    <x v="7"/>
    <n v="6"/>
    <n v="856"/>
    <n v="0"/>
    <n v="434.02690000000001"/>
    <n v="13.824027957714142"/>
    <n v="1972.2279886338843"/>
    <n v="0"/>
  </r>
  <r>
    <x v="4"/>
    <x v="0"/>
    <n v="5"/>
    <x v="8"/>
    <n v="0"/>
    <n v="0"/>
    <n v="0"/>
    <n v="0"/>
    <s v=""/>
    <s v=""/>
    <n v="0"/>
  </r>
  <r>
    <x v="4"/>
    <x v="0"/>
    <n v="5"/>
    <x v="9"/>
    <n v="18"/>
    <n v="174"/>
    <n v="0"/>
    <n v="300.23559999999998"/>
    <n v="59.952916975868291"/>
    <n v="579.54486410006018"/>
    <n v="0"/>
  </r>
  <r>
    <x v="4"/>
    <x v="0"/>
    <n v="5"/>
    <x v="10"/>
    <n v="10"/>
    <s v="ND"/>
    <s v="ND"/>
    <n v="513.70409999999993"/>
    <n v="19.466459387807109"/>
    <s v=""/>
    <n v="1"/>
  </r>
  <r>
    <x v="4"/>
    <x v="0"/>
    <n v="5"/>
    <x v="11"/>
    <n v="5"/>
    <n v="225"/>
    <n v="7"/>
    <n v="359.524"/>
    <n v="13.907277400117934"/>
    <n v="625.82748300530704"/>
    <n v="1"/>
  </r>
  <r>
    <x v="4"/>
    <x v="0"/>
    <n v="5"/>
    <x v="12"/>
    <n v="0"/>
    <n v="10"/>
    <n v="0"/>
    <n v="70.62060000000001"/>
    <n v="0"/>
    <n v="141.60174226783684"/>
    <n v="0"/>
  </r>
  <r>
    <x v="4"/>
    <x v="0"/>
    <n v="5"/>
    <x v="13"/>
    <n v="0"/>
    <n v="0"/>
    <n v="0"/>
    <n v="40.9786"/>
    <n v="0"/>
    <n v="0"/>
    <n v="0"/>
  </r>
  <r>
    <x v="4"/>
    <x v="0"/>
    <n v="5"/>
    <x v="14"/>
    <n v="0"/>
    <n v="0"/>
    <n v="0"/>
    <n v="9.8927000000000014"/>
    <n v="0"/>
    <n v="0"/>
    <n v="0"/>
  </r>
  <r>
    <x v="4"/>
    <x v="0"/>
    <n v="5"/>
    <x v="15"/>
    <n v="0"/>
    <n v="13"/>
    <n v="0"/>
    <n v="40.360699999999994"/>
    <n v="0"/>
    <n v="322.09550379453287"/>
    <n v="0"/>
  </r>
  <r>
    <x v="5"/>
    <x v="0"/>
    <n v="6"/>
    <x v="0"/>
    <n v="6"/>
    <n v="0"/>
    <n v="0"/>
    <n v="12.98"/>
    <n v="462.24961479198765"/>
    <n v="0"/>
    <n v="0"/>
  </r>
  <r>
    <x v="5"/>
    <x v="0"/>
    <n v="6"/>
    <x v="1"/>
    <n v="16"/>
    <n v="281"/>
    <n v="20"/>
    <n v="440.15899999999999"/>
    <n v="36.350500614550654"/>
    <n v="638.40566704304581"/>
    <n v="1"/>
  </r>
  <r>
    <x v="5"/>
    <x v="0"/>
    <n v="6"/>
    <x v="2"/>
    <n v="1"/>
    <n v="9"/>
    <n v="14"/>
    <n v="90.028999999999996"/>
    <n v="11.107532017461041"/>
    <n v="99.967788157149371"/>
    <n v="2"/>
  </r>
  <r>
    <x v="5"/>
    <x v="0"/>
    <n v="6"/>
    <x v="3"/>
    <n v="0"/>
    <n v="470"/>
    <n v="0"/>
    <n v="196.90049999999999"/>
    <n v="0"/>
    <n v="2386.9924149506987"/>
    <n v="0"/>
  </r>
  <r>
    <x v="5"/>
    <x v="0"/>
    <n v="6"/>
    <x v="4"/>
    <n v="0"/>
    <n v="111"/>
    <n v="0"/>
    <n v="50.836599999999997"/>
    <n v="0"/>
    <n v="2183.4662428250513"/>
    <n v="0"/>
  </r>
  <r>
    <x v="5"/>
    <x v="0"/>
    <n v="6"/>
    <x v="5"/>
    <n v="2"/>
    <n v="23"/>
    <n v="0"/>
    <n v="120.57560000000001"/>
    <n v="16.5871038584921"/>
    <n v="190.75169437265913"/>
    <n v="0"/>
  </r>
  <r>
    <x v="5"/>
    <x v="0"/>
    <n v="6"/>
    <x v="6"/>
    <n v="0"/>
    <n v="0"/>
    <n v="0"/>
    <n v="0.96"/>
    <n v="0"/>
    <n v="0"/>
    <n v="0"/>
  </r>
  <r>
    <x v="5"/>
    <x v="0"/>
    <n v="6"/>
    <x v="7"/>
    <n v="1"/>
    <n v="553"/>
    <n v="0"/>
    <n v="512.99249999999995"/>
    <n v="1.9493462380054292"/>
    <n v="1077.9884696170022"/>
    <n v="0"/>
  </r>
  <r>
    <x v="5"/>
    <x v="0"/>
    <n v="6"/>
    <x v="8"/>
    <n v="0"/>
    <n v="0"/>
    <n v="0"/>
    <n v="1.32"/>
    <n v="0"/>
    <n v="0"/>
    <n v="0"/>
  </r>
  <r>
    <x v="5"/>
    <x v="0"/>
    <n v="6"/>
    <x v="9"/>
    <n v="9"/>
    <n v="163"/>
    <n v="0"/>
    <n v="251.1421"/>
    <n v="35.836285513261217"/>
    <n v="649.03494874017542"/>
    <n v="0"/>
  </r>
  <r>
    <x v="5"/>
    <x v="0"/>
    <n v="6"/>
    <x v="10"/>
    <n v="0"/>
    <n v="154"/>
    <n v="28"/>
    <n v="434.7996"/>
    <n v="0"/>
    <n v="354.18615840492953"/>
    <n v="2"/>
  </r>
  <r>
    <x v="5"/>
    <x v="0"/>
    <n v="6"/>
    <x v="11"/>
    <n v="7"/>
    <n v="231"/>
    <n v="26"/>
    <n v="305.23090000000002"/>
    <n v="22.933457916613289"/>
    <n v="756.80411124823854"/>
    <n v="1"/>
  </r>
  <r>
    <x v="5"/>
    <x v="0"/>
    <n v="6"/>
    <x v="12"/>
    <n v="0"/>
    <n v="11"/>
    <n v="0"/>
    <n v="71.258099999999999"/>
    <n v="0"/>
    <n v="154.36841566081611"/>
    <n v="0"/>
  </r>
  <r>
    <x v="5"/>
    <x v="0"/>
    <n v="6"/>
    <x v="13"/>
    <n v="0"/>
    <n v="0"/>
    <n v="0"/>
    <n v="40.857099999999996"/>
    <n v="0"/>
    <n v="0"/>
    <n v="0"/>
  </r>
  <r>
    <x v="5"/>
    <x v="0"/>
    <n v="6"/>
    <x v="14"/>
    <n v="0"/>
    <n v="0"/>
    <n v="0"/>
    <n v="9.8803000000000001"/>
    <n v="0"/>
    <n v="0"/>
    <n v="0"/>
  </r>
  <r>
    <x v="5"/>
    <x v="0"/>
    <n v="6"/>
    <x v="15"/>
    <n v="0"/>
    <n v="15"/>
    <n v="0"/>
    <n v="53.865000000000002"/>
    <n v="0"/>
    <n v="278.47396268448898"/>
    <n v="0"/>
  </r>
  <r>
    <x v="5"/>
    <x v="0"/>
    <n v="6"/>
    <x v="16"/>
    <n v="0"/>
    <n v="0"/>
    <n v="0"/>
    <n v="1.97"/>
    <n v="0"/>
    <n v="0"/>
    <n v="0"/>
  </r>
  <r>
    <x v="6"/>
    <x v="0"/>
    <n v="7"/>
    <x v="16"/>
    <n v="1"/>
    <n v="2"/>
    <n v="0"/>
    <n v="17.835000000000001"/>
    <n v="56.069526212503504"/>
    <n v="112.13905242500701"/>
    <n v="0"/>
  </r>
  <r>
    <x v="6"/>
    <x v="0"/>
    <n v="7"/>
    <x v="0"/>
    <n v="0"/>
    <n v="0"/>
    <n v="0"/>
    <n v="4.84"/>
    <n v="0"/>
    <n v="0"/>
    <n v="0"/>
  </r>
  <r>
    <x v="6"/>
    <x v="0"/>
    <n v="7"/>
    <x v="1"/>
    <n v="8"/>
    <n v="457"/>
    <n v="0"/>
    <n v="439.65"/>
    <n v="18.196292505402024"/>
    <n v="1039.4632093710907"/>
    <n v="0"/>
  </r>
  <r>
    <x v="6"/>
    <x v="0"/>
    <n v="7"/>
    <x v="2"/>
    <n v="7"/>
    <n v="2"/>
    <n v="0"/>
    <n v="140.93899999999999"/>
    <n v="49.666877159622253"/>
    <n v="14.190536331320644"/>
    <n v="0"/>
  </r>
  <r>
    <x v="6"/>
    <x v="0"/>
    <n v="7"/>
    <x v="3"/>
    <n v="1"/>
    <n v="540"/>
    <n v="0"/>
    <n v="204.36150000000001"/>
    <n v="4.8932895873244222"/>
    <n v="2642.376377155188"/>
    <n v="0"/>
  </r>
  <r>
    <x v="6"/>
    <x v="0"/>
    <n v="7"/>
    <x v="4"/>
    <n v="5"/>
    <n v="241"/>
    <n v="23"/>
    <n v="51.606900000000003"/>
    <n v="96.886269084172852"/>
    <n v="4669.918169857131"/>
    <n v="1"/>
  </r>
  <r>
    <x v="6"/>
    <x v="0"/>
    <n v="7"/>
    <x v="5"/>
    <n v="6"/>
    <n v="28"/>
    <n v="0"/>
    <n v="143.52420000000001"/>
    <n v="41.804796682371332"/>
    <n v="195.08905118439955"/>
    <n v="0"/>
  </r>
  <r>
    <x v="6"/>
    <x v="0"/>
    <n v="7"/>
    <x v="6"/>
    <n v="0"/>
    <n v="0"/>
    <n v="0"/>
    <n v="0"/>
    <s v=""/>
    <s v=""/>
    <n v="0"/>
  </r>
  <r>
    <x v="6"/>
    <x v="0"/>
    <n v="7"/>
    <x v="7"/>
    <n v="4"/>
    <n v="798"/>
    <n v="30"/>
    <n v="601.98869999999999"/>
    <n v="6.644642997451613"/>
    <n v="1325.6062779915969"/>
    <n v="2"/>
  </r>
  <r>
    <x v="6"/>
    <x v="0"/>
    <n v="7"/>
    <x v="8"/>
    <n v="0"/>
    <n v="0"/>
    <n v="0"/>
    <n v="1.32"/>
    <n v="0"/>
    <n v="0"/>
    <n v="0"/>
  </r>
  <r>
    <x v="6"/>
    <x v="0"/>
    <n v="7"/>
    <x v="9"/>
    <n v="20"/>
    <n v="221"/>
    <n v="0"/>
    <n v="184.72900000000001"/>
    <n v="108.26670419912412"/>
    <n v="1196.3470814003215"/>
    <n v="0"/>
  </r>
  <r>
    <x v="6"/>
    <x v="0"/>
    <n v="7"/>
    <x v="10"/>
    <n v="3"/>
    <n v="65"/>
    <n v="27"/>
    <n v="512.27710000000002"/>
    <n v="5.8562055575000329"/>
    <n v="126.88445374583404"/>
    <n v="2"/>
  </r>
  <r>
    <x v="6"/>
    <x v="0"/>
    <n v="7"/>
    <x v="11"/>
    <n v="9"/>
    <n v="305"/>
    <n v="0"/>
    <n v="377.19319999999999"/>
    <n v="23.860451354902477"/>
    <n v="808.60418480502835"/>
    <n v="0"/>
  </r>
  <r>
    <x v="6"/>
    <x v="0"/>
    <n v="7"/>
    <x v="12"/>
    <n v="0"/>
    <n v="20"/>
    <n v="0"/>
    <n v="48.121300000000005"/>
    <n v="0"/>
    <n v="415.61636946632774"/>
    <n v="0"/>
  </r>
  <r>
    <x v="6"/>
    <x v="0"/>
    <n v="7"/>
    <x v="13"/>
    <n v="0"/>
    <n v="2"/>
    <n v="0"/>
    <n v="29.693300000000001"/>
    <n v="0"/>
    <n v="67.355261961452584"/>
    <n v="0"/>
  </r>
  <r>
    <x v="6"/>
    <x v="0"/>
    <n v="7"/>
    <x v="14"/>
    <n v="0"/>
    <n v="0"/>
    <n v="0"/>
    <n v="9.6506000000000007"/>
    <n v="0"/>
    <n v="0"/>
    <n v="0"/>
  </r>
  <r>
    <x v="6"/>
    <x v="0"/>
    <n v="7"/>
    <x v="15"/>
    <n v="0"/>
    <n v="34"/>
    <n v="0"/>
    <n v="71.442999999999998"/>
    <n v="0"/>
    <n v="475.90386741878143"/>
    <n v="0"/>
  </r>
  <r>
    <x v="6"/>
    <x v="0"/>
    <n v="7"/>
    <x v="17"/>
    <n v="0"/>
    <n v="1"/>
    <n v="0"/>
    <n v="231.04599999999999"/>
    <n v="0"/>
    <n v="4.3281424478242432"/>
    <n v="0"/>
  </r>
  <r>
    <x v="6"/>
    <x v="0"/>
    <n v="7"/>
    <x v="18"/>
    <n v="0"/>
    <n v="1"/>
    <n v="0"/>
    <n v="1.2641"/>
    <n v="0"/>
    <n v="791.07665532790122"/>
    <n v="0"/>
  </r>
  <r>
    <x v="6"/>
    <x v="0"/>
    <n v="7"/>
    <x v="19"/>
    <n v="0"/>
    <n v="16"/>
    <n v="0"/>
    <n v="57.975000000000001"/>
    <n v="0"/>
    <n v="275.98102630444157"/>
    <n v="0"/>
  </r>
  <r>
    <x v="7"/>
    <x v="0"/>
    <n v="8"/>
    <x v="16"/>
    <n v="1"/>
    <n v="9"/>
    <n v="0"/>
    <n v="33.635100000000001"/>
    <n v="29.730846645319918"/>
    <n v="267.57761980787927"/>
    <n v="0"/>
  </r>
  <r>
    <x v="7"/>
    <x v="0"/>
    <n v="8"/>
    <x v="13"/>
    <n v="0"/>
    <n v="2"/>
    <n v="0"/>
    <n v="44.582000000000001"/>
    <n v="0"/>
    <n v="44.861154726122649"/>
    <n v="0"/>
  </r>
  <r>
    <x v="7"/>
    <x v="0"/>
    <n v="8"/>
    <x v="19"/>
    <n v="0"/>
    <n v="51"/>
    <n v="0"/>
    <n v="111.3001"/>
    <n v="0"/>
    <n v="458.22061256009653"/>
    <n v="0"/>
  </r>
  <r>
    <x v="7"/>
    <x v="0"/>
    <n v="8"/>
    <x v="17"/>
    <n v="4"/>
    <n v="139"/>
    <n v="0"/>
    <n v="270.6379"/>
    <n v="14.77989594214262"/>
    <n v="513.60138398945605"/>
    <n v="0"/>
  </r>
  <r>
    <x v="7"/>
    <x v="0"/>
    <n v="8"/>
    <x v="12"/>
    <n v="0"/>
    <n v="14"/>
    <n v="0"/>
    <n v="79.048000000000002"/>
    <n v="0"/>
    <n v="177.10758020443274"/>
    <n v="0"/>
  </r>
  <r>
    <x v="7"/>
    <x v="0"/>
    <n v="8"/>
    <x v="1"/>
    <n v="5"/>
    <n v="248"/>
    <n v="0"/>
    <n v="429.488"/>
    <n v="11.641768803784972"/>
    <n v="577.43173266773465"/>
    <n v="0"/>
  </r>
  <r>
    <x v="7"/>
    <x v="0"/>
    <n v="8"/>
    <x v="2"/>
    <n v="0"/>
    <n v="4"/>
    <n v="0"/>
    <n v="102.4335"/>
    <n v="0"/>
    <n v="39.049724943499932"/>
    <n v="0"/>
  </r>
  <r>
    <x v="7"/>
    <x v="0"/>
    <n v="8"/>
    <x v="0"/>
    <n v="0"/>
    <n v="0"/>
    <n v="0"/>
    <n v="3.7311999999999999"/>
    <n v="0"/>
    <n v="0"/>
    <n v="0"/>
  </r>
  <r>
    <x v="7"/>
    <x v="0"/>
    <n v="8"/>
    <x v="9"/>
    <n v="12"/>
    <n v="275"/>
    <n v="0"/>
    <n v="233.82749999999999"/>
    <n v="51.319883247265615"/>
    <n v="1176.080657749837"/>
    <n v="0"/>
  </r>
  <r>
    <x v="7"/>
    <x v="0"/>
    <n v="8"/>
    <x v="3"/>
    <n v="0"/>
    <n v="229"/>
    <n v="0"/>
    <n v="130.369"/>
    <n v="0"/>
    <n v="1756.5525546717395"/>
    <n v="0"/>
  </r>
  <r>
    <x v="7"/>
    <x v="0"/>
    <n v="8"/>
    <x v="18"/>
    <n v="0"/>
    <n v="7"/>
    <n v="0"/>
    <n v="43.523499999999999"/>
    <n v="0"/>
    <n v="160.83265362390432"/>
    <n v="0"/>
  </r>
  <r>
    <x v="7"/>
    <x v="0"/>
    <n v="8"/>
    <x v="14"/>
    <n v="0"/>
    <n v="0"/>
    <n v="0"/>
    <n v="10.16"/>
    <n v="0"/>
    <n v="0"/>
    <n v="0"/>
  </r>
  <r>
    <x v="7"/>
    <x v="0"/>
    <n v="8"/>
    <x v="8"/>
    <n v="0"/>
    <n v="0"/>
    <n v="0"/>
    <n v="1.54"/>
    <n v="0"/>
    <n v="0"/>
    <n v="0"/>
  </r>
  <r>
    <x v="7"/>
    <x v="0"/>
    <n v="8"/>
    <x v="15"/>
    <n v="0"/>
    <n v="66"/>
    <n v="0"/>
    <n v="84.899000000000001"/>
    <n v="0"/>
    <n v="777.39431559853472"/>
    <n v="0"/>
  </r>
  <r>
    <x v="7"/>
    <x v="0"/>
    <n v="8"/>
    <x v="10"/>
    <n v="0"/>
    <n v="27"/>
    <n v="20"/>
    <n v="575.29790000000003"/>
    <n v="0"/>
    <n v="46.932206774959546"/>
    <n v="1"/>
  </r>
  <r>
    <x v="7"/>
    <x v="0"/>
    <n v="8"/>
    <x v="4"/>
    <n v="1"/>
    <n v="111"/>
    <n v="15"/>
    <n v="51.373199999999997"/>
    <n v="19.465402194140136"/>
    <n v="2160.6596435495553"/>
    <n v="1"/>
  </r>
  <r>
    <x v="7"/>
    <x v="0"/>
    <n v="8"/>
    <x v="11"/>
    <n v="11"/>
    <n v="203"/>
    <n v="0"/>
    <n v="397.37209999999999"/>
    <n v="27.68186291891152"/>
    <n v="510.85619750354897"/>
    <n v="0"/>
  </r>
  <r>
    <x v="7"/>
    <x v="0"/>
    <n v="8"/>
    <x v="5"/>
    <n v="0"/>
    <n v="24"/>
    <n v="0"/>
    <n v="162.40299999999999"/>
    <n v="0"/>
    <n v="147.78052129578887"/>
    <n v="0"/>
  </r>
  <r>
    <x v="7"/>
    <x v="0"/>
    <n v="8"/>
    <x v="7"/>
    <n v="6"/>
    <n v="758"/>
    <n v="15"/>
    <n v="737.51639999999998"/>
    <n v="8.1354123108313257"/>
    <n v="1027.7737552683575"/>
    <n v="1"/>
  </r>
  <r>
    <x v="7"/>
    <x v="0"/>
    <n v="8"/>
    <x v="6"/>
    <n v="0"/>
    <n v="0"/>
    <n v="0"/>
    <n v="0"/>
    <s v=""/>
    <s v=""/>
    <n v="0"/>
  </r>
  <r>
    <x v="8"/>
    <x v="0"/>
    <n v="9"/>
    <x v="16"/>
    <n v="2"/>
    <n v="18"/>
    <n v="0"/>
    <n v="47.899000000000001"/>
    <n v="41.754525146662772"/>
    <n v="375.7907263199649"/>
    <n v="0"/>
  </r>
  <r>
    <x v="8"/>
    <x v="0"/>
    <n v="9"/>
    <x v="13"/>
    <n v="0"/>
    <n v="4"/>
    <n v="0"/>
    <n v="60.831699999999998"/>
    <n v="0"/>
    <n v="65.755190139351683"/>
    <n v="0"/>
  </r>
  <r>
    <x v="8"/>
    <x v="0"/>
    <n v="9"/>
    <x v="19"/>
    <n v="3"/>
    <n v="53"/>
    <n v="15"/>
    <n v="336.41120000000001"/>
    <n v="8.9176579138863392"/>
    <n v="157.54528981199198"/>
    <n v="1"/>
  </r>
  <r>
    <x v="8"/>
    <x v="0"/>
    <n v="9"/>
    <x v="17"/>
    <n v="3"/>
    <n v="209"/>
    <n v="15"/>
    <n v="306.04599999999999"/>
    <n v="9.8024479980133705"/>
    <n v="682.90387719493151"/>
    <n v="2"/>
  </r>
  <r>
    <x v="8"/>
    <x v="0"/>
    <n v="9"/>
    <x v="12"/>
    <n v="0"/>
    <n v="15"/>
    <n v="0"/>
    <n v="80.237499999999997"/>
    <n v="0"/>
    <n v="186.94500701043776"/>
    <n v="0"/>
  </r>
  <r>
    <x v="8"/>
    <x v="0"/>
    <n v="9"/>
    <x v="1"/>
    <n v="7"/>
    <n v="247"/>
    <n v="7"/>
    <n v="430.339"/>
    <n v="16.266245913105713"/>
    <n v="573.96610579101593"/>
    <n v="0"/>
  </r>
  <r>
    <x v="8"/>
    <x v="0"/>
    <n v="9"/>
    <x v="2"/>
    <n v="0"/>
    <n v="8"/>
    <n v="0"/>
    <n v="92.56"/>
    <n v="0"/>
    <n v="86.430423509075197"/>
    <n v="0"/>
  </r>
  <r>
    <x v="8"/>
    <x v="0"/>
    <n v="9"/>
    <x v="0"/>
    <n v="0"/>
    <n v="0"/>
    <n v="0"/>
    <n v="0"/>
    <s v=""/>
    <s v=""/>
    <n v="0"/>
  </r>
  <r>
    <x v="8"/>
    <x v="0"/>
    <n v="9"/>
    <x v="9"/>
    <n v="12"/>
    <n v="284"/>
    <n v="0"/>
    <n v="208.7021"/>
    <n v="57.498223544468409"/>
    <n v="1360.791290552419"/>
    <n v="0"/>
  </r>
  <r>
    <x v="8"/>
    <x v="0"/>
    <n v="9"/>
    <x v="3"/>
    <n v="0"/>
    <n v="85"/>
    <n v="0"/>
    <n v="29.802"/>
    <n v="0"/>
    <n v="2852.1575733172272"/>
    <n v="0"/>
  </r>
  <r>
    <x v="8"/>
    <x v="0"/>
    <n v="9"/>
    <x v="18"/>
    <n v="0"/>
    <n v="47"/>
    <n v="5"/>
    <n v="88.064999999999998"/>
    <n v="0"/>
    <n v="533.69670130017607"/>
    <n v="1"/>
  </r>
  <r>
    <x v="8"/>
    <x v="0"/>
    <n v="9"/>
    <x v="14"/>
    <n v="0"/>
    <n v="0"/>
    <n v="0"/>
    <n v="10.949200000000001"/>
    <n v="0"/>
    <n v="0"/>
    <n v="0"/>
  </r>
  <r>
    <x v="8"/>
    <x v="0"/>
    <n v="9"/>
    <x v="8"/>
    <n v="0"/>
    <n v="0"/>
    <n v="0"/>
    <n v="1.54"/>
    <n v="0"/>
    <n v="0"/>
    <n v="0"/>
  </r>
  <r>
    <x v="8"/>
    <x v="0"/>
    <n v="9"/>
    <x v="15"/>
    <n v="66"/>
    <n v="84"/>
    <n v="0"/>
    <n v="154.548"/>
    <n v="427.05178973522789"/>
    <n v="543.52045966301728"/>
    <n v="0"/>
  </r>
  <r>
    <x v="8"/>
    <x v="0"/>
    <n v="9"/>
    <x v="10"/>
    <n v="6"/>
    <n v="77"/>
    <n v="26"/>
    <n v="583.80880000000002"/>
    <n v="10.27733737483916"/>
    <n v="131.89249631043589"/>
    <n v="2"/>
  </r>
  <r>
    <x v="8"/>
    <x v="0"/>
    <n v="9"/>
    <x v="4"/>
    <n v="4"/>
    <n v="144"/>
    <n v="5"/>
    <n v="45.575499999999998"/>
    <n v="87.766453467323458"/>
    <n v="3159.5923248236445"/>
    <n v="1"/>
  </r>
  <r>
    <x v="8"/>
    <x v="0"/>
    <n v="9"/>
    <x v="11"/>
    <n v="14"/>
    <n v="214"/>
    <n v="19"/>
    <n v="390.44880000000001"/>
    <n v="35.856173715990415"/>
    <n v="548.08722680156779"/>
    <n v="2"/>
  </r>
  <r>
    <x v="8"/>
    <x v="0"/>
    <n v="9"/>
    <x v="5"/>
    <n v="4"/>
    <n v="39"/>
    <n v="0"/>
    <n v="180.0385"/>
    <n v="22.217470152217441"/>
    <n v="216.62033398412007"/>
    <n v="0"/>
  </r>
  <r>
    <x v="8"/>
    <x v="0"/>
    <n v="9"/>
    <x v="7"/>
    <n v="0"/>
    <n v="741"/>
    <n v="0"/>
    <n v="811.88940000000002"/>
    <n v="0"/>
    <n v="912.68589046734689"/>
    <n v="0"/>
  </r>
  <r>
    <x v="8"/>
    <x v="0"/>
    <n v="9"/>
    <x v="6"/>
    <n v="0"/>
    <n v="0"/>
    <n v="0"/>
    <n v="0"/>
    <s v=""/>
    <s v=""/>
    <n v="0"/>
  </r>
  <r>
    <x v="9"/>
    <x v="0"/>
    <n v="10"/>
    <x v="16"/>
    <n v="1"/>
    <n v="28"/>
    <n v="3"/>
    <n v="60.543800000000005"/>
    <n v="16.516967881104257"/>
    <n v="462.47510067091918"/>
    <n v="1"/>
  </r>
  <r>
    <x v="9"/>
    <x v="0"/>
    <n v="10"/>
    <x v="13"/>
    <n v="0"/>
    <n v="1"/>
    <n v="0"/>
    <n v="46.5261"/>
    <n v="0"/>
    <n v="21.493312355860475"/>
    <n v="0"/>
  </r>
  <r>
    <x v="9"/>
    <x v="0"/>
    <n v="10"/>
    <x v="19"/>
    <n v="0"/>
    <n v="73"/>
    <n v="0"/>
    <n v="371.8202"/>
    <n v="0"/>
    <n v="196.33145267524463"/>
    <n v="0"/>
  </r>
  <r>
    <x v="9"/>
    <x v="0"/>
    <n v="10"/>
    <x v="17"/>
    <n v="1"/>
    <n v="203"/>
    <n v="31"/>
    <n v="315.46840000000003"/>
    <n v="3.1698895990850429"/>
    <n v="643.4875886142637"/>
    <n v="1"/>
  </r>
  <r>
    <x v="9"/>
    <x v="0"/>
    <n v="10"/>
    <x v="12"/>
    <n v="1"/>
    <n v="12"/>
    <n v="0"/>
    <n v="83.803200000000004"/>
    <n v="11.932718559673138"/>
    <n v="143.19262271607766"/>
    <n v="0"/>
  </r>
  <r>
    <x v="9"/>
    <x v="0"/>
    <n v="10"/>
    <x v="1"/>
    <n v="7"/>
    <n v="216"/>
    <n v="0"/>
    <n v="403.27"/>
    <n v="17.358097552508244"/>
    <n v="535.62129590596874"/>
    <n v="0"/>
  </r>
  <r>
    <x v="9"/>
    <x v="0"/>
    <n v="10"/>
    <x v="2"/>
    <n v="0"/>
    <n v="5"/>
    <n v="7"/>
    <n v="54.911000000000001"/>
    <n v="0"/>
    <n v="91.056436779515948"/>
    <n v="1"/>
  </r>
  <r>
    <x v="9"/>
    <x v="0"/>
    <n v="10"/>
    <x v="0"/>
    <n v="0"/>
    <n v="0"/>
    <n v="0"/>
    <n v="1.8299000000000001"/>
    <n v="0"/>
    <n v="0"/>
    <n v="0"/>
  </r>
  <r>
    <x v="9"/>
    <x v="0"/>
    <n v="10"/>
    <x v="9"/>
    <n v="15"/>
    <n v="357"/>
    <n v="21"/>
    <n v="235.38220000000001"/>
    <n v="63.726144117949445"/>
    <n v="1516.6822300071967"/>
    <n v="1"/>
  </r>
  <r>
    <x v="9"/>
    <x v="0"/>
    <n v="10"/>
    <x v="3"/>
    <n v="0"/>
    <n v="0"/>
    <n v="0"/>
    <n v="5.7125000000000004"/>
    <n v="0"/>
    <n v="0"/>
    <n v="0"/>
  </r>
  <r>
    <x v="9"/>
    <x v="0"/>
    <n v="10"/>
    <x v="18"/>
    <n v="0"/>
    <n v="47"/>
    <n v="5"/>
    <n v="133.35599999999999"/>
    <n v="0"/>
    <n v="352.44008518551846"/>
    <n v="1"/>
  </r>
  <r>
    <x v="9"/>
    <x v="0"/>
    <n v="10"/>
    <x v="14"/>
    <n v="0"/>
    <n v="0"/>
    <n v="0"/>
    <n v="10.8779"/>
    <n v="0"/>
    <n v="0"/>
    <n v="0"/>
  </r>
  <r>
    <x v="9"/>
    <x v="0"/>
    <n v="10"/>
    <x v="8"/>
    <n v="0"/>
    <n v="0"/>
    <n v="0"/>
    <n v="1.1040000000000001"/>
    <n v="0"/>
    <n v="0"/>
    <n v="0"/>
  </r>
  <r>
    <x v="9"/>
    <x v="0"/>
    <n v="10"/>
    <x v="15"/>
    <n v="0"/>
    <n v="100"/>
    <n v="0"/>
    <n v="223.68299999999999"/>
    <n v="0"/>
    <n v="447.06124291966756"/>
    <n v="0"/>
  </r>
  <r>
    <x v="9"/>
    <x v="0"/>
    <n v="10"/>
    <x v="10"/>
    <n v="2"/>
    <n v="95"/>
    <n v="44"/>
    <n v="580.98169999999993"/>
    <n v="3.44244922000125"/>
    <n v="163.51633795005938"/>
    <n v="0"/>
  </r>
  <r>
    <x v="9"/>
    <x v="0"/>
    <n v="10"/>
    <x v="4"/>
    <n v="1"/>
    <n v="133"/>
    <n v="0"/>
    <n v="46.055999999999997"/>
    <n v="21.712697585548028"/>
    <n v="2887.788778877888"/>
    <n v="0"/>
  </r>
  <r>
    <x v="9"/>
    <x v="0"/>
    <n v="10"/>
    <x v="11"/>
    <n v="5"/>
    <n v="252"/>
    <n v="0"/>
    <n v="365.59890000000001"/>
    <n v="13.676189944772808"/>
    <n v="689.27997321654959"/>
    <n v="0"/>
  </r>
  <r>
    <x v="9"/>
    <x v="0"/>
    <n v="10"/>
    <x v="5"/>
    <n v="4"/>
    <n v="40"/>
    <n v="7"/>
    <n v="193.36349999999999"/>
    <n v="20.686427376417992"/>
    <n v="206.8642737641799"/>
    <n v="1"/>
  </r>
  <r>
    <x v="9"/>
    <x v="0"/>
    <n v="10"/>
    <x v="7"/>
    <n v="0"/>
    <n v="540"/>
    <n v="0"/>
    <n v="835.74350000000004"/>
    <n v="0"/>
    <n v="646.13125917222203"/>
    <n v="0"/>
  </r>
  <r>
    <x v="9"/>
    <x v="0"/>
    <n v="10"/>
    <x v="6"/>
    <n v="0"/>
    <n v="0"/>
    <n v="0"/>
    <n v="0"/>
    <s v=""/>
    <s v=""/>
    <n v="0"/>
  </r>
  <r>
    <x v="10"/>
    <x v="0"/>
    <n v="11"/>
    <x v="16"/>
    <n v="3"/>
    <n v="28"/>
    <n v="0"/>
    <n v="61.325699999999998"/>
    <n v="48.919131783249114"/>
    <n v="456.57856331032508"/>
    <n v="0"/>
  </r>
  <r>
    <x v="10"/>
    <x v="0"/>
    <n v="11"/>
    <x v="13"/>
    <n v="0"/>
    <n v="1"/>
    <n v="0"/>
    <n v="47.252600000000001"/>
    <n v="0"/>
    <n v="21.162856647041643"/>
    <n v="0"/>
  </r>
  <r>
    <x v="10"/>
    <x v="0"/>
    <n v="11"/>
    <x v="19"/>
    <n v="4"/>
    <n v="79"/>
    <n v="6"/>
    <n v="420.13529999999997"/>
    <n v="9.5207424846234066"/>
    <n v="188.03466407131228"/>
    <n v="1"/>
  </r>
  <r>
    <x v="10"/>
    <x v="0"/>
    <n v="11"/>
    <x v="17"/>
    <n v="1"/>
    <n v="108"/>
    <n v="0"/>
    <n v="314.32"/>
    <n v="3.1814711122423009"/>
    <n v="343.59888012216851"/>
    <n v="0"/>
  </r>
  <r>
    <x v="10"/>
    <x v="0"/>
    <n v="11"/>
    <x v="12"/>
    <n v="0"/>
    <n v="10"/>
    <n v="0"/>
    <n v="78.466100000000012"/>
    <n v="0"/>
    <n v="127.44357117277396"/>
    <n v="0"/>
  </r>
  <r>
    <x v="10"/>
    <x v="0"/>
    <n v="11"/>
    <x v="1"/>
    <n v="3"/>
    <n v="185"/>
    <n v="0"/>
    <n v="416.03500000000003"/>
    <n v="7.2109317725672115"/>
    <n v="444.67412597497804"/>
    <n v="0"/>
  </r>
  <r>
    <x v="10"/>
    <x v="0"/>
    <n v="11"/>
    <x v="2"/>
    <n v="0"/>
    <n v="3"/>
    <n v="0"/>
    <n v="54.695"/>
    <n v="0"/>
    <n v="54.849620623457355"/>
    <n v="0"/>
  </r>
  <r>
    <x v="10"/>
    <x v="0"/>
    <n v="11"/>
    <x v="0"/>
    <n v="0"/>
    <n v="0"/>
    <n v="0"/>
    <n v="1.7669000000000001"/>
    <n v="0"/>
    <n v="0"/>
    <n v="0"/>
  </r>
  <r>
    <x v="10"/>
    <x v="0"/>
    <n v="11"/>
    <x v="9"/>
    <n v="12"/>
    <n v="237"/>
    <n v="10"/>
    <n v="240.96329999999998"/>
    <n v="49.800114789264597"/>
    <n v="983.55226708797579"/>
    <n v="1"/>
  </r>
  <r>
    <x v="10"/>
    <x v="0"/>
    <n v="11"/>
    <x v="3"/>
    <n v="0"/>
    <n v="0"/>
    <n v="0"/>
    <n v="5.2625000000000002"/>
    <n v="0"/>
    <n v="0"/>
    <n v="0"/>
  </r>
  <r>
    <x v="10"/>
    <x v="0"/>
    <n v="11"/>
    <x v="18"/>
    <n v="0"/>
    <n v="103"/>
    <n v="30"/>
    <n v="164.77600000000001"/>
    <n v="0"/>
    <n v="625.09103267466128"/>
    <n v="0"/>
  </r>
  <r>
    <x v="10"/>
    <x v="0"/>
    <n v="11"/>
    <x v="14"/>
    <n v="0"/>
    <n v="0"/>
    <n v="0"/>
    <n v="9.6020000000000003"/>
    <n v="0"/>
    <n v="0"/>
    <n v="0"/>
  </r>
  <r>
    <x v="10"/>
    <x v="0"/>
    <n v="11"/>
    <x v="8"/>
    <n v="0"/>
    <n v="0"/>
    <n v="0"/>
    <n v="0.91200000000000003"/>
    <n v="0"/>
    <n v="0"/>
    <n v="0"/>
  </r>
  <r>
    <x v="10"/>
    <x v="0"/>
    <n v="11"/>
    <x v="15"/>
    <n v="0"/>
    <n v="114"/>
    <n v="0"/>
    <n v="231.82499999999999"/>
    <n v="0"/>
    <n v="491.75024263992236"/>
    <n v="0"/>
  </r>
  <r>
    <x v="10"/>
    <x v="0"/>
    <n v="11"/>
    <x v="10"/>
    <n v="0"/>
    <n v="53"/>
    <n v="38"/>
    <n v="567.36350000000004"/>
    <n v="0"/>
    <n v="93.414539356162308"/>
    <n v="0"/>
  </r>
  <r>
    <x v="10"/>
    <x v="0"/>
    <n v="11"/>
    <x v="4"/>
    <n v="6"/>
    <n v="97"/>
    <n v="0"/>
    <n v="47.590300000000006"/>
    <n v="126.07611214890427"/>
    <n v="2038.2304797406191"/>
    <n v="0"/>
  </r>
  <r>
    <x v="10"/>
    <x v="0"/>
    <n v="11"/>
    <x v="11"/>
    <n v="11"/>
    <n v="266"/>
    <n v="0"/>
    <n v="395.48440000000005"/>
    <n v="27.813992157465627"/>
    <n v="672.59290126235055"/>
    <n v="0"/>
  </r>
  <r>
    <x v="10"/>
    <x v="0"/>
    <n v="11"/>
    <x v="5"/>
    <n v="3"/>
    <n v="38"/>
    <n v="17"/>
    <n v="198.2664"/>
    <n v="15.131156867729478"/>
    <n v="191.66132032457341"/>
    <n v="2"/>
  </r>
  <r>
    <x v="10"/>
    <x v="0"/>
    <n v="11"/>
    <x v="7"/>
    <n v="0"/>
    <n v="396"/>
    <n v="4"/>
    <n v="740.02268000000004"/>
    <n v="0"/>
    <n v="535.11873446905702"/>
    <n v="1"/>
  </r>
  <r>
    <x v="10"/>
    <x v="0"/>
    <n v="11"/>
    <x v="6"/>
    <n v="0"/>
    <n v="0"/>
    <n v="0"/>
    <n v="0"/>
    <s v=""/>
    <s v=""/>
    <n v="0"/>
  </r>
  <r>
    <x v="11"/>
    <x v="0"/>
    <n v="12"/>
    <x v="16"/>
    <n v="2"/>
    <n v="19"/>
    <n v="0"/>
    <n v="63.232999999999997"/>
    <n v="31.629054449417236"/>
    <n v="300.47601726946374"/>
    <n v="0"/>
  </r>
  <r>
    <x v="11"/>
    <x v="0"/>
    <n v="12"/>
    <x v="13"/>
    <n v="0"/>
    <n v="1"/>
    <n v="0"/>
    <n v="45.972999999999999"/>
    <n v="0"/>
    <n v="21.751897853087684"/>
    <n v="0"/>
  </r>
  <r>
    <x v="11"/>
    <x v="0"/>
    <n v="12"/>
    <x v="19"/>
    <n v="0"/>
    <n v="73"/>
    <n v="0"/>
    <n v="265.75069999999999"/>
    <n v="0"/>
    <n v="274.69353796622175"/>
    <n v="0"/>
  </r>
  <r>
    <x v="11"/>
    <x v="0"/>
    <n v="12"/>
    <x v="17"/>
    <n v="1"/>
    <n v="29"/>
    <n v="0"/>
    <n v="254.881"/>
    <n v="3.9233995472396921"/>
    <n v="113.77858686995107"/>
    <n v="0"/>
  </r>
  <r>
    <x v="11"/>
    <x v="0"/>
    <n v="12"/>
    <x v="12"/>
    <n v="1"/>
    <n v="10"/>
    <n v="0"/>
    <n v="78.305999999999997"/>
    <n v="12.770413505989325"/>
    <n v="127.70413505989325"/>
    <n v="0"/>
  </r>
  <r>
    <x v="11"/>
    <x v="0"/>
    <n v="12"/>
    <x v="1"/>
    <n v="3"/>
    <n v="133"/>
    <n v="0"/>
    <n v="369.99799999999999"/>
    <n v="8.1081519359564105"/>
    <n v="359.46140249406756"/>
    <n v="0"/>
  </r>
  <r>
    <x v="11"/>
    <x v="0"/>
    <n v="12"/>
    <x v="2"/>
    <n v="0"/>
    <n v="5"/>
    <n v="0"/>
    <n v="42.67"/>
    <n v="0"/>
    <n v="117.17834544176236"/>
    <n v="0"/>
  </r>
  <r>
    <x v="11"/>
    <x v="0"/>
    <n v="12"/>
    <x v="0"/>
    <n v="0"/>
    <n v="0"/>
    <n v="0"/>
    <n v="1.4855"/>
    <n v="0"/>
    <n v="0"/>
    <n v="0"/>
  </r>
  <r>
    <x v="11"/>
    <x v="0"/>
    <n v="12"/>
    <x v="9"/>
    <n v="4"/>
    <n v="203"/>
    <n v="21"/>
    <n v="199.5744"/>
    <n v="20.042650760819022"/>
    <n v="1017.1645261115655"/>
    <n v="1"/>
  </r>
  <r>
    <x v="11"/>
    <x v="0"/>
    <n v="12"/>
    <x v="3"/>
    <n v="0"/>
    <n v="0"/>
    <n v="0"/>
    <n v="2.5499999999999998"/>
    <n v="0"/>
    <n v="0"/>
    <n v="0"/>
  </r>
  <r>
    <x v="11"/>
    <x v="0"/>
    <n v="12"/>
    <x v="18"/>
    <n v="0"/>
    <n v="62"/>
    <n v="31"/>
    <n v="148.26320000000001"/>
    <n v="0"/>
    <n v="418.17524510465171"/>
    <n v="0"/>
  </r>
  <r>
    <x v="11"/>
    <x v="0"/>
    <n v="12"/>
    <x v="14"/>
    <n v="0"/>
    <n v="0"/>
    <n v="0"/>
    <n v="17.2836"/>
    <n v="0"/>
    <n v="0"/>
    <n v="0"/>
  </r>
  <r>
    <x v="11"/>
    <x v="0"/>
    <n v="12"/>
    <x v="8"/>
    <n v="0"/>
    <n v="0"/>
    <n v="0"/>
    <n v="0.98399999999999999"/>
    <n v="0"/>
    <n v="0"/>
    <n v="0"/>
  </r>
  <r>
    <x v="11"/>
    <x v="0"/>
    <n v="12"/>
    <x v="15"/>
    <n v="0"/>
    <n v="123"/>
    <n v="0"/>
    <n v="251.50800000000001"/>
    <n v="0"/>
    <n v="489.05005009781001"/>
    <n v="0"/>
  </r>
  <r>
    <x v="11"/>
    <x v="0"/>
    <n v="12"/>
    <x v="10"/>
    <n v="0"/>
    <n v="20"/>
    <n v="30"/>
    <n v="471.57890000000003"/>
    <n v="0"/>
    <n v="42.410718545719497"/>
    <n v="0"/>
  </r>
  <r>
    <x v="11"/>
    <x v="0"/>
    <n v="12"/>
    <x v="4"/>
    <n v="3"/>
    <n v="72"/>
    <n v="0"/>
    <n v="56.457599999999999"/>
    <n v="53.13722156095902"/>
    <n v="1275.2933174630166"/>
    <n v="0"/>
  </r>
  <r>
    <x v="11"/>
    <x v="0"/>
    <n v="12"/>
    <x v="11"/>
    <n v="2"/>
    <n v="141"/>
    <n v="43"/>
    <n v="318.589"/>
    <n v="6.2776806481077498"/>
    <n v="442.57648569159636"/>
    <n v="3"/>
  </r>
  <r>
    <x v="11"/>
    <x v="0"/>
    <n v="12"/>
    <x v="5"/>
    <n v="1"/>
    <n v="7"/>
    <n v="20"/>
    <n v="185.94139999999999"/>
    <n v="5.3780384572774009"/>
    <n v="37.646269200941802"/>
    <n v="1"/>
  </r>
  <r>
    <x v="11"/>
    <x v="0"/>
    <n v="12"/>
    <x v="7"/>
    <n v="0"/>
    <n v="718"/>
    <n v="0"/>
    <n v="703.86343000000011"/>
    <n v="0"/>
    <n v="1020.0842512872133"/>
    <n v="0"/>
  </r>
  <r>
    <x v="11"/>
    <x v="0"/>
    <n v="12"/>
    <x v="6"/>
    <n v="0"/>
    <n v="0"/>
    <n v="0"/>
    <n v="0"/>
    <s v=""/>
    <s v=""/>
    <n v="0"/>
  </r>
  <r>
    <x v="12"/>
    <x v="1"/>
    <n v="1"/>
    <x v="16"/>
    <n v="1"/>
    <n v="25"/>
    <n v="0"/>
    <n v="63.658999999999999"/>
    <n v="15.708697906030569"/>
    <n v="392.71744765076426"/>
    <n v="1"/>
  </r>
  <r>
    <x v="13"/>
    <x v="1"/>
    <n v="1"/>
    <x v="13"/>
    <n v="0"/>
    <n v="1"/>
    <n v="0"/>
    <n v="47.488199999999999"/>
    <n v="0"/>
    <n v="21.05786279538917"/>
    <n v="2"/>
  </r>
  <r>
    <x v="14"/>
    <x v="1"/>
    <n v="1"/>
    <x v="19"/>
    <n v="73"/>
    <n v="0"/>
    <n v="0"/>
    <n v="330.31799999999998"/>
    <n v="220.99915838676671"/>
    <n v="0"/>
    <n v="3"/>
  </r>
  <r>
    <x v="15"/>
    <x v="1"/>
    <n v="1"/>
    <x v="17"/>
    <n v="2"/>
    <n v="28"/>
    <n v="14"/>
    <n v="131.54060000000001"/>
    <n v="15.204431179422929"/>
    <n v="212.86203651192102"/>
    <n v="4"/>
  </r>
  <r>
    <x v="16"/>
    <x v="1"/>
    <n v="1"/>
    <x v="12"/>
    <n v="0"/>
    <n v="15"/>
    <n v="0"/>
    <n v="78.177000000000007"/>
    <n v="0"/>
    <n v="191.87228980390651"/>
    <n v="5"/>
  </r>
  <r>
    <x v="17"/>
    <x v="1"/>
    <n v="1"/>
    <x v="1"/>
    <n v="2"/>
    <n v="220"/>
    <n v="0"/>
    <n v="285.685"/>
    <n v="7.000717573551289"/>
    <n v="770.07893309064184"/>
    <n v="6"/>
  </r>
  <r>
    <x v="18"/>
    <x v="1"/>
    <n v="1"/>
    <x v="2"/>
    <n v="8"/>
    <n v="0"/>
    <n v="0"/>
    <n v="42.363"/>
    <n v="188.84403842976181"/>
    <n v="0"/>
    <n v="7"/>
  </r>
  <r>
    <x v="19"/>
    <x v="1"/>
    <n v="1"/>
    <x v="0"/>
    <n v="0"/>
    <n v="0"/>
    <n v="0"/>
    <n v="1.1434000000000002"/>
    <n v="0"/>
    <n v="0"/>
    <n v="8"/>
  </r>
  <r>
    <x v="20"/>
    <x v="1"/>
    <n v="1"/>
    <x v="9"/>
    <n v="6"/>
    <n v="225"/>
    <n v="0"/>
    <n v="223.8785"/>
    <n v="26.800251029017971"/>
    <n v="1005.009413588174"/>
    <n v="9"/>
  </r>
  <r>
    <x v="21"/>
    <x v="1"/>
    <n v="1"/>
    <x v="3"/>
    <n v="0"/>
    <n v="0"/>
    <n v="0"/>
    <n v="2.2570000000000001"/>
    <n v="0"/>
    <n v="0"/>
    <n v="10"/>
  </r>
  <r>
    <x v="22"/>
    <x v="1"/>
    <n v="1"/>
    <x v="18"/>
    <n v="0"/>
    <n v="119"/>
    <n v="31"/>
    <n v="133.5532"/>
    <n v="0"/>
    <n v="891.03069039154434"/>
    <n v="11"/>
  </r>
  <r>
    <x v="23"/>
    <x v="1"/>
    <n v="1"/>
    <x v="14"/>
    <n v="0"/>
    <n v="0"/>
    <n v="0"/>
    <n v="8.9193999999999996"/>
    <n v="0"/>
    <n v="0"/>
    <n v="12"/>
  </r>
  <r>
    <x v="24"/>
    <x v="1"/>
    <n v="1"/>
    <x v="8"/>
    <n v="0"/>
    <n v="0"/>
    <n v="0"/>
    <n v="1.232"/>
    <n v="0"/>
    <n v="0"/>
    <n v="13"/>
  </r>
  <r>
    <x v="25"/>
    <x v="1"/>
    <n v="1"/>
    <x v="15"/>
    <n v="0"/>
    <n v="142"/>
    <n v="0"/>
    <n v="259.55099999999999"/>
    <n v="0"/>
    <n v="547.09864342653282"/>
    <n v="14"/>
  </r>
  <r>
    <x v="26"/>
    <x v="1"/>
    <n v="1"/>
    <x v="10"/>
    <n v="2"/>
    <n v="82"/>
    <n v="0"/>
    <n v="428.96929999999998"/>
    <n v="4.6623383071935454"/>
    <n v="191.15587059493535"/>
    <n v="15"/>
  </r>
  <r>
    <x v="27"/>
    <x v="1"/>
    <n v="1"/>
    <x v="4"/>
    <n v="3"/>
    <n v="72"/>
    <n v="0"/>
    <n v="75.269000000000005"/>
    <n v="39.857046061459563"/>
    <n v="956.56910547502946"/>
    <n v="16"/>
  </r>
  <r>
    <x v="28"/>
    <x v="1"/>
    <n v="1"/>
    <x v="11"/>
    <n v="7"/>
    <n v="279"/>
    <n v="0"/>
    <n v="317.06740000000002"/>
    <n v="22.077324884235967"/>
    <n v="879.93909181454785"/>
    <n v="17"/>
  </r>
  <r>
    <x v="29"/>
    <x v="1"/>
    <n v="1"/>
    <x v="5"/>
    <n v="7"/>
    <n v="12"/>
    <n v="0"/>
    <n v="185.94139999999999"/>
    <n v="37.646269200941802"/>
    <n v="64.536461487328808"/>
    <n v="18"/>
  </r>
  <r>
    <x v="30"/>
    <x v="1"/>
    <n v="1"/>
    <x v="7"/>
    <n v="0"/>
    <n v="666"/>
    <n v="11"/>
    <n v="779.65430000000003"/>
    <n v="0"/>
    <n v="854.22475063627553"/>
    <n v="19"/>
  </r>
  <r>
    <x v="31"/>
    <x v="1"/>
    <n v="2"/>
    <x v="16"/>
    <n v="0"/>
    <n v="44"/>
    <n v="0"/>
    <n v="59.728099999999998"/>
    <n v="0"/>
    <n v="736.67168384730144"/>
    <n v="0"/>
  </r>
  <r>
    <x v="32"/>
    <x v="1"/>
    <n v="2"/>
    <x v="13"/>
    <n v="0"/>
    <n v="0"/>
    <n v="0"/>
    <n v="48.572099999999999"/>
    <n v="0"/>
    <n v="0"/>
    <n v="0"/>
  </r>
  <r>
    <x v="33"/>
    <x v="1"/>
    <n v="2"/>
    <x v="19"/>
    <n v="59"/>
    <n v="106"/>
    <n v="10"/>
    <n v="454.81109999999995"/>
    <n v="129.72418659087256"/>
    <n v="233.06379285817783"/>
    <n v="1"/>
  </r>
  <r>
    <x v="34"/>
    <x v="1"/>
    <n v="2"/>
    <x v="17"/>
    <n v="0"/>
    <n v="30"/>
    <n v="0"/>
    <n v="88.639399999999995"/>
    <n v="0"/>
    <n v="338.44994438139247"/>
    <n v="0"/>
  </r>
  <r>
    <x v="35"/>
    <x v="1"/>
    <n v="2"/>
    <x v="12"/>
    <n v="0"/>
    <n v="4"/>
    <n v="0"/>
    <n v="78.754300000000001"/>
    <n v="0"/>
    <n v="50.790877450501114"/>
    <n v="0"/>
  </r>
  <r>
    <x v="36"/>
    <x v="1"/>
    <n v="2"/>
    <x v="1"/>
    <n v="1"/>
    <n v="212"/>
    <n v="0"/>
    <n v="145.04599999999999"/>
    <n v="6.8943645464197569"/>
    <n v="1461.6052838409885"/>
    <n v="0"/>
  </r>
  <r>
    <x v="37"/>
    <x v="1"/>
    <n v="2"/>
    <x v="2"/>
    <n v="0"/>
    <n v="6"/>
    <n v="0"/>
    <n v="43.884500000000003"/>
    <n v="0"/>
    <n v="136.72253301279494"/>
    <n v="0"/>
  </r>
  <r>
    <x v="38"/>
    <x v="1"/>
    <n v="2"/>
    <x v="0"/>
    <n v="0"/>
    <n v="0"/>
    <n v="0"/>
    <n v="1.0650999999999999"/>
    <n v="0"/>
    <n v="0"/>
    <n v="0"/>
  </r>
  <r>
    <x v="39"/>
    <x v="1"/>
    <n v="2"/>
    <x v="9"/>
    <n v="8"/>
    <n v="196"/>
    <n v="0"/>
    <n v="236.7852"/>
    <n v="33.785895402246425"/>
    <n v="827.75443735503734"/>
    <n v="0"/>
  </r>
  <r>
    <x v="40"/>
    <x v="1"/>
    <n v="2"/>
    <x v="3"/>
    <n v="0"/>
    <n v="0"/>
    <n v="0"/>
    <n v="2.8079999999999998"/>
    <n v="0"/>
    <n v="0"/>
    <n v="0"/>
  </r>
  <r>
    <x v="41"/>
    <x v="1"/>
    <n v="2"/>
    <x v="18"/>
    <n v="0"/>
    <n v="97"/>
    <n v="29"/>
    <n v="124.28"/>
    <n v="0"/>
    <n v="780.49565497264246"/>
    <n v="1"/>
  </r>
  <r>
    <x v="42"/>
    <x v="1"/>
    <n v="2"/>
    <x v="14"/>
    <n v="0"/>
    <n v="0"/>
    <n v="0"/>
    <n v="8.6928999999999998"/>
    <n v="0"/>
    <n v="0"/>
    <n v="0"/>
  </r>
  <r>
    <x v="43"/>
    <x v="1"/>
    <n v="2"/>
    <x v="8"/>
    <n v="0"/>
    <n v="0"/>
    <n v="0"/>
    <n v="0.14399999999999999"/>
    <n v="0"/>
    <n v="0"/>
    <n v="0"/>
  </r>
  <r>
    <x v="44"/>
    <x v="1"/>
    <n v="2"/>
    <x v="15"/>
    <n v="0"/>
    <n v="138"/>
    <n v="0"/>
    <n v="321.11090000000002"/>
    <n v="0"/>
    <n v="429.7580680070343"/>
    <n v="0"/>
  </r>
  <r>
    <x v="45"/>
    <x v="1"/>
    <n v="2"/>
    <x v="10"/>
    <n v="5"/>
    <n v="41"/>
    <n v="0"/>
    <n v="399.40259999999995"/>
    <n v="12.518696673481847"/>
    <n v="102.65331272255115"/>
    <n v="0"/>
  </r>
  <r>
    <x v="46"/>
    <x v="1"/>
    <n v="2"/>
    <x v="4"/>
    <n v="4"/>
    <n v="101"/>
    <n v="0"/>
    <n v="74.755300000000005"/>
    <n v="53.507911813610534"/>
    <n v="1351.0747732936661"/>
    <n v="0"/>
  </r>
  <r>
    <x v="47"/>
    <x v="1"/>
    <n v="2"/>
    <x v="11"/>
    <n v="9"/>
    <n v="184"/>
    <n v="51"/>
    <n v="356.4538"/>
    <n v="25.24871385857017"/>
    <n v="516.19592777521234"/>
    <n v="3"/>
  </r>
  <r>
    <x v="48"/>
    <x v="1"/>
    <n v="2"/>
    <x v="5"/>
    <n v="3"/>
    <n v="154"/>
    <n v="20"/>
    <n v="158.31720000000001"/>
    <n v="18.949299254913551"/>
    <n v="972.73069508556227"/>
    <n v="1"/>
  </r>
  <r>
    <x v="49"/>
    <x v="1"/>
    <n v="2"/>
    <x v="7"/>
    <n v="4"/>
    <n v="527"/>
    <n v="23"/>
    <n v="848.77760000000001"/>
    <n v="4.7126597120376408"/>
    <n v="620.89291706095923"/>
    <n v="0"/>
  </r>
  <r>
    <x v="50"/>
    <x v="1"/>
    <n v="2"/>
    <x v="16"/>
    <n v="0"/>
    <n v="56"/>
    <n v="0"/>
    <n v="71.440899999999999"/>
    <n v="0"/>
    <n v="783.86470495192532"/>
    <n v="0"/>
  </r>
  <r>
    <x v="50"/>
    <x v="1"/>
    <n v="2"/>
    <x v="13"/>
    <n v="0"/>
    <n v="0"/>
    <n v="0"/>
    <n v="45.873400000000004"/>
    <n v="0"/>
    <n v="0"/>
    <n v="0"/>
  </r>
  <r>
    <x v="50"/>
    <x v="1"/>
    <n v="3"/>
    <x v="19"/>
    <n v="0"/>
    <n v="116"/>
    <n v="31"/>
    <n v="526.85380000000009"/>
    <n v="0"/>
    <n v="220.17493278021337"/>
    <n v="0"/>
  </r>
  <r>
    <x v="50"/>
    <x v="1"/>
    <n v="3"/>
    <x v="17"/>
    <n v="0"/>
    <n v="72"/>
    <n v="0"/>
    <n v="66.420500000000004"/>
    <n v="0"/>
    <n v="1084.0026798955141"/>
    <n v="0"/>
  </r>
  <r>
    <x v="50"/>
    <x v="1"/>
    <n v="3"/>
    <x v="12"/>
    <n v="0"/>
    <n v="6"/>
    <n v="0"/>
    <n v="79.751300000000001"/>
    <n v="0"/>
    <n v="75.233883334817108"/>
    <n v="0"/>
  </r>
  <r>
    <x v="50"/>
    <x v="1"/>
    <n v="3"/>
    <x v="1"/>
    <n v="0"/>
    <n v="41"/>
    <n v="14"/>
    <n v="91.322999999999993"/>
    <n v="0"/>
    <n v="448.95590377013463"/>
    <n v="0"/>
  </r>
  <r>
    <x v="50"/>
    <x v="1"/>
    <n v="3"/>
    <x v="2"/>
    <n v="0"/>
    <n v="8"/>
    <n v="0"/>
    <n v="43.113"/>
    <n v="0"/>
    <n v="185.55888015215828"/>
    <n v="0"/>
  </r>
  <r>
    <x v="50"/>
    <x v="1"/>
    <n v="3"/>
    <x v="0"/>
    <n v="0"/>
    <n v="0"/>
    <n v="0"/>
    <n v="0"/>
    <s v=""/>
    <s v=""/>
    <n v="0"/>
  </r>
  <r>
    <x v="50"/>
    <x v="1"/>
    <n v="3"/>
    <x v="9"/>
    <n v="11"/>
    <n v="128"/>
    <n v="0"/>
    <n v="178.34"/>
    <n v="61.679937198609394"/>
    <n v="717.73017831109121"/>
    <n v="0"/>
  </r>
  <r>
    <x v="50"/>
    <x v="1"/>
    <n v="3"/>
    <x v="3"/>
    <n v="0"/>
    <n v="0"/>
    <n v="0"/>
    <n v="2.7450000000000001"/>
    <n v="0"/>
    <n v="0"/>
    <n v="0"/>
  </r>
  <r>
    <x v="50"/>
    <x v="1"/>
    <n v="3"/>
    <x v="18"/>
    <n v="0"/>
    <n v="137"/>
    <n v="29"/>
    <n v="124.27980000000001"/>
    <n v="0"/>
    <n v="1102.3513072920941"/>
    <n v="1"/>
  </r>
  <r>
    <x v="50"/>
    <x v="1"/>
    <n v="3"/>
    <x v="14"/>
    <n v="0"/>
    <n v="0"/>
    <n v="0"/>
    <n v="8.2451000000000008"/>
    <n v="0"/>
    <n v="0"/>
    <n v="0"/>
  </r>
  <r>
    <x v="50"/>
    <x v="1"/>
    <n v="3"/>
    <x v="8"/>
    <n v="0"/>
    <n v="0"/>
    <n v="0"/>
    <n v="1.54"/>
    <n v="0"/>
    <n v="0"/>
    <n v="0"/>
  </r>
  <r>
    <x v="50"/>
    <x v="1"/>
    <n v="3"/>
    <x v="15"/>
    <n v="0"/>
    <n v="345"/>
    <n v="0"/>
    <n v="417.55399999999997"/>
    <n v="0"/>
    <n v="826.24043836246335"/>
    <n v="0"/>
  </r>
  <r>
    <x v="50"/>
    <x v="1"/>
    <n v="3"/>
    <x v="10"/>
    <n v="0"/>
    <n v="12"/>
    <n v="0"/>
    <n v="406.63729999999998"/>
    <n v="0"/>
    <n v="29.510327753996005"/>
    <n v="0"/>
  </r>
  <r>
    <x v="50"/>
    <x v="1"/>
    <n v="3"/>
    <x v="4"/>
    <n v="6"/>
    <n v="116"/>
    <n v="0"/>
    <n v="87.268000000000001"/>
    <n v="68.753724160058667"/>
    <n v="1329.2386670944677"/>
    <n v="0"/>
  </r>
  <r>
    <x v="50"/>
    <x v="1"/>
    <n v="3"/>
    <x v="11"/>
    <n v="3"/>
    <n v="169"/>
    <n v="78"/>
    <n v="422.01420000000002"/>
    <n v="7.1087655344298835"/>
    <n v="400.46045843955011"/>
    <n v="2"/>
  </r>
  <r>
    <x v="50"/>
    <x v="1"/>
    <n v="3"/>
    <x v="5"/>
    <n v="3"/>
    <n v="22"/>
    <n v="15"/>
    <n v="159.5564"/>
    <n v="18.802128902381853"/>
    <n v="137.88227861746694"/>
    <n v="1"/>
  </r>
  <r>
    <x v="50"/>
    <x v="1"/>
    <n v="3"/>
    <x v="7"/>
    <n v="35"/>
    <n v="352"/>
    <n v="17"/>
    <n v="675.24549999999999"/>
    <n v="51.832999997778586"/>
    <n v="521.29188569194469"/>
    <n v="0"/>
  </r>
  <r>
    <x v="51"/>
    <x v="1"/>
    <n v="4"/>
    <x v="16"/>
    <n v="1"/>
    <n v="72"/>
    <n v="0"/>
    <n v="75.743800000000007"/>
    <n v="13.202400724547751"/>
    <n v="950.57285216743799"/>
    <n v="0"/>
  </r>
  <r>
    <x v="52"/>
    <x v="1"/>
    <n v="4"/>
    <x v="13"/>
    <n v="0"/>
    <n v="0"/>
    <n v="0"/>
    <n v="52.8063"/>
    <n v="0"/>
    <n v="0"/>
    <n v="0"/>
  </r>
  <r>
    <x v="53"/>
    <x v="1"/>
    <n v="4"/>
    <x v="19"/>
    <n v="0"/>
    <n v="30"/>
    <n v="0"/>
    <n v="295.11500000000001"/>
    <n v="0"/>
    <n v="101.65528692204734"/>
    <n v="1"/>
  </r>
  <r>
    <x v="54"/>
    <x v="1"/>
    <n v="4"/>
    <x v="17"/>
    <n v="0"/>
    <n v="39"/>
    <n v="0"/>
    <n v="43.033300000000004"/>
    <n v="0"/>
    <n v="906.27490803633452"/>
    <n v="0"/>
  </r>
  <r>
    <x v="55"/>
    <x v="1"/>
    <n v="4"/>
    <x v="12"/>
    <n v="0"/>
    <n v="0"/>
    <n v="0"/>
    <n v="80.072399999999988"/>
    <n v="0"/>
    <n v="0"/>
    <n v="0"/>
  </r>
  <r>
    <x v="56"/>
    <x v="1"/>
    <n v="4"/>
    <x v="1"/>
    <n v="0"/>
    <n v="35"/>
    <n v="0"/>
    <n v="64.272999999999996"/>
    <n v="0"/>
    <n v="544.5521447575187"/>
    <n v="0"/>
  </r>
  <r>
    <x v="57"/>
    <x v="1"/>
    <n v="4"/>
    <x v="2"/>
    <n v="0"/>
    <n v="20"/>
    <n v="0"/>
    <n v="30.688200000000002"/>
    <n v="0"/>
    <n v="651.71629486252039"/>
    <n v="0"/>
  </r>
  <r>
    <x v="58"/>
    <x v="1"/>
    <n v="4"/>
    <x v="0"/>
    <n v="0"/>
    <n v="0"/>
    <n v="0"/>
    <n v="0.8862000000000001"/>
    <n v="0"/>
    <n v="0"/>
    <n v="0"/>
  </r>
  <r>
    <x v="59"/>
    <x v="1"/>
    <n v="4"/>
    <x v="9"/>
    <n v="1"/>
    <n v="10"/>
    <n v="0"/>
    <n v="51.855800000000002"/>
    <n v="19.284245928131472"/>
    <n v="192.84245928131472"/>
    <n v="0"/>
  </r>
  <r>
    <x v="60"/>
    <x v="1"/>
    <n v="4"/>
    <x v="3"/>
    <n v="0"/>
    <n v="0"/>
    <n v="0"/>
    <n v="2.2109999999999999"/>
    <n v="0"/>
    <n v="0"/>
    <n v="0"/>
  </r>
  <r>
    <x v="61"/>
    <x v="1"/>
    <n v="4"/>
    <x v="18"/>
    <n v="0"/>
    <n v="0"/>
    <n v="0"/>
    <n v="182.20429999999999"/>
    <n v="0"/>
    <n v="0"/>
    <n v="0"/>
  </r>
  <r>
    <x v="62"/>
    <x v="1"/>
    <n v="4"/>
    <x v="14"/>
    <n v="0"/>
    <n v="0"/>
    <n v="0"/>
    <n v="8.2449999999999992"/>
    <n v="0"/>
    <n v="0"/>
    <n v="0"/>
  </r>
  <r>
    <x v="63"/>
    <x v="1"/>
    <n v="4"/>
    <x v="8"/>
    <n v="0"/>
    <n v="0"/>
    <n v="0"/>
    <n v="0.88"/>
    <n v="0"/>
    <n v="0"/>
    <n v="0"/>
  </r>
  <r>
    <x v="64"/>
    <x v="1"/>
    <n v="4"/>
    <x v="15"/>
    <n v="0"/>
    <n v="179"/>
    <n v="0"/>
    <n v="324.93799999999999"/>
    <n v="0"/>
    <n v="550.87432063962979"/>
    <n v="0"/>
  </r>
  <r>
    <x v="65"/>
    <x v="1"/>
    <n v="4"/>
    <x v="10"/>
    <n v="0"/>
    <n v="10"/>
    <n v="0"/>
    <n v="186.8903"/>
    <n v="0"/>
    <n v="53.507324885240166"/>
    <n v="0"/>
  </r>
  <r>
    <x v="66"/>
    <x v="1"/>
    <n v="4"/>
    <x v="4"/>
    <n v="5"/>
    <n v="107"/>
    <n v="0"/>
    <n v="87.879499999999993"/>
    <n v="56.896090669610096"/>
    <n v="1217.576340329656"/>
    <n v="0"/>
  </r>
  <r>
    <x v="67"/>
    <x v="1"/>
    <n v="4"/>
    <x v="11"/>
    <n v="3"/>
    <n v="209"/>
    <n v="0"/>
    <n v="289.93520000000001"/>
    <n v="10.347139636718826"/>
    <n v="720.85072802474485"/>
    <n v="1"/>
  </r>
  <r>
    <x v="68"/>
    <x v="1"/>
    <n v="4"/>
    <x v="5"/>
    <n v="2"/>
    <n v="90"/>
    <n v="0"/>
    <n v="55.512300000000003"/>
    <n v="36.028051440851847"/>
    <n v="1621.2623148383329"/>
    <n v="0"/>
  </r>
  <r>
    <x v="69"/>
    <x v="1"/>
    <n v="4"/>
    <x v="7"/>
    <n v="0"/>
    <n v="0"/>
    <n v="0"/>
    <n v="66.097399999999993"/>
    <n v="0"/>
    <n v="0"/>
    <n v="0"/>
  </r>
  <r>
    <x v="70"/>
    <x v="1"/>
    <n v="5"/>
    <x v="16"/>
    <n v="1"/>
    <n v="106"/>
    <n v="0"/>
    <n v="81.845100000000002"/>
    <n v="12.21820243362156"/>
    <n v="1295.1294579638854"/>
    <n v="0"/>
  </r>
  <r>
    <x v="70"/>
    <x v="1"/>
    <n v="5"/>
    <x v="13"/>
    <n v="0"/>
    <n v="0"/>
    <n v="0"/>
    <n v="54.148199999999996"/>
    <n v="0"/>
    <n v="0"/>
    <n v="0"/>
  </r>
  <r>
    <x v="70"/>
    <x v="1"/>
    <n v="5"/>
    <x v="19"/>
    <n v="13"/>
    <n v="44"/>
    <n v="31"/>
    <n v="338.2278"/>
    <n v="38.435634208660552"/>
    <n v="130.08983886008187"/>
    <n v="1"/>
  </r>
  <r>
    <x v="70"/>
    <x v="1"/>
    <n v="5"/>
    <x v="17"/>
    <n v="0"/>
    <n v="0"/>
    <n v="0"/>
    <n v="23.873799999999999"/>
    <n v="0"/>
    <n v="0"/>
    <n v="0"/>
  </r>
  <r>
    <x v="70"/>
    <x v="1"/>
    <n v="5"/>
    <x v="12"/>
    <n v="0"/>
    <n v="0"/>
    <n v="0"/>
    <n v="80.412199999999999"/>
    <n v="0"/>
    <n v="0"/>
    <n v="0"/>
  </r>
  <r>
    <x v="70"/>
    <x v="1"/>
    <n v="5"/>
    <x v="1"/>
    <n v="0"/>
    <n v="25"/>
    <n v="0"/>
    <n v="51.954999999999998"/>
    <n v="0"/>
    <n v="481.18564142046"/>
    <n v="0"/>
  </r>
  <r>
    <x v="70"/>
    <x v="1"/>
    <n v="5"/>
    <x v="2"/>
    <n v="0"/>
    <n v="6"/>
    <n v="0"/>
    <n v="20.001000000000001"/>
    <n v="0"/>
    <n v="299.98500074996247"/>
    <n v="0"/>
  </r>
  <r>
    <x v="70"/>
    <x v="1"/>
    <n v="5"/>
    <x v="0"/>
    <n v="0"/>
    <n v="0"/>
    <n v="0"/>
    <n v="1.3640000000000001"/>
    <n v="0"/>
    <n v="0"/>
    <n v="0"/>
  </r>
  <r>
    <x v="70"/>
    <x v="1"/>
    <n v="5"/>
    <x v="9"/>
    <n v="2"/>
    <n v="17"/>
    <n v="0"/>
    <n v="46.846699999999998"/>
    <n v="42.69244151669168"/>
    <n v="362.88575289187929"/>
    <n v="0"/>
  </r>
  <r>
    <x v="70"/>
    <x v="1"/>
    <n v="5"/>
    <x v="3"/>
    <n v="0"/>
    <n v="0"/>
    <n v="0"/>
    <n v="0"/>
    <s v=""/>
    <s v=""/>
    <n v="0"/>
  </r>
  <r>
    <x v="70"/>
    <x v="1"/>
    <n v="5"/>
    <x v="18"/>
    <n v="1"/>
    <n v="0"/>
    <n v="29"/>
    <n v="91.250699999999995"/>
    <n v="10.958820041928446"/>
    <n v="0"/>
    <n v="1"/>
  </r>
  <r>
    <x v="70"/>
    <x v="1"/>
    <n v="5"/>
    <x v="14"/>
    <n v="0"/>
    <n v="0"/>
    <n v="0"/>
    <n v="8.9760000000000009"/>
    <n v="0"/>
    <n v="0"/>
    <n v="0"/>
  </r>
  <r>
    <x v="70"/>
    <x v="1"/>
    <n v="5"/>
    <x v="8"/>
    <n v="0"/>
    <n v="0"/>
    <n v="0"/>
    <n v="0.88"/>
    <n v="0"/>
    <n v="0"/>
    <n v="0"/>
  </r>
  <r>
    <x v="70"/>
    <x v="1"/>
    <n v="5"/>
    <x v="15"/>
    <n v="0"/>
    <n v="22"/>
    <n v="0"/>
    <n v="260.05799999999999"/>
    <n v="0"/>
    <n v="84.596513085542455"/>
    <n v="0"/>
  </r>
  <r>
    <x v="70"/>
    <x v="1"/>
    <n v="5"/>
    <x v="10"/>
    <n v="0"/>
    <n v="14"/>
    <n v="0"/>
    <n v="321.1148"/>
    <n v="0"/>
    <n v="43.598115066636602"/>
    <n v="0"/>
  </r>
  <r>
    <x v="70"/>
    <x v="1"/>
    <n v="5"/>
    <x v="4"/>
    <n v="1"/>
    <n v="114"/>
    <n v="0"/>
    <n v="85.930999999999997"/>
    <n v="11.637243835170079"/>
    <n v="1326.645797209389"/>
    <n v="0"/>
  </r>
  <r>
    <x v="70"/>
    <x v="1"/>
    <n v="5"/>
    <x v="11"/>
    <n v="12"/>
    <n v="123"/>
    <n v="41"/>
    <n v="375.27479999999997"/>
    <n v="31.976567571283766"/>
    <n v="327.75981760565861"/>
    <n v="2"/>
  </r>
  <r>
    <x v="70"/>
    <x v="1"/>
    <n v="5"/>
    <x v="5"/>
    <n v="4"/>
    <n v="6"/>
    <n v="0"/>
    <n v="90.412399999999991"/>
    <n v="44.241719056235652"/>
    <n v="66.362578584353486"/>
    <n v="0"/>
  </r>
  <r>
    <x v="70"/>
    <x v="1"/>
    <n v="5"/>
    <x v="7"/>
    <n v="0"/>
    <n v="31"/>
    <n v="0"/>
    <n v="87.34"/>
    <n v="0"/>
    <n v="354.93473780627431"/>
    <n v="0"/>
  </r>
  <r>
    <x v="71"/>
    <x v="1"/>
    <n v="6"/>
    <x v="16"/>
    <n v="0"/>
    <n v="135"/>
    <n v="8"/>
    <n v="77.806699999999992"/>
    <n v="0"/>
    <n v="1735.069087880607"/>
    <n v="1"/>
  </r>
  <r>
    <x v="72"/>
    <x v="1"/>
    <n v="6"/>
    <x v="13"/>
    <n v="0"/>
    <n v="0"/>
    <n v="0"/>
    <n v="59.0642"/>
    <n v="0"/>
    <n v="0"/>
    <n v="0"/>
  </r>
  <r>
    <x v="73"/>
    <x v="1"/>
    <n v="6"/>
    <x v="19"/>
    <n v="47"/>
    <n v="85"/>
    <n v="26"/>
    <n v="408.77100000000002"/>
    <n v="114.97880231229711"/>
    <n v="207.94038716053731"/>
    <n v="1"/>
  </r>
  <r>
    <x v="74"/>
    <x v="1"/>
    <n v="6"/>
    <x v="17"/>
    <n v="0"/>
    <n v="0"/>
    <n v="0"/>
    <n v="0"/>
    <s v=""/>
    <s v=""/>
    <n v="0"/>
  </r>
  <r>
    <x v="75"/>
    <x v="1"/>
    <n v="6"/>
    <x v="12"/>
    <n v="0"/>
    <n v="0"/>
    <n v="0"/>
    <n v="81.056699999999992"/>
    <n v="0"/>
    <n v="0"/>
    <n v="0"/>
  </r>
  <r>
    <x v="76"/>
    <x v="1"/>
    <n v="6"/>
    <x v="1"/>
    <n v="1"/>
    <n v="16"/>
    <n v="0"/>
    <n v="37.378999999999998"/>
    <n v="26.752989646593008"/>
    <n v="428.04783434548813"/>
    <n v="0"/>
  </r>
  <r>
    <x v="77"/>
    <x v="1"/>
    <n v="6"/>
    <x v="2"/>
    <n v="0"/>
    <n v="0"/>
    <n v="0"/>
    <n v="0"/>
    <s v=""/>
    <s v=""/>
    <n v="0"/>
  </r>
  <r>
    <x v="78"/>
    <x v="1"/>
    <n v="6"/>
    <x v="0"/>
    <n v="0"/>
    <n v="0"/>
    <n v="0"/>
    <n v="0"/>
    <s v=""/>
    <s v=""/>
    <n v="0"/>
  </r>
  <r>
    <x v="79"/>
    <x v="1"/>
    <n v="6"/>
    <x v="9"/>
    <n v="3"/>
    <n v="67"/>
    <n v="0"/>
    <n v="96.767099999999999"/>
    <n v="31.002272466571799"/>
    <n v="692.38408508677026"/>
    <n v="0"/>
  </r>
  <r>
    <x v="80"/>
    <x v="1"/>
    <n v="6"/>
    <x v="3"/>
    <n v="0"/>
    <n v="0"/>
    <n v="0"/>
    <n v="2.2109999999999999"/>
    <n v="0"/>
    <n v="0"/>
    <n v="0"/>
  </r>
  <r>
    <x v="81"/>
    <x v="1"/>
    <n v="6"/>
    <x v="18"/>
    <n v="0"/>
    <n v="17"/>
    <n v="30"/>
    <n v="119.75230000000001"/>
    <n v="0"/>
    <n v="141.95969513737941"/>
    <n v="1"/>
  </r>
  <r>
    <x v="82"/>
    <x v="1"/>
    <n v="6"/>
    <x v="14"/>
    <n v="0"/>
    <n v="0"/>
    <n v="0"/>
    <n v="9.037700000000001"/>
    <n v="0"/>
    <n v="0"/>
    <n v="0"/>
  </r>
  <r>
    <x v="83"/>
    <x v="1"/>
    <n v="6"/>
    <x v="8"/>
    <n v="0"/>
    <n v="0"/>
    <n v="0"/>
    <n v="0.88"/>
    <n v="0"/>
    <n v="0"/>
    <n v="0"/>
  </r>
  <r>
    <x v="84"/>
    <x v="1"/>
    <n v="6"/>
    <x v="15"/>
    <n v="0"/>
    <n v="38"/>
    <n v="30"/>
    <n v="363.50200000000001"/>
    <n v="0"/>
    <n v="104.53862702268488"/>
    <n v="1"/>
  </r>
  <r>
    <x v="85"/>
    <x v="1"/>
    <n v="6"/>
    <x v="10"/>
    <n v="0"/>
    <n v="0"/>
    <n v="0"/>
    <n v="152.5959"/>
    <n v="0"/>
    <n v="0"/>
    <n v="0"/>
  </r>
  <r>
    <x v="86"/>
    <x v="1"/>
    <n v="6"/>
    <x v="4"/>
    <n v="0"/>
    <n v="95"/>
    <n v="30"/>
    <n v="85.216800000000006"/>
    <n v="0"/>
    <n v="1114.8036537396381"/>
    <n v="1"/>
  </r>
  <r>
    <x v="87"/>
    <x v="1"/>
    <n v="6"/>
    <x v="11"/>
    <n v="6"/>
    <n v="222"/>
    <n v="10"/>
    <n v="350.19150000000002"/>
    <n v="17.133482680190696"/>
    <n v="633.93885916705574"/>
    <n v="1"/>
  </r>
  <r>
    <x v="88"/>
    <x v="1"/>
    <n v="6"/>
    <x v="5"/>
    <n v="21"/>
    <n v="44"/>
    <n v="26"/>
    <n v="164.39070000000001"/>
    <n v="127.74445269714163"/>
    <n v="267.65504374639198"/>
    <n v="2"/>
  </r>
  <r>
    <x v="89"/>
    <x v="1"/>
    <n v="6"/>
    <x v="7"/>
    <n v="1"/>
    <n v="58"/>
    <n v="0"/>
    <n v="212.3355"/>
    <n v="4.7095280817385694"/>
    <n v="273.15262874083703"/>
    <n v="0"/>
  </r>
  <r>
    <x v="90"/>
    <x v="1"/>
    <n v="7"/>
    <x v="16"/>
    <n v="0"/>
    <n v="151"/>
    <n v="0"/>
    <n v="88.036199999999994"/>
    <n v="0"/>
    <n v="1715.2035185525956"/>
    <n v="0"/>
  </r>
  <r>
    <x v="91"/>
    <x v="1"/>
    <n v="7"/>
    <x v="13"/>
    <n v="0"/>
    <n v="0"/>
    <n v="0"/>
    <n v="46.3461"/>
    <n v="0"/>
    <n v="0"/>
    <n v="0"/>
  </r>
  <r>
    <x v="92"/>
    <x v="1"/>
    <n v="7"/>
    <x v="19"/>
    <n v="6"/>
    <n v="76"/>
    <n v="26"/>
    <n v="414.72190000000001"/>
    <n v="14.467526311005038"/>
    <n v="183.25533327273047"/>
    <n v="1"/>
  </r>
  <r>
    <x v="93"/>
    <x v="1"/>
    <n v="7"/>
    <x v="17"/>
    <n v="0"/>
    <n v="0"/>
    <n v="0"/>
    <n v="0"/>
    <s v=""/>
    <s v=""/>
    <n v="0"/>
  </r>
  <r>
    <x v="94"/>
    <x v="1"/>
    <n v="7"/>
    <x v="12"/>
    <n v="0"/>
    <n v="0"/>
    <n v="0"/>
    <n v="80.4666"/>
    <n v="0"/>
    <n v="0"/>
    <n v="0"/>
  </r>
  <r>
    <x v="95"/>
    <x v="1"/>
    <n v="7"/>
    <x v="1"/>
    <n v="1"/>
    <n v="10"/>
    <n v="0"/>
    <n v="15.975"/>
    <n v="62.597809076682317"/>
    <n v="625.97809076682313"/>
    <n v="0"/>
  </r>
  <r>
    <x v="96"/>
    <x v="1"/>
    <n v="7"/>
    <x v="2"/>
    <n v="0"/>
    <n v="0"/>
    <n v="0"/>
    <n v="0"/>
    <s v=""/>
    <s v=""/>
    <n v="0"/>
  </r>
  <r>
    <x v="97"/>
    <x v="1"/>
    <n v="7"/>
    <x v="0"/>
    <n v="0"/>
    <n v="0"/>
    <n v="0"/>
    <n v="0"/>
    <s v=""/>
    <s v=""/>
    <n v="0"/>
  </r>
  <r>
    <x v="98"/>
    <x v="1"/>
    <n v="7"/>
    <x v="9"/>
    <n v="6"/>
    <n v="110"/>
    <n v="0"/>
    <n v="97.055300000000003"/>
    <n v="61.820426086983396"/>
    <n v="1133.3744782613624"/>
    <n v="0"/>
  </r>
  <r>
    <x v="99"/>
    <x v="1"/>
    <n v="7"/>
    <x v="3"/>
    <n v="0"/>
    <n v="0"/>
    <n v="0"/>
    <n v="1.393"/>
    <n v="0"/>
    <n v="0"/>
    <n v="0"/>
  </r>
  <r>
    <x v="100"/>
    <x v="1"/>
    <n v="7"/>
    <x v="18"/>
    <n v="0"/>
    <n v="0"/>
    <n v="0"/>
    <n v="148.55829999999997"/>
    <n v="0"/>
    <n v="0"/>
    <n v="0"/>
  </r>
  <r>
    <x v="101"/>
    <x v="1"/>
    <n v="7"/>
    <x v="14"/>
    <n v="0"/>
    <n v="0"/>
    <n v="0"/>
    <n v="9.2807999999999993"/>
    <n v="0"/>
    <n v="0"/>
    <n v="0"/>
  </r>
  <r>
    <x v="101"/>
    <x v="1"/>
    <n v="7"/>
    <x v="8"/>
    <n v="0"/>
    <n v="0"/>
    <n v="0"/>
    <n v="0"/>
    <s v=""/>
    <s v=""/>
    <n v="0"/>
  </r>
  <r>
    <x v="101"/>
    <x v="1"/>
    <n v="7"/>
    <x v="15"/>
    <n v="0"/>
    <n v="64"/>
    <n v="0"/>
    <n v="404.786"/>
    <n v="0"/>
    <n v="158.1082349686007"/>
    <n v="0"/>
  </r>
  <r>
    <x v="101"/>
    <x v="1"/>
    <n v="7"/>
    <x v="10"/>
    <n v="2"/>
    <n v="8"/>
    <n v="0"/>
    <n v="237.154"/>
    <n v="8.4333386744478265"/>
    <n v="33.733354697791306"/>
    <n v="0"/>
  </r>
  <r>
    <x v="101"/>
    <x v="1"/>
    <n v="7"/>
    <x v="4"/>
    <n v="1"/>
    <n v="118"/>
    <n v="0"/>
    <n v="97.323899999999995"/>
    <n v="10.274968430159499"/>
    <n v="1212.4462747588209"/>
    <n v="0"/>
  </r>
  <r>
    <x v="101"/>
    <x v="1"/>
    <n v="7"/>
    <x v="11"/>
    <n v="5"/>
    <n v="194"/>
    <n v="58"/>
    <n v="344.66399999999999"/>
    <n v="14.506882064851567"/>
    <n v="562.86702411624071"/>
    <n v="1"/>
  </r>
  <r>
    <x v="101"/>
    <x v="1"/>
    <n v="7"/>
    <x v="5"/>
    <n v="6"/>
    <n v="31"/>
    <n v="56"/>
    <n v="190.13139999999999"/>
    <n v="31.557123126427303"/>
    <n v="163.04513615320775"/>
    <n v="1"/>
  </r>
  <r>
    <x v="101"/>
    <x v="1"/>
    <n v="7"/>
    <x v="7"/>
    <n v="4"/>
    <n v="138"/>
    <n v="0"/>
    <n v="437.79220000000004"/>
    <n v="9.1367548348280287"/>
    <n v="315.21804180156704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n v="51"/>
  </r>
  <r>
    <x v="0"/>
    <x v="1"/>
    <n v="25"/>
  </r>
  <r>
    <x v="0"/>
    <x v="2"/>
    <n v="13"/>
  </r>
  <r>
    <x v="0"/>
    <x v="3"/>
    <n v="5"/>
  </r>
  <r>
    <x v="0"/>
    <x v="4"/>
    <n v="5"/>
  </r>
  <r>
    <x v="0"/>
    <x v="5"/>
    <n v="5"/>
  </r>
  <r>
    <x v="0"/>
    <x v="6"/>
    <n v="4"/>
  </r>
  <r>
    <x v="0"/>
    <x v="7"/>
    <n v="3"/>
  </r>
  <r>
    <x v="0"/>
    <x v="8"/>
    <n v="3"/>
  </r>
  <r>
    <x v="0"/>
    <x v="9"/>
    <n v="2"/>
  </r>
  <r>
    <x v="0"/>
    <x v="10"/>
    <n v="2"/>
  </r>
  <r>
    <x v="0"/>
    <x v="11"/>
    <n v="1"/>
  </r>
  <r>
    <x v="0"/>
    <x v="12"/>
    <n v="1"/>
  </r>
  <r>
    <x v="0"/>
    <x v="13"/>
    <n v="1"/>
  </r>
  <r>
    <x v="0"/>
    <x v="14"/>
    <n v="1"/>
  </r>
  <r>
    <x v="0"/>
    <x v="15"/>
    <n v="1"/>
  </r>
  <r>
    <x v="1"/>
    <x v="0"/>
    <n v="84"/>
  </r>
  <r>
    <x v="1"/>
    <x v="1"/>
    <n v="24"/>
  </r>
  <r>
    <x v="1"/>
    <x v="2"/>
    <n v="21"/>
  </r>
  <r>
    <x v="1"/>
    <x v="3"/>
    <n v="1"/>
  </r>
  <r>
    <x v="1"/>
    <x v="4"/>
    <n v="6"/>
  </r>
  <r>
    <x v="1"/>
    <x v="5"/>
    <n v="8"/>
  </r>
  <r>
    <x v="1"/>
    <x v="6"/>
    <n v="9"/>
  </r>
  <r>
    <x v="1"/>
    <x v="7"/>
    <n v="8"/>
  </r>
  <r>
    <x v="1"/>
    <x v="8"/>
    <n v="5"/>
  </r>
  <r>
    <x v="1"/>
    <x v="9"/>
    <n v="6"/>
  </r>
  <r>
    <x v="1"/>
    <x v="10"/>
    <n v="1"/>
  </r>
  <r>
    <x v="1"/>
    <x v="11"/>
    <n v="2"/>
  </r>
  <r>
    <x v="1"/>
    <x v="12"/>
    <n v="3"/>
  </r>
  <r>
    <x v="1"/>
    <x v="13"/>
    <n v="1"/>
  </r>
  <r>
    <x v="1"/>
    <x v="14"/>
    <n v="4"/>
  </r>
  <r>
    <x v="1"/>
    <x v="15"/>
    <n v="1"/>
  </r>
  <r>
    <x v="2"/>
    <x v="0"/>
    <n v="138"/>
  </r>
  <r>
    <x v="2"/>
    <x v="1"/>
    <n v="23"/>
  </r>
  <r>
    <x v="2"/>
    <x v="2"/>
    <n v="33"/>
  </r>
  <r>
    <x v="2"/>
    <x v="3"/>
    <n v="0"/>
  </r>
  <r>
    <x v="2"/>
    <x v="4"/>
    <n v="7"/>
  </r>
  <r>
    <x v="2"/>
    <x v="5"/>
    <n v="12"/>
  </r>
  <r>
    <x v="2"/>
    <x v="6"/>
    <n v="20"/>
  </r>
  <r>
    <x v="2"/>
    <x v="7"/>
    <n v="21"/>
  </r>
  <r>
    <x v="2"/>
    <x v="8"/>
    <n v="8"/>
  </r>
  <r>
    <x v="2"/>
    <x v="9"/>
    <n v="18"/>
  </r>
  <r>
    <x v="2"/>
    <x v="10"/>
    <n v="0"/>
  </r>
  <r>
    <x v="2"/>
    <x v="11"/>
    <n v="4"/>
  </r>
  <r>
    <x v="2"/>
    <x v="12"/>
    <n v="9"/>
  </r>
  <r>
    <x v="2"/>
    <x v="13"/>
    <n v="1"/>
  </r>
  <r>
    <x v="2"/>
    <x v="14"/>
    <n v="16"/>
  </r>
  <r>
    <x v="2"/>
    <x v="1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54DA7-03C6-4D18-93E6-ECAD44382E0A}" name="Tabela dinâmica2" cacheId="0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>
  <location ref="I3:O16" firstHeaderRow="1" firstDataRow="1" firstDataCol="1"/>
  <pivotFields count="5"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numFmtId="17" outline="0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compact="0" numFmtId="2" outline="0" showAll="0">
      <items count="41">
        <item x="3"/>
        <item x="12"/>
        <item x="18"/>
        <item x="16"/>
        <item x="4"/>
        <item x="9"/>
        <item x="15"/>
        <item x="2"/>
        <item x="1"/>
        <item x="19"/>
        <item x="8"/>
        <item x="5"/>
        <item x="6"/>
        <item x="10"/>
        <item x="7"/>
        <item x="21"/>
        <item x="0"/>
        <item x="17"/>
        <item x="13"/>
        <item x="11"/>
        <item x="22"/>
        <item x="23"/>
        <item x="14"/>
        <item x="24"/>
        <item x="20"/>
        <item x="27"/>
        <item x="25"/>
        <item x="26"/>
        <item x="30"/>
        <item x="28"/>
        <item x="29"/>
        <item x="38"/>
        <item x="31"/>
        <item x="36"/>
        <item x="35"/>
        <item x="37"/>
        <item x="32"/>
        <item x="33"/>
        <item x="39"/>
        <item x="34"/>
        <item t="default"/>
      </items>
    </pivotField>
    <pivotField compact="0" numFmtId="2" outline="0" showAll="0"/>
  </pivotFields>
  <formats count="14">
    <format dxfId="29">
      <pivotArea outline="0" collapsedLevelsAreSubtotals="1" fieldPosition="0"/>
    </format>
    <format dxfId="28">
      <pivotArea field="0" type="button" dataOnly="0" labelOnly="1" outline="0"/>
    </format>
    <format dxfId="27">
      <pivotArea dataOnly="0" labelOnly="1" grandRow="1" outline="0" fieldPosition="0"/>
    </format>
    <format dxfId="26">
      <pivotArea dataOnly="0" labelOnly="1" grandCol="1" outline="0" fieldPosition="0"/>
    </format>
    <format dxfId="25">
      <pivotArea field="0" type="button" dataOnly="0" labelOnly="1" outline="0"/>
    </format>
    <format dxfId="24">
      <pivotArea dataOnly="0" labelOnly="1" grandRow="1" outline="0" fieldPosition="0"/>
    </format>
    <format dxfId="23">
      <pivotArea outline="0" collapsedLevelsAreSubtotals="1" fieldPosition="0"/>
    </format>
    <format dxfId="22">
      <pivotArea dataOnly="0" labelOnly="1" grandCol="1" outline="0" fieldPosition="0"/>
    </format>
    <format dxfId="21">
      <pivotArea outline="0" collapsedLevelsAreSubtotals="1" fieldPosition="0"/>
    </format>
    <format dxfId="20">
      <pivotArea dataOnly="0" labelOnly="1" grandCol="1" outline="0" fieldPosition="0"/>
    </format>
    <format dxfId="19">
      <pivotArea type="origin" dataOnly="0" labelOnly="1" outline="0" fieldPosition="0"/>
    </format>
    <format dxfId="18">
      <pivotArea field="0" type="button" dataOnly="0" labelOnly="1" outline="0"/>
    </format>
    <format dxfId="17">
      <pivotArea dataOnly="0" labelOnly="1" grandRow="1" outline="0" fieldPosition="0"/>
    </format>
    <format dxfId="16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407EA-4B71-4B2B-A41D-7B3CB7D71B18}" name="Tabela dinâmica4" cacheId="1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8">
  <location ref="O3:U16" firstHeaderRow="1" firstDataRow="1" firstDataCol="1"/>
  <pivotFields count="11">
    <pivotField compact="0" numFmtId="165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6" outline="0" showAll="0"/>
    <pivotField compact="0" outline="0" showAll="0">
      <items count="21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</pivot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D1A60-F779-42BC-B667-0FE2A85937CB}" name="Tabela dinâmica1" cacheId="0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>
  <location ref="A3:G16" firstHeaderRow="1" firstDataRow="1" firstDataCol="1"/>
  <pivotFields count="5"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numFmtId="17" outline="0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compact="0" numFmtId="2" outline="0" showAll="0">
      <items count="41">
        <item x="3"/>
        <item x="12"/>
        <item x="18"/>
        <item x="16"/>
        <item x="4"/>
        <item x="9"/>
        <item x="15"/>
        <item x="2"/>
        <item x="1"/>
        <item x="19"/>
        <item x="8"/>
        <item x="5"/>
        <item x="6"/>
        <item x="10"/>
        <item x="7"/>
        <item x="21"/>
        <item x="0"/>
        <item x="17"/>
        <item x="13"/>
        <item x="11"/>
        <item x="22"/>
        <item x="23"/>
        <item x="14"/>
        <item x="24"/>
        <item x="20"/>
        <item x="27"/>
        <item x="25"/>
        <item x="26"/>
        <item x="30"/>
        <item x="28"/>
        <item x="29"/>
        <item x="38"/>
        <item x="31"/>
        <item x="36"/>
        <item x="35"/>
        <item x="37"/>
        <item x="32"/>
        <item x="33"/>
        <item x="39"/>
        <item x="34"/>
        <item t="default"/>
      </items>
    </pivotField>
    <pivotField compact="0" numFmtId="2" outline="0" showAll="0"/>
  </pivotFields>
  <formats count="14">
    <format dxfId="43">
      <pivotArea outline="0" collapsedLevelsAreSubtotals="1" fieldPosition="0"/>
    </format>
    <format dxfId="42">
      <pivotArea field="0" type="button" dataOnly="0" labelOnly="1" outline="0"/>
    </format>
    <format dxfId="41">
      <pivotArea dataOnly="0" labelOnly="1" grandRow="1" outline="0" fieldPosition="0"/>
    </format>
    <format dxfId="40">
      <pivotArea dataOnly="0" labelOnly="1" grandCol="1" outline="0" fieldPosition="0"/>
    </format>
    <format dxfId="39">
      <pivotArea field="0" type="button" dataOnly="0" labelOnly="1" outline="0"/>
    </format>
    <format dxfId="38">
      <pivotArea dataOnly="0" labelOnly="1" grandRow="1" outline="0" fieldPosition="0"/>
    </format>
    <format dxfId="37">
      <pivotArea outline="0" collapsedLevelsAreSubtotals="1" fieldPosition="0"/>
    </format>
    <format dxfId="36">
      <pivotArea dataOnly="0" labelOnly="1" grandCol="1" outline="0" fieldPosition="0"/>
    </format>
    <format dxfId="35">
      <pivotArea outline="0" collapsedLevelsAreSubtotals="1" fieldPosition="0"/>
    </format>
    <format dxfId="34">
      <pivotArea dataOnly="0" labelOnly="1" grandCol="1" outline="0" fieldPosition="0"/>
    </format>
    <format dxfId="33">
      <pivotArea type="origin" dataOnly="0" labelOnly="1" outline="0" fieldPosition="0"/>
    </format>
    <format dxfId="32">
      <pivotArea field="0" type="button" dataOnly="0" labelOnly="1" outline="0"/>
    </format>
    <format dxfId="31">
      <pivotArea dataOnly="0" labelOnly="1" grandRow="1" outline="0" fieldPosition="0"/>
    </format>
    <format dxfId="30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C57FD-439E-4DAF-BA6A-E7DA1394755D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2">
  <location ref="A3:G16" firstHeaderRow="1" firstDataRow="1" firstDataCol="1"/>
  <pivotFields count="3">
    <pivotField compact="0" outline="0" showAll="0">
      <items count="4">
        <item x="0"/>
        <item x="1"/>
        <item x="2"/>
        <item t="default"/>
      </items>
    </pivotField>
    <pivotField compact="0" outline="0" showAll="0">
      <items count="17">
        <item x="15"/>
        <item x="14"/>
        <item x="13"/>
        <item x="7"/>
        <item h="1" x="11"/>
        <item h="1" x="8"/>
        <item h="1" x="9"/>
        <item h="1" x="12"/>
        <item h="1" x="3"/>
        <item h="1" x="6"/>
        <item h="1" x="2"/>
        <item h="1" x="1"/>
        <item h="1" x="10"/>
        <item h="1" x="0"/>
        <item h="1" x="4"/>
        <item h="1" x="5"/>
        <item t="default"/>
      </items>
    </pivotField>
    <pivotField compact="0" outline="0" showAll="0"/>
  </pivotFields>
  <formats count="12">
    <format dxfId="15">
      <pivotArea outline="0" collapsedLevelsAreSubtotals="1" fieldPosition="0"/>
    </format>
    <format dxfId="14">
      <pivotArea field="1" type="button" dataOnly="0" labelOnly="1" outline="0"/>
    </format>
    <format dxfId="13">
      <pivotArea dataOnly="0" labelOnly="1" grandRow="1" outline="0" fieldPosition="0"/>
    </format>
    <format dxfId="12">
      <pivotArea dataOnly="0" labelOnly="1" grandCol="1" outline="0" fieldPosition="0"/>
    </format>
    <format dxfId="11">
      <pivotArea outline="0" collapsedLevelsAreSubtotals="1" fieldPosition="0"/>
    </format>
    <format dxfId="10">
      <pivotArea field="1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outline="0" collapsedLevelsAreSubtotals="1" fieldPosition="0"/>
    </format>
    <format dxfId="6">
      <pivotArea field="1" type="button" dataOnly="0" labelOnly="1" outline="0"/>
    </format>
    <format dxfId="5">
      <pivotArea dataOnly="0" labelOnly="1" grandRow="1" outline="0" fieldPosition="0"/>
    </format>
    <format dxfId="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F04FA-2765-403E-A5F8-EFFDD2738983}" name="Tabela dinâmica4" cacheId="1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2">
  <location ref="O3:U16" firstHeaderRow="1" firstDataRow="1" firstDataCol="1"/>
  <pivotFields count="11">
    <pivotField compact="0" numFmtId="165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6" outline="0" showAll="0"/>
    <pivotField compact="0" outline="0" showAll="0">
      <items count="21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A6F7D-B803-4254-916F-33D6474D7DDC}" name="Tabela dinâmica4" cacheId="1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3">
  <location ref="O3:U16" firstHeaderRow="1" firstDataRow="1" firstDataCol="1"/>
  <pivotFields count="11">
    <pivotField compact="0" numFmtId="165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6" outline="0" showAll="0"/>
    <pivotField compact="0" outline="0" showAll="0">
      <items count="21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29E3F-C244-4DFB-9519-C0D5CCAAF8D6}" name="Tabela dinâmica4" cacheId="1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4">
  <location ref="O3:U16" firstHeaderRow="1" firstDataRow="1" firstDataCol="1"/>
  <pivotFields count="11">
    <pivotField compact="0" numFmtId="165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6" outline="0" showAll="0"/>
    <pivotField compact="0" outline="0" showAll="0">
      <items count="21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461C9-A4CA-4E9D-8B3F-F206AFF8D64A}" name="Tabela dinâmica4" cacheId="1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5">
  <location ref="O3:U16" firstHeaderRow="1" firstDataRow="1" firstDataCol="1"/>
  <pivotFields count="11">
    <pivotField compact="0" numFmtId="165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6" outline="0" showAll="0"/>
    <pivotField compact="0" outline="0" showAll="0">
      <items count="21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</pivot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2E88D-C2A1-4003-8C8B-111773F656FA}" name="Tabela dinâmica4" cacheId="1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6">
  <location ref="O3:U16" firstHeaderRow="1" firstDataRow="1" firstDataCol="1"/>
  <pivotFields count="11">
    <pivotField compact="0" numFmtId="165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6" outline="0" showAll="0"/>
    <pivotField compact="0" outline="0" showAll="0">
      <items count="21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</pivot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155F1-83DE-462E-95F6-F73A94A847E3}" name="Tabela dinâmica4" cacheId="1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7">
  <location ref="O3:U16" firstHeaderRow="1" firstDataRow="1" firstDataCol="1"/>
  <pivotFields count="11">
    <pivotField compact="0" numFmtId="165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6" outline="0" showAll="0"/>
    <pivotField compact="0" outline="0" showAll="0">
      <items count="21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</pivot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t.wikipedia.org/wiki/CID-10_Cap%C3%ADtulo_VIII:_Doen%C3%A7as_do_ouvido_e_da_ap%C3%B3fise_mastoide" TargetMode="External"/><Relationship Id="rId13" Type="http://schemas.openxmlformats.org/officeDocument/2006/relationships/hyperlink" Target="https://pt.wikipedia.org/wiki/CID-10_Cap%C3%ADtulo_XII:_Doen%C3%A7as_da_pele_e_tecido_subcut%C3%A2neo" TargetMode="External"/><Relationship Id="rId18" Type="http://schemas.openxmlformats.org/officeDocument/2006/relationships/hyperlink" Target="https://pt.wikipedia.org/wiki/CID-10_Cap%C3%ADtulo_XVII:_Malforma%C3%A7%C3%B5es_cong%C3%AAnitas,_deformidades_e_anomalias_cromoss%C3%B4micas" TargetMode="External"/><Relationship Id="rId3" Type="http://schemas.openxmlformats.org/officeDocument/2006/relationships/hyperlink" Target="https://pt.wikipedia.org/wiki/CID-10_Cap%C3%ADtulo_III:_Doen%C3%A7as_do_sangue_e_dos_%C3%B3rg%C3%A3os_hematopo%C3%A9ticos_e_alguns_transtornos_imunit%C3%A1rios" TargetMode="External"/><Relationship Id="rId21" Type="http://schemas.openxmlformats.org/officeDocument/2006/relationships/hyperlink" Target="https://pt.wikipedia.org/wiki/CID-10_Cap%C3%ADtulo_XX:_Causas_externas_de_morbidade_e_de_mortalidade" TargetMode="External"/><Relationship Id="rId7" Type="http://schemas.openxmlformats.org/officeDocument/2006/relationships/hyperlink" Target="https://pt.wikipedia.org/wiki/CID-10_Cap%C3%ADtulo_VII:_Doen%C3%A7as_do_olho_e_anexos" TargetMode="External"/><Relationship Id="rId12" Type="http://schemas.openxmlformats.org/officeDocument/2006/relationships/hyperlink" Target="https://pt.wikipedia.org/wiki/CID-10_Cap%C3%ADtulo_XI:_Doen%C3%A7as_do_sistema_digestivo" TargetMode="External"/><Relationship Id="rId17" Type="http://schemas.openxmlformats.org/officeDocument/2006/relationships/hyperlink" Target="https://pt.wikipedia.org/wiki/CID-10_Cap%C3%ADtulo_XVI:_Algumas_afec%C3%A7%C3%B5es_originadas_no_per%C3%ADodo_perinatal" TargetMode="External"/><Relationship Id="rId2" Type="http://schemas.openxmlformats.org/officeDocument/2006/relationships/hyperlink" Target="https://pt.wikipedia.org/wiki/CID-10_Cap%C3%ADtulo_II:_Neoplasias_(tumores)" TargetMode="External"/><Relationship Id="rId16" Type="http://schemas.openxmlformats.org/officeDocument/2006/relationships/hyperlink" Target="https://pt.wikipedia.org/wiki/CID-10_Cap%C3%ADtulo_XV:_Gravidez,_parto_e_puerp%C3%A9rio" TargetMode="External"/><Relationship Id="rId20" Type="http://schemas.openxmlformats.org/officeDocument/2006/relationships/hyperlink" Target="https://pt.wikipedia.org/wiki/CID-10_Cap%C3%ADtulo_XIX:_Les%C3%B5es,_envenenamento_e_algumas_outras_conseq%C3%BC%C3%AAncias_de_causas_externas" TargetMode="External"/><Relationship Id="rId1" Type="http://schemas.openxmlformats.org/officeDocument/2006/relationships/hyperlink" Target="https://pt.wikipedia.org/wiki/CID-10_Cap%C3%ADtulo_I:_Algumas_doen%C3%A7as_infecciosas_e_parasit%C3%A1rias" TargetMode="External"/><Relationship Id="rId6" Type="http://schemas.openxmlformats.org/officeDocument/2006/relationships/hyperlink" Target="https://pt.wikipedia.org/wiki/CID-10_Cap%C3%ADtulo_VI:_Doen%C3%A7as_do_sistema_nervoso" TargetMode="External"/><Relationship Id="rId11" Type="http://schemas.openxmlformats.org/officeDocument/2006/relationships/hyperlink" Target="https://pt.wikipedia.org/wiki/CID-10_Cap%C3%ADtulo_XI:_Doen%C3%A7as_do_sistema_digestivo" TargetMode="External"/><Relationship Id="rId5" Type="http://schemas.openxmlformats.org/officeDocument/2006/relationships/hyperlink" Target="https://pt.wikipedia.org/wiki/CID-10_Cap%C3%ADtulo_V:_Transtornos_mentais_e_comportamentais" TargetMode="External"/><Relationship Id="rId15" Type="http://schemas.openxmlformats.org/officeDocument/2006/relationships/hyperlink" Target="https://pt.wikipedia.org/wiki/CID-10_Cap%C3%ADtulo_XIV:_Doen%C3%A7as_do_aparelho_geniturin%C3%A1rio" TargetMode="External"/><Relationship Id="rId23" Type="http://schemas.openxmlformats.org/officeDocument/2006/relationships/hyperlink" Target="https://pt.wikipedia.org/wiki/CID-10_Cap%C3%ADtulo_XXII:_C%C3%B3digos_para_prop%C3%B3sitos_especiais" TargetMode="External"/><Relationship Id="rId10" Type="http://schemas.openxmlformats.org/officeDocument/2006/relationships/hyperlink" Target="https://pt.wikipedia.org/wiki/CID-10_Cap%C3%ADtulo_X:_Doen%C3%A7as_do_sistema_respirat%C3%B3rio" TargetMode="External"/><Relationship Id="rId19" Type="http://schemas.openxmlformats.org/officeDocument/2006/relationships/hyperlink" Target="https://pt.wikipedia.org/wiki/CID-10_Cap%C3%ADtulo_XVIII:_Sintomas,_sinais_e_achados_anormais_de_exames_cl%C3%ADnicos_e_de_laborat%C3%B3rio,_n%C3%A3o_classificados_em_outra_parte" TargetMode="External"/><Relationship Id="rId4" Type="http://schemas.openxmlformats.org/officeDocument/2006/relationships/hyperlink" Target="https://pt.wikipedia.org/wiki/CID-10_Cap%C3%ADtulo_IV:_Doen%C3%A7as_end%C3%B3crinas,_nutricionais_e_metab%C3%B3licas" TargetMode="External"/><Relationship Id="rId9" Type="http://schemas.openxmlformats.org/officeDocument/2006/relationships/hyperlink" Target="https://pt.wikipedia.org/wiki/CID-10_Cap%C3%ADtulo_IX:_Doen%C3%A7as_do_sistema_circulat%C3%B3rio" TargetMode="External"/><Relationship Id="rId14" Type="http://schemas.openxmlformats.org/officeDocument/2006/relationships/hyperlink" Target="https://pt.wikipedia.org/wiki/CID-10_Cap%C3%ADtulo_XIII:_Doen%C3%A7as_do_sistema_osteomuscular_e_do_tecido_conjuntivo" TargetMode="External"/><Relationship Id="rId22" Type="http://schemas.openxmlformats.org/officeDocument/2006/relationships/hyperlink" Target="https://pt.wikipedia.org/wiki/CID-10_Cap%C3%ADtulo_XXI:_Fatores_que_influenciam_o_estado_de_sa%C3%BAde_e_o_contato_com_os_servi%C3%A7os_de_sa%C3%BAd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pt.wikipedia.org/wiki/CID-10_Cap%C3%ADtulo_XI:_Doen%C3%A7as_do_sistema_digestivo" TargetMode="External"/><Relationship Id="rId2" Type="http://schemas.openxmlformats.org/officeDocument/2006/relationships/hyperlink" Target="https://pt.wikipedia.org/wiki/CID-10_Cap%C3%ADtulo_X:_Doen%C3%A7as_do_sistema_respirat%C3%B3rio" TargetMode="External"/><Relationship Id="rId1" Type="http://schemas.openxmlformats.org/officeDocument/2006/relationships/hyperlink" Target="https://pt.wikipedia.org/wiki/CID-10_Cap%C3%ADtulo_I:_Algumas_doen%C3%A7as_infecciosas_e_parasit%C3%A1rias" TargetMode="External"/><Relationship Id="rId6" Type="http://schemas.openxmlformats.org/officeDocument/2006/relationships/hyperlink" Target="https://pt.wikipedia.org/wiki/CID-10_Cap%C3%ADtulo_XIX:_Les%C3%B5es,_envenenamento_e_algumas_outras_conseq%C3%BC%C3%AAncias_de_causas_externas" TargetMode="External"/><Relationship Id="rId5" Type="http://schemas.openxmlformats.org/officeDocument/2006/relationships/hyperlink" Target="https://pt.wikipedia.org/wiki/CID-10_Cap%C3%ADtulo_XVIII:_Sintomas,_sinais_e_achados_anormais_de_exames_cl%C3%ADnicos_e_de_laborat%C3%B3rio,_n%C3%A3o_classificados_em_outra_parte" TargetMode="External"/><Relationship Id="rId4" Type="http://schemas.openxmlformats.org/officeDocument/2006/relationships/hyperlink" Target="https://pt.wikipedia.org/wiki/CID-10_Cap%C3%ADtulo_XIII:_Doen%C3%A7as_do_sistema_osteomuscular_e_do_tecido_conjuntivo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0DA17-7819-45D5-8A10-20BD04CAA1F4}">
  <sheetPr>
    <tabColor theme="0" tint="-0.499984740745262"/>
  </sheetPr>
  <dimension ref="A1:E49"/>
  <sheetViews>
    <sheetView workbookViewId="0">
      <selection activeCell="E5" sqref="E5"/>
    </sheetView>
  </sheetViews>
  <sheetFormatPr defaultRowHeight="14.5" x14ac:dyDescent="0.35"/>
  <cols>
    <col min="1" max="1" width="9.6328125" bestFit="1" customWidth="1"/>
    <col min="4" max="4" width="16" customWidth="1"/>
    <col min="5" max="5" width="12.7265625" customWidth="1"/>
  </cols>
  <sheetData>
    <row r="1" spans="1:5" ht="44" thickBot="1" x14ac:dyDescent="0.4">
      <c r="A1" s="67" t="s">
        <v>2</v>
      </c>
      <c r="B1" s="67" t="s">
        <v>53</v>
      </c>
      <c r="C1" s="67" t="s">
        <v>39</v>
      </c>
      <c r="D1" s="68" t="s">
        <v>0</v>
      </c>
      <c r="E1" s="68" t="s">
        <v>1</v>
      </c>
    </row>
    <row r="2" spans="1:5" x14ac:dyDescent="0.35">
      <c r="A2" s="64" t="s">
        <v>3</v>
      </c>
      <c r="B2" s="40">
        <v>2017</v>
      </c>
      <c r="C2" s="65">
        <v>42736</v>
      </c>
      <c r="D2" s="66">
        <v>4.5999999999999996</v>
      </c>
      <c r="E2" s="66">
        <v>0.79073999999999989</v>
      </c>
    </row>
    <row r="3" spans="1:5" x14ac:dyDescent="0.35">
      <c r="A3" s="6" t="s">
        <v>4</v>
      </c>
      <c r="B3" s="29">
        <v>2017</v>
      </c>
      <c r="C3" s="54">
        <v>42767</v>
      </c>
      <c r="D3" s="10">
        <v>3.3</v>
      </c>
      <c r="E3" s="10">
        <v>0.43791000000000002</v>
      </c>
    </row>
    <row r="4" spans="1:5" x14ac:dyDescent="0.35">
      <c r="A4" s="6" t="s">
        <v>5</v>
      </c>
      <c r="B4" s="29">
        <v>2017</v>
      </c>
      <c r="C4" s="54">
        <v>42795</v>
      </c>
      <c r="D4" s="10">
        <v>3.2</v>
      </c>
      <c r="E4" s="10">
        <v>0.54271999999999998</v>
      </c>
    </row>
    <row r="5" spans="1:5" x14ac:dyDescent="0.35">
      <c r="A5" s="6" t="s">
        <v>6</v>
      </c>
      <c r="B5" s="29">
        <v>2017</v>
      </c>
      <c r="C5" s="54">
        <v>42826</v>
      </c>
      <c r="D5" s="10">
        <v>2.4</v>
      </c>
      <c r="E5" s="10">
        <v>0.37391999999999997</v>
      </c>
    </row>
    <row r="6" spans="1:5" x14ac:dyDescent="0.35">
      <c r="A6" s="6" t="s">
        <v>7</v>
      </c>
      <c r="B6" s="29">
        <v>2017</v>
      </c>
      <c r="C6" s="54">
        <v>42856</v>
      </c>
      <c r="D6" s="10">
        <v>2.9</v>
      </c>
      <c r="E6" s="10">
        <v>0.37264999999999998</v>
      </c>
    </row>
    <row r="7" spans="1:5" x14ac:dyDescent="0.35">
      <c r="A7" s="6" t="s">
        <v>8</v>
      </c>
      <c r="B7" s="29">
        <v>2017</v>
      </c>
      <c r="C7" s="54">
        <v>42887</v>
      </c>
      <c r="D7" s="10">
        <v>3.8</v>
      </c>
      <c r="E7" s="10">
        <v>0.47043999999999997</v>
      </c>
    </row>
    <row r="8" spans="1:5" x14ac:dyDescent="0.35">
      <c r="A8" s="6" t="s">
        <v>9</v>
      </c>
      <c r="B8" s="29">
        <v>2017</v>
      </c>
      <c r="C8" s="54">
        <v>42917</v>
      </c>
      <c r="D8" s="10">
        <v>3.9</v>
      </c>
      <c r="E8" s="10">
        <v>0.4446</v>
      </c>
    </row>
    <row r="9" spans="1:5" x14ac:dyDescent="0.35">
      <c r="A9" s="6" t="s">
        <v>10</v>
      </c>
      <c r="B9" s="29">
        <v>2017</v>
      </c>
      <c r="C9" s="54">
        <v>42948</v>
      </c>
      <c r="D9" s="10">
        <v>4.3</v>
      </c>
      <c r="E9" s="10">
        <v>0.56501999999999997</v>
      </c>
    </row>
    <row r="10" spans="1:5" x14ac:dyDescent="0.35">
      <c r="A10" s="6" t="s">
        <v>11</v>
      </c>
      <c r="B10" s="29">
        <v>2017</v>
      </c>
      <c r="C10" s="54">
        <v>42979</v>
      </c>
      <c r="D10" s="10">
        <v>3.5</v>
      </c>
      <c r="E10" s="10">
        <v>0.36435000000000001</v>
      </c>
    </row>
    <row r="11" spans="1:5" x14ac:dyDescent="0.35">
      <c r="A11" s="6" t="s">
        <v>12</v>
      </c>
      <c r="B11" s="29">
        <v>2017</v>
      </c>
      <c r="C11" s="54">
        <v>43009</v>
      </c>
      <c r="D11" s="10">
        <v>3</v>
      </c>
      <c r="E11" s="10">
        <v>0.47670000000000001</v>
      </c>
    </row>
    <row r="12" spans="1:5" x14ac:dyDescent="0.35">
      <c r="A12" s="6" t="s">
        <v>13</v>
      </c>
      <c r="B12" s="29">
        <v>2017</v>
      </c>
      <c r="C12" s="54">
        <v>43040</v>
      </c>
      <c r="D12" s="10">
        <v>4</v>
      </c>
      <c r="E12" s="10">
        <v>0.6472</v>
      </c>
    </row>
    <row r="13" spans="1:5" x14ac:dyDescent="0.35">
      <c r="A13" s="6" t="s">
        <v>14</v>
      </c>
      <c r="B13" s="29">
        <v>2017</v>
      </c>
      <c r="C13" s="54">
        <v>43070</v>
      </c>
      <c r="D13" s="10">
        <v>2.4</v>
      </c>
      <c r="E13" s="10">
        <v>0.34415999999999997</v>
      </c>
    </row>
    <row r="14" spans="1:5" x14ac:dyDescent="0.35">
      <c r="A14" s="6" t="s">
        <v>3</v>
      </c>
      <c r="B14" s="29">
        <v>2018</v>
      </c>
      <c r="C14" s="54">
        <v>43101</v>
      </c>
      <c r="D14" s="10">
        <v>5.2</v>
      </c>
      <c r="E14" s="10">
        <v>0.36400000000000005</v>
      </c>
    </row>
    <row r="15" spans="1:5" x14ac:dyDescent="0.35">
      <c r="A15" s="6" t="s">
        <v>4</v>
      </c>
      <c r="B15" s="29">
        <v>2018</v>
      </c>
      <c r="C15" s="54">
        <v>43132</v>
      </c>
      <c r="D15" s="10">
        <v>2.9</v>
      </c>
      <c r="E15" s="10">
        <v>0.20300000000000001</v>
      </c>
    </row>
    <row r="16" spans="1:5" x14ac:dyDescent="0.35">
      <c r="A16" s="6" t="s">
        <v>5</v>
      </c>
      <c r="B16" s="29">
        <v>2018</v>
      </c>
      <c r="C16" s="54">
        <v>43160</v>
      </c>
      <c r="D16" s="10">
        <v>2.6</v>
      </c>
      <c r="E16" s="10">
        <v>0.18200000000000002</v>
      </c>
    </row>
    <row r="17" spans="1:5" x14ac:dyDescent="0.35">
      <c r="A17" s="6" t="s">
        <v>6</v>
      </c>
      <c r="B17" s="29">
        <v>2018</v>
      </c>
      <c r="C17" s="54">
        <v>43191</v>
      </c>
      <c r="D17" s="10">
        <v>4.9000000000000004</v>
      </c>
      <c r="E17" s="10">
        <v>0.34300000000000008</v>
      </c>
    </row>
    <row r="18" spans="1:5" x14ac:dyDescent="0.35">
      <c r="A18" s="6" t="s">
        <v>7</v>
      </c>
      <c r="B18" s="29">
        <v>2018</v>
      </c>
      <c r="C18" s="54">
        <v>43221</v>
      </c>
      <c r="D18" s="10">
        <v>5.7</v>
      </c>
      <c r="E18" s="10">
        <v>0.39900000000000008</v>
      </c>
    </row>
    <row r="19" spans="1:5" x14ac:dyDescent="0.35">
      <c r="A19" s="6" t="s">
        <v>8</v>
      </c>
      <c r="B19" s="29">
        <v>2018</v>
      </c>
      <c r="C19" s="54">
        <v>43252</v>
      </c>
      <c r="D19" s="10">
        <v>3.1</v>
      </c>
      <c r="E19" s="10">
        <v>0.21700000000000003</v>
      </c>
    </row>
    <row r="20" spans="1:5" x14ac:dyDescent="0.35">
      <c r="A20" s="6" t="s">
        <v>9</v>
      </c>
      <c r="B20" s="29">
        <v>2018</v>
      </c>
      <c r="C20" s="54">
        <v>43282</v>
      </c>
      <c r="D20" s="10">
        <v>3.5</v>
      </c>
      <c r="E20" s="10">
        <v>0.24500000000000002</v>
      </c>
    </row>
    <row r="21" spans="1:5" x14ac:dyDescent="0.35">
      <c r="A21" s="6" t="s">
        <v>10</v>
      </c>
      <c r="B21" s="29">
        <v>2018</v>
      </c>
      <c r="C21" s="54">
        <v>43313</v>
      </c>
      <c r="D21" s="10">
        <v>2.8</v>
      </c>
      <c r="E21" s="10">
        <v>0.19600000000000001</v>
      </c>
    </row>
    <row r="22" spans="1:5" x14ac:dyDescent="0.35">
      <c r="A22" s="6" t="s">
        <v>11</v>
      </c>
      <c r="B22" s="29">
        <v>2018</v>
      </c>
      <c r="C22" s="54">
        <v>43344</v>
      </c>
      <c r="D22" s="10">
        <v>4.7</v>
      </c>
      <c r="E22" s="10">
        <v>0.32900000000000007</v>
      </c>
    </row>
    <row r="23" spans="1:5" x14ac:dyDescent="0.35">
      <c r="A23" s="6" t="s">
        <v>12</v>
      </c>
      <c r="B23" s="29">
        <v>2018</v>
      </c>
      <c r="C23" s="54">
        <v>43374</v>
      </c>
      <c r="D23" s="10">
        <v>3.1</v>
      </c>
      <c r="E23" s="10">
        <v>0.21700000000000003</v>
      </c>
    </row>
    <row r="24" spans="1:5" x14ac:dyDescent="0.35">
      <c r="A24" s="6" t="s">
        <v>13</v>
      </c>
      <c r="B24" s="29">
        <v>2018</v>
      </c>
      <c r="C24" s="54">
        <v>43405</v>
      </c>
      <c r="D24" s="10">
        <v>2.9</v>
      </c>
      <c r="E24" s="10">
        <v>0.20300000000000001</v>
      </c>
    </row>
    <row r="25" spans="1:5" x14ac:dyDescent="0.35">
      <c r="A25" s="6" t="s">
        <v>14</v>
      </c>
      <c r="B25" s="29">
        <v>2018</v>
      </c>
      <c r="C25" s="54">
        <v>43435</v>
      </c>
      <c r="D25" s="10">
        <v>2.7</v>
      </c>
      <c r="E25" s="10">
        <v>0.18900000000000003</v>
      </c>
    </row>
    <row r="26" spans="1:5" x14ac:dyDescent="0.35">
      <c r="A26" s="6" t="s">
        <v>3</v>
      </c>
      <c r="B26" s="29">
        <v>2019</v>
      </c>
      <c r="C26" s="54">
        <v>43466</v>
      </c>
      <c r="D26" s="10">
        <v>3.9</v>
      </c>
      <c r="E26" s="10">
        <v>0.46799999999999997</v>
      </c>
    </row>
    <row r="27" spans="1:5" x14ac:dyDescent="0.35">
      <c r="A27" s="6" t="s">
        <v>4</v>
      </c>
      <c r="B27" s="29">
        <v>2019</v>
      </c>
      <c r="C27" s="54">
        <v>43497</v>
      </c>
      <c r="D27" s="10">
        <v>3.4</v>
      </c>
      <c r="E27" s="10">
        <v>0.40799999999999997</v>
      </c>
    </row>
    <row r="28" spans="1:5" x14ac:dyDescent="0.35">
      <c r="A28" s="6" t="s">
        <v>5</v>
      </c>
      <c r="B28" s="29">
        <v>2019</v>
      </c>
      <c r="C28" s="54">
        <v>43525</v>
      </c>
      <c r="D28" s="10">
        <v>3.2</v>
      </c>
      <c r="E28" s="10">
        <v>0.38400000000000001</v>
      </c>
    </row>
    <row r="29" spans="1:5" x14ac:dyDescent="0.35">
      <c r="A29" s="6" t="s">
        <v>6</v>
      </c>
      <c r="B29" s="29">
        <v>2019</v>
      </c>
      <c r="C29" s="54">
        <v>43556</v>
      </c>
      <c r="D29" s="10">
        <v>4.5999999999999996</v>
      </c>
      <c r="E29" s="10">
        <v>0.55199999999999994</v>
      </c>
    </row>
    <row r="30" spans="1:5" x14ac:dyDescent="0.35">
      <c r="A30" s="6" t="s">
        <v>7</v>
      </c>
      <c r="B30" s="29">
        <v>2019</v>
      </c>
      <c r="C30" s="54">
        <v>43586</v>
      </c>
      <c r="D30" s="10">
        <v>6</v>
      </c>
      <c r="E30" s="10">
        <v>0.72</v>
      </c>
    </row>
    <row r="31" spans="1:5" x14ac:dyDescent="0.35">
      <c r="A31" s="6" t="s">
        <v>8</v>
      </c>
      <c r="B31" s="29">
        <v>2019</v>
      </c>
      <c r="C31" s="54">
        <v>43617</v>
      </c>
      <c r="D31" s="10">
        <v>4.5</v>
      </c>
      <c r="E31" s="10">
        <v>0.54</v>
      </c>
    </row>
    <row r="32" spans="1:5" x14ac:dyDescent="0.35">
      <c r="A32" s="6" t="s">
        <v>9</v>
      </c>
      <c r="B32" s="29">
        <v>2019</v>
      </c>
      <c r="C32" s="54">
        <v>43647</v>
      </c>
      <c r="D32" s="10">
        <v>5.5</v>
      </c>
      <c r="E32" s="10">
        <v>0.65999999999999992</v>
      </c>
    </row>
    <row r="33" spans="1:5" x14ac:dyDescent="0.35">
      <c r="A33" s="6" t="s">
        <v>10</v>
      </c>
      <c r="B33" s="29">
        <v>2019</v>
      </c>
      <c r="C33" s="54">
        <v>43678</v>
      </c>
      <c r="D33" s="10">
        <v>5.6</v>
      </c>
      <c r="E33" s="10">
        <v>0.67199999999999993</v>
      </c>
    </row>
    <row r="34" spans="1:5" x14ac:dyDescent="0.35">
      <c r="A34" s="6" t="s">
        <v>11</v>
      </c>
      <c r="B34" s="29">
        <v>2019</v>
      </c>
      <c r="C34" s="54">
        <v>43709</v>
      </c>
      <c r="D34" s="10">
        <v>5.9</v>
      </c>
      <c r="E34" s="10">
        <v>0.70799999999999996</v>
      </c>
    </row>
    <row r="35" spans="1:5" x14ac:dyDescent="0.35">
      <c r="A35" s="6" t="s">
        <v>12</v>
      </c>
      <c r="B35" s="29">
        <v>2019</v>
      </c>
      <c r="C35" s="54">
        <v>43739</v>
      </c>
      <c r="D35" s="10">
        <v>6.8</v>
      </c>
      <c r="E35" s="10">
        <v>0.81599999999999995</v>
      </c>
    </row>
    <row r="36" spans="1:5" x14ac:dyDescent="0.35">
      <c r="A36" s="6" t="s">
        <v>13</v>
      </c>
      <c r="B36" s="29">
        <v>2019</v>
      </c>
      <c r="C36" s="54">
        <v>43770</v>
      </c>
      <c r="D36" s="10">
        <v>7.7</v>
      </c>
      <c r="E36" s="10">
        <v>0.92399999999999993</v>
      </c>
    </row>
    <row r="37" spans="1:5" x14ac:dyDescent="0.35">
      <c r="A37" s="6" t="s">
        <v>14</v>
      </c>
      <c r="B37" s="29">
        <v>2019</v>
      </c>
      <c r="C37" s="54">
        <v>43800</v>
      </c>
      <c r="D37" s="10">
        <v>6.7</v>
      </c>
      <c r="E37" s="10">
        <v>0.80399999999999994</v>
      </c>
    </row>
    <row r="38" spans="1:5" x14ac:dyDescent="0.35">
      <c r="A38" s="6" t="s">
        <v>3</v>
      </c>
      <c r="B38" s="29">
        <v>2020</v>
      </c>
      <c r="C38" s="54">
        <v>43831</v>
      </c>
      <c r="D38" s="10">
        <v>8.6</v>
      </c>
      <c r="E38" s="10">
        <v>1.2899999999999998</v>
      </c>
    </row>
    <row r="39" spans="1:5" x14ac:dyDescent="0.35">
      <c r="A39" s="6" t="s">
        <v>4</v>
      </c>
      <c r="B39" s="29">
        <v>2020</v>
      </c>
      <c r="C39" s="54">
        <v>43862</v>
      </c>
      <c r="D39" s="10">
        <v>9.1999999999999993</v>
      </c>
      <c r="E39" s="10">
        <v>1.38</v>
      </c>
    </row>
    <row r="40" spans="1:5" x14ac:dyDescent="0.35">
      <c r="A40" s="6" t="s">
        <v>5</v>
      </c>
      <c r="B40" s="29">
        <v>2020</v>
      </c>
      <c r="C40" s="54">
        <v>43891</v>
      </c>
      <c r="D40" s="10">
        <v>8.3000000000000007</v>
      </c>
      <c r="E40" s="10">
        <v>1.2450000000000001</v>
      </c>
    </row>
    <row r="41" spans="1:5" x14ac:dyDescent="0.35">
      <c r="A41" s="6" t="s">
        <v>6</v>
      </c>
      <c r="B41" s="29">
        <v>2020</v>
      </c>
      <c r="C41" s="54">
        <v>43922</v>
      </c>
      <c r="D41" s="10">
        <v>12.7</v>
      </c>
      <c r="E41" s="10">
        <v>1.9049999999999998</v>
      </c>
    </row>
    <row r="42" spans="1:5" x14ac:dyDescent="0.35">
      <c r="A42" s="6" t="s">
        <v>7</v>
      </c>
      <c r="B42" s="29">
        <v>2020</v>
      </c>
      <c r="C42" s="54">
        <v>43952</v>
      </c>
      <c r="D42" s="10">
        <v>16.5</v>
      </c>
      <c r="E42" s="10">
        <v>2.4750000000000001</v>
      </c>
    </row>
    <row r="43" spans="1:5" x14ac:dyDescent="0.35">
      <c r="A43" s="6" t="s">
        <v>8</v>
      </c>
      <c r="B43" s="29">
        <v>2020</v>
      </c>
      <c r="C43" s="54">
        <v>43983</v>
      </c>
      <c r="D43" s="10">
        <v>17</v>
      </c>
      <c r="E43" s="10">
        <v>2.5499999999999998</v>
      </c>
    </row>
    <row r="44" spans="1:5" x14ac:dyDescent="0.35">
      <c r="A44" s="6" t="s">
        <v>9</v>
      </c>
      <c r="B44" s="29">
        <v>2020</v>
      </c>
      <c r="C44" s="54">
        <v>44013</v>
      </c>
      <c r="D44" s="10">
        <v>26.3</v>
      </c>
      <c r="E44" s="10">
        <v>3.9449999999999998</v>
      </c>
    </row>
    <row r="45" spans="1:5" x14ac:dyDescent="0.35">
      <c r="A45" s="6" t="s">
        <v>10</v>
      </c>
      <c r="B45" s="29">
        <v>2020</v>
      </c>
      <c r="C45" s="54">
        <v>44044</v>
      </c>
      <c r="D45" s="10">
        <v>14.85</v>
      </c>
      <c r="E45" s="10">
        <v>2.2275</v>
      </c>
    </row>
    <row r="46" spans="1:5" x14ac:dyDescent="0.35">
      <c r="A46" s="6" t="s">
        <v>11</v>
      </c>
      <c r="B46" s="29">
        <v>2020</v>
      </c>
      <c r="C46" s="54">
        <v>44075</v>
      </c>
      <c r="D46" s="10">
        <v>13.25</v>
      </c>
      <c r="E46" s="10">
        <v>1.9874999999999998</v>
      </c>
    </row>
    <row r="47" spans="1:5" x14ac:dyDescent="0.35">
      <c r="A47" s="6" t="s">
        <v>12</v>
      </c>
      <c r="B47" s="29">
        <v>2020</v>
      </c>
      <c r="C47" s="54">
        <v>44105</v>
      </c>
      <c r="D47" s="10">
        <v>15.3</v>
      </c>
      <c r="E47" s="10">
        <v>2.2949999999999999</v>
      </c>
    </row>
    <row r="48" spans="1:5" x14ac:dyDescent="0.35">
      <c r="A48" s="6" t="s">
        <v>13</v>
      </c>
      <c r="B48" s="29">
        <v>2020</v>
      </c>
      <c r="C48" s="54">
        <v>44136</v>
      </c>
      <c r="D48" s="10">
        <v>12.05</v>
      </c>
      <c r="E48" s="10">
        <v>1.8075000000000001</v>
      </c>
    </row>
    <row r="49" spans="1:5" x14ac:dyDescent="0.35">
      <c r="A49" s="6" t="s">
        <v>14</v>
      </c>
      <c r="B49" s="29">
        <v>2020</v>
      </c>
      <c r="C49" s="54">
        <v>44166</v>
      </c>
      <c r="D49" s="10">
        <v>17.440000000000001</v>
      </c>
      <c r="E49" s="10">
        <v>2.6160000000000001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DD04E-6E90-4D67-B1DC-DB2FCFF4CF09}">
  <sheetPr>
    <tabColor rgb="FFFF0000"/>
  </sheetPr>
  <dimension ref="A1:H18"/>
  <sheetViews>
    <sheetView showGridLines="0" zoomScaleNormal="100" workbookViewId="0">
      <selection activeCell="E2" sqref="E2:G17"/>
    </sheetView>
  </sheetViews>
  <sheetFormatPr defaultRowHeight="14.5" x14ac:dyDescent="0.35"/>
  <cols>
    <col min="1" max="1" width="32.1796875" bestFit="1" customWidth="1"/>
    <col min="8" max="8" width="3.90625" customWidth="1"/>
  </cols>
  <sheetData>
    <row r="1" spans="1:8" ht="15" thickBot="1" x14ac:dyDescent="0.4">
      <c r="A1" s="14"/>
      <c r="B1" s="67">
        <v>2018</v>
      </c>
      <c r="C1" s="67">
        <v>2019</v>
      </c>
      <c r="D1" s="67">
        <v>2020</v>
      </c>
      <c r="E1" s="67">
        <v>2018</v>
      </c>
      <c r="F1" s="67">
        <v>2019</v>
      </c>
      <c r="G1" s="67">
        <v>2020</v>
      </c>
      <c r="H1" s="39"/>
    </row>
    <row r="2" spans="1:8" x14ac:dyDescent="0.35">
      <c r="A2" s="13" t="s">
        <v>21</v>
      </c>
      <c r="B2" s="40">
        <v>51</v>
      </c>
      <c r="C2" s="40">
        <v>84</v>
      </c>
      <c r="D2" s="40">
        <f>INT((C2/B2)*C2)</f>
        <v>138</v>
      </c>
      <c r="E2" s="41"/>
      <c r="F2" s="41"/>
      <c r="G2" s="41"/>
      <c r="H2" s="39"/>
    </row>
    <row r="3" spans="1:8" x14ac:dyDescent="0.35">
      <c r="A3" s="13" t="s">
        <v>22</v>
      </c>
      <c r="B3" s="4">
        <v>25</v>
      </c>
      <c r="C3" s="4">
        <v>24</v>
      </c>
      <c r="D3" s="40">
        <f t="shared" ref="D3:D17" si="0">INT((C3/B3)*C3)</f>
        <v>23</v>
      </c>
      <c r="E3" s="41"/>
      <c r="F3" s="41"/>
      <c r="G3" s="41"/>
      <c r="H3" s="39"/>
    </row>
    <row r="4" spans="1:8" x14ac:dyDescent="0.35">
      <c r="A4" s="15" t="s">
        <v>35</v>
      </c>
      <c r="B4" s="4">
        <v>13</v>
      </c>
      <c r="C4" s="4">
        <v>21</v>
      </c>
      <c r="D4" s="40">
        <f t="shared" si="0"/>
        <v>33</v>
      </c>
      <c r="E4" s="41"/>
      <c r="F4" s="41"/>
      <c r="G4" s="41"/>
      <c r="H4" s="39"/>
    </row>
    <row r="5" spans="1:8" x14ac:dyDescent="0.35">
      <c r="A5" s="13" t="s">
        <v>23</v>
      </c>
      <c r="B5" s="4">
        <v>5</v>
      </c>
      <c r="C5" s="4">
        <v>1</v>
      </c>
      <c r="D5" s="40">
        <f t="shared" si="0"/>
        <v>0</v>
      </c>
      <c r="E5" s="41"/>
      <c r="F5" s="41"/>
      <c r="G5" s="41"/>
      <c r="H5" s="39"/>
    </row>
    <row r="6" spans="1:8" x14ac:dyDescent="0.35">
      <c r="A6" s="13" t="s">
        <v>24</v>
      </c>
      <c r="B6" s="4">
        <v>5</v>
      </c>
      <c r="C6" s="4">
        <v>6</v>
      </c>
      <c r="D6" s="40">
        <f t="shared" si="0"/>
        <v>7</v>
      </c>
      <c r="E6" s="41"/>
      <c r="F6" s="41"/>
      <c r="G6" s="41"/>
      <c r="H6" s="39"/>
    </row>
    <row r="7" spans="1:8" x14ac:dyDescent="0.35">
      <c r="A7" s="13" t="s">
        <v>25</v>
      </c>
      <c r="B7" s="4">
        <v>5</v>
      </c>
      <c r="C7" s="4">
        <v>8</v>
      </c>
      <c r="D7" s="40">
        <f t="shared" si="0"/>
        <v>12</v>
      </c>
      <c r="E7" s="41"/>
      <c r="F7" s="41"/>
      <c r="G7" s="41"/>
      <c r="H7" s="39"/>
    </row>
    <row r="8" spans="1:8" x14ac:dyDescent="0.35">
      <c r="A8" s="15" t="s">
        <v>36</v>
      </c>
      <c r="B8" s="4">
        <v>4</v>
      </c>
      <c r="C8" s="4">
        <v>9</v>
      </c>
      <c r="D8" s="40">
        <f t="shared" si="0"/>
        <v>20</v>
      </c>
      <c r="E8" s="41"/>
      <c r="F8" s="41"/>
      <c r="G8" s="41"/>
      <c r="H8" s="39"/>
    </row>
    <row r="9" spans="1:8" x14ac:dyDescent="0.35">
      <c r="A9" s="13" t="s">
        <v>26</v>
      </c>
      <c r="B9" s="4">
        <v>3</v>
      </c>
      <c r="C9" s="4">
        <v>8</v>
      </c>
      <c r="D9" s="40">
        <f t="shared" si="0"/>
        <v>21</v>
      </c>
      <c r="E9" s="41"/>
      <c r="F9" s="41"/>
      <c r="G9" s="41"/>
      <c r="H9" s="39"/>
    </row>
    <row r="10" spans="1:8" x14ac:dyDescent="0.35">
      <c r="A10" s="13" t="s">
        <v>27</v>
      </c>
      <c r="B10" s="4">
        <v>3</v>
      </c>
      <c r="C10" s="4">
        <v>5</v>
      </c>
      <c r="D10" s="40">
        <f t="shared" si="0"/>
        <v>8</v>
      </c>
      <c r="E10" s="41"/>
      <c r="F10" s="41"/>
      <c r="G10" s="41"/>
      <c r="H10" s="39"/>
    </row>
    <row r="11" spans="1:8" x14ac:dyDescent="0.35">
      <c r="A11" s="13" t="s">
        <v>28</v>
      </c>
      <c r="B11" s="4">
        <v>2</v>
      </c>
      <c r="C11" s="4">
        <v>6</v>
      </c>
      <c r="D11" s="40">
        <f t="shared" si="0"/>
        <v>18</v>
      </c>
      <c r="E11" s="41"/>
      <c r="F11" s="41"/>
      <c r="G11" s="41"/>
      <c r="H11" s="39"/>
    </row>
    <row r="12" spans="1:8" x14ac:dyDescent="0.35">
      <c r="A12" s="13" t="s">
        <v>29</v>
      </c>
      <c r="B12" s="4">
        <v>2</v>
      </c>
      <c r="C12" s="4">
        <v>1</v>
      </c>
      <c r="D12" s="40">
        <f t="shared" si="0"/>
        <v>0</v>
      </c>
      <c r="E12" s="41"/>
      <c r="F12" s="41"/>
      <c r="G12" s="41"/>
      <c r="H12" s="39"/>
    </row>
    <row r="13" spans="1:8" x14ac:dyDescent="0.35">
      <c r="A13" s="13" t="s">
        <v>30</v>
      </c>
      <c r="B13" s="4">
        <v>1</v>
      </c>
      <c r="C13" s="4">
        <v>2</v>
      </c>
      <c r="D13" s="40">
        <f t="shared" si="0"/>
        <v>4</v>
      </c>
      <c r="E13" s="41"/>
      <c r="F13" s="41"/>
      <c r="G13" s="41"/>
      <c r="H13" s="39"/>
    </row>
    <row r="14" spans="1:8" x14ac:dyDescent="0.35">
      <c r="A14" s="13" t="s">
        <v>31</v>
      </c>
      <c r="B14" s="4">
        <v>1</v>
      </c>
      <c r="C14" s="4">
        <v>3</v>
      </c>
      <c r="D14" s="40">
        <f t="shared" si="0"/>
        <v>9</v>
      </c>
      <c r="E14" s="41"/>
      <c r="F14" s="41"/>
      <c r="G14" s="41"/>
      <c r="H14" s="39"/>
    </row>
    <row r="15" spans="1:8" x14ac:dyDescent="0.35">
      <c r="A15" s="13" t="s">
        <v>32</v>
      </c>
      <c r="B15" s="4">
        <v>1</v>
      </c>
      <c r="C15" s="4">
        <v>1</v>
      </c>
      <c r="D15" s="40">
        <f t="shared" si="0"/>
        <v>1</v>
      </c>
      <c r="E15" s="41"/>
      <c r="F15" s="41"/>
      <c r="G15" s="41"/>
      <c r="H15" s="39"/>
    </row>
    <row r="16" spans="1:8" x14ac:dyDescent="0.35">
      <c r="A16" s="13" t="s">
        <v>33</v>
      </c>
      <c r="B16" s="4">
        <v>1</v>
      </c>
      <c r="C16" s="4">
        <v>4</v>
      </c>
      <c r="D16" s="40">
        <f t="shared" si="0"/>
        <v>16</v>
      </c>
      <c r="E16" s="41"/>
      <c r="F16" s="41"/>
      <c r="G16" s="41"/>
      <c r="H16" s="39"/>
    </row>
    <row r="17" spans="1:8" x14ac:dyDescent="0.35">
      <c r="A17" s="13" t="s">
        <v>34</v>
      </c>
      <c r="B17" s="4">
        <v>1</v>
      </c>
      <c r="C17" s="4">
        <v>1</v>
      </c>
      <c r="D17" s="40">
        <f t="shared" si="0"/>
        <v>1</v>
      </c>
      <c r="E17" s="41"/>
      <c r="F17" s="41"/>
      <c r="G17" s="41"/>
      <c r="H17" s="39"/>
    </row>
    <row r="18" spans="1:8" x14ac:dyDescent="0.35">
      <c r="A18" s="60" t="s">
        <v>20</v>
      </c>
      <c r="B18" s="57"/>
      <c r="C18" s="57"/>
      <c r="D18" s="57"/>
      <c r="E18" s="61"/>
      <c r="F18" s="61"/>
      <c r="G18" s="61"/>
      <c r="H18" s="39"/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5F773-A211-4F20-AAE4-CD4221C7F53B}">
  <sheetPr>
    <tabColor theme="4"/>
  </sheetPr>
  <dimension ref="B1:J23"/>
  <sheetViews>
    <sheetView showGridLines="0" topLeftCell="A7" zoomScaleNormal="100" workbookViewId="0">
      <selection activeCell="H19" sqref="H19:J22"/>
    </sheetView>
  </sheetViews>
  <sheetFormatPr defaultColWidth="8.7265625" defaultRowHeight="14.5" x14ac:dyDescent="0.35"/>
  <cols>
    <col min="1" max="1" width="2" style="2" customWidth="1"/>
    <col min="2" max="2" width="11.453125" style="2" bestFit="1" customWidth="1"/>
    <col min="3" max="5" width="8.7265625" style="2"/>
    <col min="6" max="6" width="2" style="2" customWidth="1"/>
    <col min="7" max="7" width="11.453125" style="2" customWidth="1"/>
    <col min="8" max="16384" width="8.7265625" style="2"/>
  </cols>
  <sheetData>
    <row r="1" spans="2:10" ht="35.5" customHeight="1" thickBot="1" x14ac:dyDescent="0.4">
      <c r="B1" s="80" t="s">
        <v>37</v>
      </c>
      <c r="C1" s="80"/>
      <c r="D1" s="80"/>
      <c r="E1" s="80"/>
      <c r="F1" s="1"/>
      <c r="G1" s="80" t="s">
        <v>38</v>
      </c>
      <c r="H1" s="80"/>
      <c r="I1" s="80"/>
      <c r="J1" s="80"/>
    </row>
    <row r="2" spans="2:10" ht="15" thickBot="1" x14ac:dyDescent="0.4">
      <c r="B2" s="67" t="s">
        <v>2</v>
      </c>
      <c r="C2" s="67">
        <v>2018</v>
      </c>
      <c r="D2" s="67">
        <v>2019</v>
      </c>
      <c r="E2" s="67">
        <v>2020</v>
      </c>
      <c r="F2" s="1"/>
      <c r="G2" s="67" t="s">
        <v>2</v>
      </c>
      <c r="H2" s="67">
        <v>2018</v>
      </c>
      <c r="I2" s="67">
        <v>2019</v>
      </c>
      <c r="J2" s="67">
        <v>2020</v>
      </c>
    </row>
    <row r="3" spans="2:10" x14ac:dyDescent="0.35">
      <c r="B3" s="6" t="s">
        <v>3</v>
      </c>
      <c r="C3" s="10">
        <v>3.007929997265518</v>
      </c>
      <c r="D3" s="10">
        <v>0.70096733492219265</v>
      </c>
      <c r="E3" s="29">
        <v>0.9</v>
      </c>
      <c r="F3" s="1"/>
      <c r="G3" s="5" t="s">
        <v>3</v>
      </c>
      <c r="H3" s="10">
        <f>10%*C3</f>
        <v>0.30079299972655182</v>
      </c>
      <c r="I3" s="10">
        <f t="shared" ref="I3" si="0">10%*D3</f>
        <v>7.0096733492219274E-2</v>
      </c>
      <c r="J3" s="10">
        <f>15%*E3</f>
        <v>0.13500000000000001</v>
      </c>
    </row>
    <row r="4" spans="2:10" x14ac:dyDescent="0.35">
      <c r="B4" s="6" t="s">
        <v>4</v>
      </c>
      <c r="C4" s="10">
        <v>2.4031240612796636</v>
      </c>
      <c r="D4" s="10">
        <v>0.51334702258726894</v>
      </c>
      <c r="E4" s="29">
        <v>1.6</v>
      </c>
      <c r="F4" s="1"/>
      <c r="G4" s="5" t="s">
        <v>4</v>
      </c>
      <c r="H4" s="10">
        <f t="shared" ref="H4:H14" si="1">10%*C4</f>
        <v>0.24031240612796637</v>
      </c>
      <c r="I4" s="10">
        <f t="shared" ref="I4:I14" si="2">10%*D4</f>
        <v>5.1334702258726897E-2</v>
      </c>
      <c r="J4" s="10">
        <f t="shared" ref="J4:J14" si="3">15%*E4</f>
        <v>0.24</v>
      </c>
    </row>
    <row r="5" spans="2:10" x14ac:dyDescent="0.35">
      <c r="B5" s="6" t="s">
        <v>5</v>
      </c>
      <c r="C5" s="10">
        <v>2.3849272597185784</v>
      </c>
      <c r="D5" s="10">
        <v>0.35207135312756721</v>
      </c>
      <c r="E5" s="29">
        <v>1.2</v>
      </c>
      <c r="F5" s="1"/>
      <c r="G5" s="5" t="s">
        <v>5</v>
      </c>
      <c r="H5" s="10">
        <f t="shared" si="1"/>
        <v>0.23849272597185786</v>
      </c>
      <c r="I5" s="10">
        <f t="shared" si="2"/>
        <v>3.5207135312756724E-2</v>
      </c>
      <c r="J5" s="10">
        <f t="shared" si="3"/>
        <v>0.18</v>
      </c>
    </row>
    <row r="6" spans="2:10" x14ac:dyDescent="0.35">
      <c r="B6" s="6" t="s">
        <v>6</v>
      </c>
      <c r="C6" s="10">
        <v>1.9006889997624139</v>
      </c>
      <c r="D6" s="10">
        <v>0.79735732999202646</v>
      </c>
      <c r="E6" s="10">
        <v>0.16</v>
      </c>
      <c r="F6" s="1"/>
      <c r="G6" s="5" t="s">
        <v>6</v>
      </c>
      <c r="H6" s="10">
        <f t="shared" si="1"/>
        <v>0.19006889997624141</v>
      </c>
      <c r="I6" s="10">
        <f t="shared" si="2"/>
        <v>7.9735732999202655E-2</v>
      </c>
      <c r="J6" s="10">
        <f t="shared" si="3"/>
        <v>2.4E-2</v>
      </c>
    </row>
    <row r="7" spans="2:10" x14ac:dyDescent="0.35">
      <c r="B7" s="6" t="s">
        <v>7</v>
      </c>
      <c r="C7" s="10">
        <v>1.1739845034045551</v>
      </c>
      <c r="D7" s="10">
        <v>0.79113924050632911</v>
      </c>
      <c r="E7" s="10">
        <v>0.92</v>
      </c>
      <c r="F7" s="1"/>
      <c r="G7" s="5" t="s">
        <v>7</v>
      </c>
      <c r="H7" s="10">
        <f t="shared" si="1"/>
        <v>0.11739845034045551</v>
      </c>
      <c r="I7" s="10">
        <f t="shared" si="2"/>
        <v>7.9113924050632917E-2</v>
      </c>
      <c r="J7" s="10">
        <f t="shared" si="3"/>
        <v>0.13800000000000001</v>
      </c>
    </row>
    <row r="8" spans="2:10" x14ac:dyDescent="0.35">
      <c r="B8" s="6" t="s">
        <v>8</v>
      </c>
      <c r="C8" s="10">
        <v>3.0452096509721245</v>
      </c>
      <c r="D8" s="10">
        <v>0.7</v>
      </c>
      <c r="E8" s="10">
        <v>0.87</v>
      </c>
      <c r="F8" s="1"/>
      <c r="G8" s="5" t="s">
        <v>8</v>
      </c>
      <c r="H8" s="10">
        <f t="shared" si="1"/>
        <v>0.30452096509721249</v>
      </c>
      <c r="I8" s="10">
        <f t="shared" si="2"/>
        <v>6.9999999999999993E-2</v>
      </c>
      <c r="J8" s="10">
        <f t="shared" si="3"/>
        <v>0.1305</v>
      </c>
    </row>
    <row r="9" spans="2:10" x14ac:dyDescent="0.35">
      <c r="B9" s="6" t="s">
        <v>9</v>
      </c>
      <c r="C9" s="10">
        <v>0.82304526748971196</v>
      </c>
      <c r="D9" s="10">
        <v>1.4900517135594706</v>
      </c>
      <c r="E9" s="10">
        <v>1.44</v>
      </c>
      <c r="F9" s="1"/>
      <c r="G9" s="5" t="s">
        <v>9</v>
      </c>
      <c r="H9" s="10">
        <f t="shared" si="1"/>
        <v>8.2304526748971207E-2</v>
      </c>
      <c r="I9" s="10">
        <f t="shared" si="2"/>
        <v>0.14900517135594707</v>
      </c>
      <c r="J9" s="10">
        <f t="shared" si="3"/>
        <v>0.216</v>
      </c>
    </row>
    <row r="10" spans="2:10" x14ac:dyDescent="0.35">
      <c r="B10" s="6" t="s">
        <v>10</v>
      </c>
      <c r="C10" s="10">
        <v>1.530221882172915</v>
      </c>
      <c r="D10" s="10">
        <v>1.1932224962214621</v>
      </c>
      <c r="E10" s="10">
        <v>1.49</v>
      </c>
      <c r="F10" s="1"/>
      <c r="G10" s="5" t="s">
        <v>10</v>
      </c>
      <c r="H10" s="10">
        <f t="shared" si="1"/>
        <v>0.15302218821729152</v>
      </c>
      <c r="I10" s="10">
        <f t="shared" si="2"/>
        <v>0.11932224962214621</v>
      </c>
      <c r="J10" s="10">
        <f t="shared" si="3"/>
        <v>0.2235</v>
      </c>
    </row>
    <row r="11" spans="2:10" x14ac:dyDescent="0.35">
      <c r="B11" s="6" t="s">
        <v>11</v>
      </c>
      <c r="C11" s="10">
        <v>1.9891500904159132</v>
      </c>
      <c r="D11" s="10">
        <v>0.96598357827916925</v>
      </c>
      <c r="E11" s="10">
        <v>0.88</v>
      </c>
      <c r="F11" s="1"/>
      <c r="G11" s="5" t="s">
        <v>11</v>
      </c>
      <c r="H11" s="10">
        <f t="shared" si="1"/>
        <v>0.19891500904159132</v>
      </c>
      <c r="I11" s="10">
        <f t="shared" si="2"/>
        <v>9.6598357827916925E-2</v>
      </c>
      <c r="J11" s="10">
        <f t="shared" si="3"/>
        <v>0.13200000000000001</v>
      </c>
    </row>
    <row r="12" spans="2:10" x14ac:dyDescent="0.35">
      <c r="B12" s="6" t="s">
        <v>12</v>
      </c>
      <c r="C12" s="10">
        <v>0.83682008368200833</v>
      </c>
      <c r="D12" s="10">
        <v>1.6516325752763308</v>
      </c>
      <c r="E12" s="29">
        <v>0.36</v>
      </c>
      <c r="F12" s="1"/>
      <c r="G12" s="5" t="s">
        <v>12</v>
      </c>
      <c r="H12" s="10">
        <f t="shared" si="1"/>
        <v>8.3682008368200833E-2</v>
      </c>
      <c r="I12" s="10">
        <f t="shared" si="2"/>
        <v>0.16516325752763308</v>
      </c>
      <c r="J12" s="10">
        <f t="shared" si="3"/>
        <v>5.3999999999999999E-2</v>
      </c>
    </row>
    <row r="13" spans="2:10" x14ac:dyDescent="0.35">
      <c r="B13" s="6" t="s">
        <v>13</v>
      </c>
      <c r="C13" s="10">
        <v>1.2496094970321774</v>
      </c>
      <c r="D13" s="10">
        <v>1.6302575806977502</v>
      </c>
      <c r="E13" s="29">
        <v>0.28999999999999998</v>
      </c>
      <c r="F13" s="1"/>
      <c r="G13" s="5" t="s">
        <v>13</v>
      </c>
      <c r="H13" s="10">
        <f t="shared" si="1"/>
        <v>0.12496094970321775</v>
      </c>
      <c r="I13" s="10">
        <f t="shared" si="2"/>
        <v>0.16302575806977504</v>
      </c>
      <c r="J13" s="10">
        <f t="shared" si="3"/>
        <v>4.3499999999999997E-2</v>
      </c>
    </row>
    <row r="14" spans="2:10" x14ac:dyDescent="0.35">
      <c r="B14" s="6" t="s">
        <v>14</v>
      </c>
      <c r="C14" s="10">
        <v>0.92081031307550643</v>
      </c>
      <c r="D14" s="10">
        <v>1.1108025548458762</v>
      </c>
      <c r="E14" s="10">
        <v>0.32499999999999996</v>
      </c>
      <c r="F14" s="1"/>
      <c r="G14" s="5" t="s">
        <v>14</v>
      </c>
      <c r="H14" s="10">
        <f t="shared" si="1"/>
        <v>9.2081031307550645E-2</v>
      </c>
      <c r="I14" s="10">
        <f t="shared" si="2"/>
        <v>0.11108025548458762</v>
      </c>
      <c r="J14" s="10">
        <f t="shared" si="3"/>
        <v>4.8749999999999995E-2</v>
      </c>
    </row>
    <row r="15" spans="2:10" ht="15" thickBot="1" x14ac:dyDescent="0.4">
      <c r="B15" s="1"/>
      <c r="C15" s="1"/>
      <c r="D15" s="1"/>
      <c r="E15" s="1"/>
      <c r="F15" s="1"/>
      <c r="G15" s="1"/>
      <c r="H15" s="1"/>
      <c r="I15" s="1"/>
      <c r="J15" s="1"/>
    </row>
    <row r="16" spans="2:10" ht="15" thickBot="1" x14ac:dyDescent="0.4">
      <c r="B16" s="1"/>
      <c r="C16" s="67">
        <v>2018</v>
      </c>
      <c r="D16" s="67">
        <v>2019</v>
      </c>
      <c r="E16" s="67">
        <v>2020</v>
      </c>
      <c r="F16" s="1"/>
      <c r="G16" s="1"/>
      <c r="H16" s="67">
        <v>2018</v>
      </c>
      <c r="I16" s="67">
        <v>2019</v>
      </c>
      <c r="J16" s="67">
        <v>2020</v>
      </c>
    </row>
    <row r="17" spans="2:10" x14ac:dyDescent="0.35">
      <c r="B17" s="8" t="s">
        <v>15</v>
      </c>
      <c r="C17" s="10"/>
      <c r="D17" s="10"/>
      <c r="E17" s="10"/>
      <c r="F17" s="1"/>
      <c r="G17" s="8" t="s">
        <v>15</v>
      </c>
      <c r="H17" s="10"/>
      <c r="I17" s="10"/>
      <c r="J17" s="10"/>
    </row>
    <row r="18" spans="2:10" x14ac:dyDescent="0.35">
      <c r="B18" s="3"/>
      <c r="C18" s="3"/>
      <c r="D18" s="3"/>
      <c r="E18" s="1"/>
      <c r="F18" s="1"/>
      <c r="G18" s="3"/>
      <c r="H18" s="3"/>
      <c r="I18" s="3"/>
      <c r="J18" s="3"/>
    </row>
    <row r="19" spans="2:10" x14ac:dyDescent="0.35">
      <c r="B19" s="4" t="s">
        <v>16</v>
      </c>
      <c r="C19" s="11"/>
      <c r="D19" s="11"/>
      <c r="E19" s="11"/>
      <c r="F19" s="1"/>
      <c r="G19" s="4" t="s">
        <v>16</v>
      </c>
      <c r="H19" s="11"/>
      <c r="I19" s="11"/>
      <c r="J19" s="11"/>
    </row>
    <row r="20" spans="2:10" x14ac:dyDescent="0.35">
      <c r="B20" s="4" t="s">
        <v>17</v>
      </c>
      <c r="C20" s="11"/>
      <c r="D20" s="11"/>
      <c r="E20" s="11"/>
      <c r="F20" s="1"/>
      <c r="G20" s="4" t="s">
        <v>17</v>
      </c>
      <c r="H20" s="11"/>
      <c r="I20" s="11"/>
      <c r="J20" s="11"/>
    </row>
    <row r="21" spans="2:10" x14ac:dyDescent="0.35">
      <c r="B21" s="4" t="s">
        <v>18</v>
      </c>
      <c r="C21" s="11"/>
      <c r="D21" s="11"/>
      <c r="E21" s="11"/>
      <c r="F21" s="1"/>
      <c r="G21" s="4" t="s">
        <v>18</v>
      </c>
      <c r="H21" s="11"/>
      <c r="I21" s="11"/>
      <c r="J21" s="11"/>
    </row>
    <row r="22" spans="2:10" x14ac:dyDescent="0.35">
      <c r="B22" s="4" t="s">
        <v>19</v>
      </c>
      <c r="C22" s="11"/>
      <c r="D22" s="11"/>
      <c r="E22" s="11"/>
      <c r="F22" s="1"/>
      <c r="G22" s="4" t="s">
        <v>19</v>
      </c>
      <c r="H22" s="11"/>
      <c r="I22" s="11"/>
      <c r="J22" s="11"/>
    </row>
    <row r="23" spans="2:10" x14ac:dyDescent="0.35">
      <c r="B23" s="3"/>
      <c r="C23" s="3"/>
      <c r="D23" s="3"/>
      <c r="E23" s="1"/>
      <c r="F23" s="1"/>
      <c r="G23" s="3"/>
      <c r="H23" s="3"/>
      <c r="I23" s="3"/>
      <c r="J23" s="3"/>
    </row>
  </sheetData>
  <mergeCells count="2">
    <mergeCell ref="B1:E1"/>
    <mergeCell ref="G1:J1"/>
  </mergeCells>
  <pageMargins left="0.7" right="0.7" top="0.75" bottom="0.75" header="0.3" footer="0.3"/>
  <ignoredErrors>
    <ignoredError sqref="H18:I18 C18:D18" formulaRange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2AE9-9B0A-4226-896D-7A1F02E8D03D}">
  <sheetPr>
    <tabColor theme="4"/>
  </sheetPr>
  <dimension ref="B1:AK3"/>
  <sheetViews>
    <sheetView showGridLines="0" zoomScaleNormal="100" workbookViewId="0">
      <selection activeCell="C2" sqref="C2"/>
    </sheetView>
  </sheetViews>
  <sheetFormatPr defaultColWidth="8.7265625" defaultRowHeight="14.5" x14ac:dyDescent="0.35"/>
  <cols>
    <col min="1" max="1" width="5.26953125" style="2" customWidth="1"/>
    <col min="2" max="2" width="46.54296875" style="2" bestFit="1" customWidth="1"/>
    <col min="3" max="16384" width="8.7265625" style="2"/>
  </cols>
  <sheetData>
    <row r="1" spans="2:37" x14ac:dyDescent="0.35">
      <c r="C1" s="12">
        <v>43101</v>
      </c>
      <c r="D1" s="12">
        <v>43132</v>
      </c>
      <c r="E1" s="12">
        <v>43160</v>
      </c>
      <c r="F1" s="12">
        <v>43191</v>
      </c>
      <c r="G1" s="12">
        <v>43221</v>
      </c>
      <c r="H1" s="12">
        <v>43252</v>
      </c>
      <c r="I1" s="12">
        <v>43282</v>
      </c>
      <c r="J1" s="12">
        <v>43313</v>
      </c>
      <c r="K1" s="12">
        <v>43344</v>
      </c>
      <c r="L1" s="12">
        <v>43374</v>
      </c>
      <c r="M1" s="12">
        <v>43405</v>
      </c>
      <c r="N1" s="12">
        <v>43435</v>
      </c>
      <c r="O1" s="12">
        <v>43466</v>
      </c>
      <c r="P1" s="12">
        <v>43497</v>
      </c>
      <c r="Q1" s="12">
        <v>43525</v>
      </c>
      <c r="R1" s="12">
        <v>43556</v>
      </c>
      <c r="S1" s="12">
        <v>43586</v>
      </c>
      <c r="T1" s="12">
        <v>43617</v>
      </c>
      <c r="U1" s="12">
        <v>43647</v>
      </c>
      <c r="V1" s="12">
        <v>43678</v>
      </c>
      <c r="W1" s="12">
        <v>43709</v>
      </c>
      <c r="X1" s="12">
        <v>43739</v>
      </c>
      <c r="Y1" s="12">
        <v>43770</v>
      </c>
      <c r="Z1" s="12">
        <v>43800</v>
      </c>
      <c r="AA1" s="12">
        <v>43831</v>
      </c>
      <c r="AB1" s="12">
        <v>43862</v>
      </c>
      <c r="AC1" s="12">
        <v>43891</v>
      </c>
      <c r="AD1" s="12">
        <v>43922</v>
      </c>
      <c r="AE1" s="12">
        <v>43952</v>
      </c>
      <c r="AF1" s="12">
        <v>43983</v>
      </c>
      <c r="AG1" s="12">
        <v>44013</v>
      </c>
      <c r="AH1" s="12">
        <v>44044</v>
      </c>
      <c r="AI1" s="12">
        <v>44075</v>
      </c>
      <c r="AJ1" s="12">
        <v>44105</v>
      </c>
      <c r="AK1" s="12">
        <v>44136</v>
      </c>
    </row>
    <row r="2" spans="2:37" x14ac:dyDescent="0.35">
      <c r="B2" s="13" t="s">
        <v>37</v>
      </c>
      <c r="C2" s="17">
        <v>3.007929997265518</v>
      </c>
      <c r="D2" s="17">
        <v>2.4031240612796636</v>
      </c>
      <c r="E2" s="17">
        <v>2.3849272597185784</v>
      </c>
      <c r="F2" s="17">
        <v>1.9006889997624139</v>
      </c>
      <c r="G2" s="17">
        <v>1.1739845034045551</v>
      </c>
      <c r="H2" s="17">
        <v>3.0452096509721245</v>
      </c>
      <c r="I2" s="17">
        <v>0.82304526748971196</v>
      </c>
      <c r="J2" s="17">
        <v>1.530221882172915</v>
      </c>
      <c r="K2" s="17">
        <v>1.9891500904159132</v>
      </c>
      <c r="L2" s="17">
        <v>0.83682008368200833</v>
      </c>
      <c r="M2" s="17">
        <v>1.2496094970321774</v>
      </c>
      <c r="N2" s="17">
        <v>0.92081031307550643</v>
      </c>
      <c r="O2" s="17">
        <v>0.70096733492219265</v>
      </c>
      <c r="P2" s="17">
        <v>0.51334702258726894</v>
      </c>
      <c r="Q2" s="17">
        <v>0.35207135312756721</v>
      </c>
      <c r="R2" s="17">
        <v>0.79735732999202646</v>
      </c>
      <c r="S2" s="17">
        <v>0.79113924050632911</v>
      </c>
      <c r="T2" s="17">
        <v>0.7</v>
      </c>
      <c r="U2" s="17">
        <v>1.4900517135594706</v>
      </c>
      <c r="V2" s="17">
        <v>1.1932224962214621</v>
      </c>
      <c r="W2" s="17">
        <v>0.96598357827916925</v>
      </c>
      <c r="X2" s="17">
        <v>1.6516325752763308</v>
      </c>
      <c r="Y2" s="17">
        <v>1.6302575806977502</v>
      </c>
      <c r="Z2" s="17">
        <v>1.1108025548458762</v>
      </c>
      <c r="AA2" s="17">
        <v>0.9</v>
      </c>
      <c r="AB2" s="17">
        <v>1.06</v>
      </c>
      <c r="AC2" s="17">
        <v>1.2</v>
      </c>
      <c r="AD2" s="17">
        <v>0.16</v>
      </c>
      <c r="AE2" s="17">
        <v>0.92</v>
      </c>
      <c r="AF2" s="17">
        <v>0.87</v>
      </c>
      <c r="AG2" s="17">
        <v>1.44</v>
      </c>
      <c r="AH2" s="17">
        <v>1.49</v>
      </c>
      <c r="AI2" s="17">
        <v>0.88</v>
      </c>
      <c r="AJ2" s="17">
        <v>0.36</v>
      </c>
      <c r="AK2" s="17">
        <v>0.28999999999999998</v>
      </c>
    </row>
    <row r="3" spans="2:37" x14ac:dyDescent="0.35">
      <c r="B3" s="13" t="s">
        <v>38</v>
      </c>
      <c r="C3" s="10">
        <f ca="1">C2*RAND()</f>
        <v>2.2716330359026942</v>
      </c>
      <c r="D3" s="10">
        <f t="shared" ref="D3:AK3" ca="1" si="0">D2*RAND()</f>
        <v>2.3143376060311458</v>
      </c>
      <c r="E3" s="10">
        <f t="shared" ca="1" si="0"/>
        <v>0.58550095852280482</v>
      </c>
      <c r="F3" s="10">
        <f t="shared" ca="1" si="0"/>
        <v>0.1868754673914402</v>
      </c>
      <c r="G3" s="10">
        <f t="shared" ca="1" si="0"/>
        <v>1.024196704412615</v>
      </c>
      <c r="H3" s="10">
        <f t="shared" ca="1" si="0"/>
        <v>1.5986006242156665</v>
      </c>
      <c r="I3" s="10">
        <f t="shared" ca="1" si="0"/>
        <v>0.72874427210188397</v>
      </c>
      <c r="J3" s="10">
        <f t="shared" ca="1" si="0"/>
        <v>0.97674529320323011</v>
      </c>
      <c r="K3" s="10">
        <f t="shared" ca="1" si="0"/>
        <v>1.9264168904076324</v>
      </c>
      <c r="L3" s="10">
        <f t="shared" ca="1" si="0"/>
        <v>0.36548552419420233</v>
      </c>
      <c r="M3" s="10">
        <f t="shared" ca="1" si="0"/>
        <v>0.18263714675859771</v>
      </c>
      <c r="N3" s="10">
        <f t="shared" ca="1" si="0"/>
        <v>0.77362120807828383</v>
      </c>
      <c r="O3" s="10">
        <f t="shared" ca="1" si="0"/>
        <v>0.32095229542370896</v>
      </c>
      <c r="P3" s="10">
        <f t="shared" ca="1" si="0"/>
        <v>4.0760852377497978E-2</v>
      </c>
      <c r="Q3" s="10">
        <f t="shared" ca="1" si="0"/>
        <v>2.6919023960879349E-2</v>
      </c>
      <c r="R3" s="10">
        <f t="shared" ca="1" si="0"/>
        <v>0.27000535195703695</v>
      </c>
      <c r="S3" s="10">
        <f t="shared" ca="1" si="0"/>
        <v>0.52940145113971715</v>
      </c>
      <c r="T3" s="10">
        <f t="shared" ca="1" si="0"/>
        <v>0.33620462402381368</v>
      </c>
      <c r="U3" s="10">
        <f t="shared" ca="1" si="0"/>
        <v>1.213350238122973</v>
      </c>
      <c r="V3" s="10">
        <f t="shared" ca="1" si="0"/>
        <v>0.54019041869546747</v>
      </c>
      <c r="W3" s="10">
        <f t="shared" ca="1" si="0"/>
        <v>0.44531702038567167</v>
      </c>
      <c r="X3" s="10">
        <f t="shared" ca="1" si="0"/>
        <v>0.6765280027590872</v>
      </c>
      <c r="Y3" s="10">
        <f t="shared" ca="1" si="0"/>
        <v>0.5759126821439674</v>
      </c>
      <c r="Z3" s="10">
        <f t="shared" ca="1" si="0"/>
        <v>0.90936341681560684</v>
      </c>
      <c r="AA3" s="10">
        <f t="shared" ca="1" si="0"/>
        <v>0.79362912145468356</v>
      </c>
      <c r="AB3" s="10">
        <f t="shared" ca="1" si="0"/>
        <v>0.65590115789384307</v>
      </c>
      <c r="AC3" s="10">
        <f t="shared" ca="1" si="0"/>
        <v>0.91514859901691492</v>
      </c>
      <c r="AD3" s="10">
        <f t="shared" ca="1" si="0"/>
        <v>0.11909626294301066</v>
      </c>
      <c r="AE3" s="10">
        <f t="shared" ca="1" si="0"/>
        <v>0.4756754927308679</v>
      </c>
      <c r="AF3" s="10">
        <f t="shared" ca="1" si="0"/>
        <v>0.61821887818328169</v>
      </c>
      <c r="AG3" s="10">
        <f t="shared" ca="1" si="0"/>
        <v>0.60433712004504048</v>
      </c>
      <c r="AH3" s="10">
        <f t="shared" ca="1" si="0"/>
        <v>0.88094689814986082</v>
      </c>
      <c r="AI3" s="10">
        <f t="shared" ca="1" si="0"/>
        <v>0.30574391819071528</v>
      </c>
      <c r="AJ3" s="10">
        <f t="shared" ca="1" si="0"/>
        <v>0.13944792990400295</v>
      </c>
      <c r="AK3" s="10">
        <f t="shared" ca="1" si="0"/>
        <v>0.11047523908838926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88A1-2B12-40E4-802D-E659E2BF7FC4}">
  <sheetPr>
    <tabColor theme="9"/>
  </sheetPr>
  <dimension ref="A1:K352"/>
  <sheetViews>
    <sheetView showGridLines="0" zoomScaleNormal="100" workbookViewId="0">
      <selection activeCell="I1" sqref="I1:J1"/>
    </sheetView>
  </sheetViews>
  <sheetFormatPr defaultRowHeight="14.5" x14ac:dyDescent="0.35"/>
  <cols>
    <col min="1" max="4" width="9.6328125" style="48" customWidth="1"/>
    <col min="5" max="8" width="17.08984375" style="48" customWidth="1"/>
    <col min="9" max="9" width="10.26953125" style="48" bestFit="1" customWidth="1"/>
    <col min="10" max="10" width="9.36328125" style="48" bestFit="1" customWidth="1"/>
    <col min="11" max="11" width="17.08984375" style="48" customWidth="1"/>
    <col min="12" max="16384" width="8.7265625" style="48"/>
  </cols>
  <sheetData>
    <row r="1" spans="1:11" ht="58" x14ac:dyDescent="0.35">
      <c r="A1" s="18" t="s">
        <v>133</v>
      </c>
      <c r="B1" s="18" t="s">
        <v>53</v>
      </c>
      <c r="C1" s="18" t="s">
        <v>134</v>
      </c>
      <c r="D1" s="18" t="s">
        <v>40</v>
      </c>
      <c r="E1" s="18" t="s">
        <v>41</v>
      </c>
      <c r="F1" s="18" t="s">
        <v>42</v>
      </c>
      <c r="G1" s="18" t="s">
        <v>43</v>
      </c>
      <c r="H1" s="18" t="s">
        <v>44</v>
      </c>
      <c r="I1" s="18" t="s">
        <v>51</v>
      </c>
      <c r="J1" s="18" t="s">
        <v>52</v>
      </c>
      <c r="K1" s="18" t="s">
        <v>45</v>
      </c>
    </row>
    <row r="2" spans="1:11" x14ac:dyDescent="0.35">
      <c r="A2" s="18" t="s">
        <v>55</v>
      </c>
      <c r="B2" s="18" t="s">
        <v>53</v>
      </c>
      <c r="C2" s="18" t="s">
        <v>54</v>
      </c>
      <c r="D2" s="18" t="s">
        <v>40</v>
      </c>
      <c r="E2" s="18" t="s">
        <v>47</v>
      </c>
      <c r="F2" s="18" t="s">
        <v>48</v>
      </c>
      <c r="G2" s="18" t="s">
        <v>49</v>
      </c>
      <c r="H2" s="18" t="s">
        <v>132</v>
      </c>
      <c r="I2" s="18" t="s">
        <v>51</v>
      </c>
      <c r="J2" s="18" t="s">
        <v>52</v>
      </c>
      <c r="K2" s="18" t="s">
        <v>50</v>
      </c>
    </row>
    <row r="3" spans="1:11" x14ac:dyDescent="0.35">
      <c r="A3" s="27">
        <v>43466</v>
      </c>
      <c r="B3" s="20">
        <v>2019</v>
      </c>
      <c r="C3" s="28">
        <v>1</v>
      </c>
      <c r="D3" s="19" t="s">
        <v>112</v>
      </c>
      <c r="E3" s="20">
        <v>0</v>
      </c>
      <c r="F3" s="20">
        <v>39</v>
      </c>
      <c r="G3" s="19">
        <v>0</v>
      </c>
      <c r="H3" s="26">
        <v>25.901</v>
      </c>
      <c r="I3" s="26">
        <f>IFERROR(E3*1000/H3,"")</f>
        <v>0</v>
      </c>
      <c r="J3" s="26">
        <f>IFERROR(F3*1000/H3,"")</f>
        <v>1505.7333693679782</v>
      </c>
      <c r="K3" s="20">
        <v>0</v>
      </c>
    </row>
    <row r="4" spans="1:11" x14ac:dyDescent="0.35">
      <c r="A4" s="27">
        <v>43466</v>
      </c>
      <c r="B4" s="20">
        <v>2019</v>
      </c>
      <c r="C4" s="28">
        <v>1</v>
      </c>
      <c r="D4" s="19" t="s">
        <v>113</v>
      </c>
      <c r="E4" s="20">
        <v>1</v>
      </c>
      <c r="F4" s="20">
        <v>0</v>
      </c>
      <c r="G4" s="20">
        <v>0</v>
      </c>
      <c r="H4" s="26">
        <v>538.71600000000001</v>
      </c>
      <c r="I4" s="26">
        <f t="shared" ref="I4:I67" si="0">IFERROR(E4*1000/H4,"")</f>
        <v>1.8562656390380088</v>
      </c>
      <c r="J4" s="26">
        <f t="shared" ref="J4:J67" si="1">IFERROR(F4*1000/H4,"")</f>
        <v>0</v>
      </c>
      <c r="K4" s="20">
        <v>0</v>
      </c>
    </row>
    <row r="5" spans="1:11" x14ac:dyDescent="0.35">
      <c r="A5" s="27">
        <v>43466</v>
      </c>
      <c r="B5" s="20">
        <v>2019</v>
      </c>
      <c r="C5" s="28">
        <v>1</v>
      </c>
      <c r="D5" s="19" t="s">
        <v>114</v>
      </c>
      <c r="E5" s="20">
        <v>3</v>
      </c>
      <c r="F5" s="20">
        <v>0</v>
      </c>
      <c r="G5" s="20">
        <v>0</v>
      </c>
      <c r="H5" s="26">
        <v>64.554000000000002</v>
      </c>
      <c r="I5" s="26">
        <f t="shared" si="0"/>
        <v>46.472720513058832</v>
      </c>
      <c r="J5" s="26">
        <f t="shared" si="1"/>
        <v>0</v>
      </c>
      <c r="K5" s="20">
        <v>0</v>
      </c>
    </row>
    <row r="6" spans="1:11" x14ac:dyDescent="0.35">
      <c r="A6" s="27">
        <v>43466</v>
      </c>
      <c r="B6" s="20">
        <v>2019</v>
      </c>
      <c r="C6" s="28">
        <v>1</v>
      </c>
      <c r="D6" s="19" t="s">
        <v>115</v>
      </c>
      <c r="E6" s="20">
        <v>3</v>
      </c>
      <c r="F6" s="20">
        <v>703</v>
      </c>
      <c r="G6" s="20">
        <v>0</v>
      </c>
      <c r="H6" s="26">
        <v>295.52759999999995</v>
      </c>
      <c r="I6" s="26">
        <f t="shared" si="0"/>
        <v>10.151336118859966</v>
      </c>
      <c r="J6" s="26">
        <f t="shared" si="1"/>
        <v>2378.7964305195187</v>
      </c>
      <c r="K6" s="20">
        <v>0</v>
      </c>
    </row>
    <row r="7" spans="1:11" x14ac:dyDescent="0.35">
      <c r="A7" s="27">
        <v>43466</v>
      </c>
      <c r="B7" s="20">
        <v>2019</v>
      </c>
      <c r="C7" s="28">
        <v>1</v>
      </c>
      <c r="D7" s="19" t="s">
        <v>116</v>
      </c>
      <c r="E7" s="20">
        <v>1</v>
      </c>
      <c r="F7" s="20">
        <v>357</v>
      </c>
      <c r="G7" s="20">
        <v>0</v>
      </c>
      <c r="H7" s="26">
        <v>94.621300000000005</v>
      </c>
      <c r="I7" s="26">
        <f t="shared" si="0"/>
        <v>10.56844494844184</v>
      </c>
      <c r="J7" s="26">
        <f t="shared" si="1"/>
        <v>3772.9348465937373</v>
      </c>
      <c r="K7" s="20">
        <v>0</v>
      </c>
    </row>
    <row r="8" spans="1:11" x14ac:dyDescent="0.35">
      <c r="A8" s="27">
        <v>43466</v>
      </c>
      <c r="B8" s="20">
        <v>2019</v>
      </c>
      <c r="C8" s="28">
        <v>1</v>
      </c>
      <c r="D8" s="19" t="s">
        <v>117</v>
      </c>
      <c r="E8" s="20">
        <v>4</v>
      </c>
      <c r="F8" s="20">
        <v>7</v>
      </c>
      <c r="G8" s="20">
        <v>8</v>
      </c>
      <c r="H8" s="26">
        <v>155.63060000000002</v>
      </c>
      <c r="I8" s="26">
        <f t="shared" si="0"/>
        <v>25.701886389951589</v>
      </c>
      <c r="J8" s="26">
        <f t="shared" si="1"/>
        <v>44.978301182415279</v>
      </c>
      <c r="K8" s="20">
        <v>1</v>
      </c>
    </row>
    <row r="9" spans="1:11" x14ac:dyDescent="0.35">
      <c r="A9" s="27">
        <v>43466</v>
      </c>
      <c r="B9" s="20">
        <v>2019</v>
      </c>
      <c r="C9" s="28">
        <v>1</v>
      </c>
      <c r="D9" s="19" t="s">
        <v>118</v>
      </c>
      <c r="E9" s="20">
        <v>0</v>
      </c>
      <c r="F9" s="20">
        <v>0</v>
      </c>
      <c r="G9" s="20">
        <v>0</v>
      </c>
      <c r="H9" s="26">
        <v>14.757</v>
      </c>
      <c r="I9" s="26">
        <f t="shared" si="0"/>
        <v>0</v>
      </c>
      <c r="J9" s="26">
        <f t="shared" si="1"/>
        <v>0</v>
      </c>
      <c r="K9" s="20">
        <v>0</v>
      </c>
    </row>
    <row r="10" spans="1:11" x14ac:dyDescent="0.35">
      <c r="A10" s="27">
        <v>43466</v>
      </c>
      <c r="B10" s="20">
        <v>2019</v>
      </c>
      <c r="C10" s="28">
        <v>1</v>
      </c>
      <c r="D10" s="19" t="s">
        <v>119</v>
      </c>
      <c r="E10" s="20">
        <v>0</v>
      </c>
      <c r="F10" s="20">
        <v>575</v>
      </c>
      <c r="G10" s="20">
        <v>0</v>
      </c>
      <c r="H10" s="26">
        <v>355.0643</v>
      </c>
      <c r="I10" s="26">
        <f t="shared" si="0"/>
        <v>0</v>
      </c>
      <c r="J10" s="26">
        <f t="shared" si="1"/>
        <v>1619.4249886569842</v>
      </c>
      <c r="K10" s="20">
        <v>0</v>
      </c>
    </row>
    <row r="11" spans="1:11" x14ac:dyDescent="0.35">
      <c r="A11" s="27">
        <v>43466</v>
      </c>
      <c r="B11" s="20">
        <v>2019</v>
      </c>
      <c r="C11" s="28">
        <v>1</v>
      </c>
      <c r="D11" s="19" t="s">
        <v>120</v>
      </c>
      <c r="E11" s="20">
        <v>0</v>
      </c>
      <c r="F11" s="20">
        <v>0</v>
      </c>
      <c r="G11" s="20">
        <v>0</v>
      </c>
      <c r="H11" s="26">
        <v>2.2000000000000002</v>
      </c>
      <c r="I11" s="26">
        <f t="shared" si="0"/>
        <v>0</v>
      </c>
      <c r="J11" s="26">
        <f t="shared" si="1"/>
        <v>0</v>
      </c>
      <c r="K11" s="20">
        <v>0</v>
      </c>
    </row>
    <row r="12" spans="1:11" x14ac:dyDescent="0.35">
      <c r="A12" s="27">
        <v>43466</v>
      </c>
      <c r="B12" s="20">
        <v>2019</v>
      </c>
      <c r="C12" s="28">
        <v>1</v>
      </c>
      <c r="D12" s="19" t="s">
        <v>121</v>
      </c>
      <c r="E12" s="20">
        <v>3</v>
      </c>
      <c r="F12" s="20">
        <v>132</v>
      </c>
      <c r="G12" s="20">
        <v>21</v>
      </c>
      <c r="H12" s="26">
        <v>218.82739999999998</v>
      </c>
      <c r="I12" s="26">
        <f t="shared" si="0"/>
        <v>13.709434924511283</v>
      </c>
      <c r="J12" s="26">
        <f t="shared" si="1"/>
        <v>603.21513667849638</v>
      </c>
      <c r="K12" s="20">
        <v>1</v>
      </c>
    </row>
    <row r="13" spans="1:11" x14ac:dyDescent="0.35">
      <c r="A13" s="27">
        <v>43466</v>
      </c>
      <c r="B13" s="20">
        <v>2019</v>
      </c>
      <c r="C13" s="28">
        <v>1</v>
      </c>
      <c r="D13" s="19" t="s">
        <v>122</v>
      </c>
      <c r="E13" s="20">
        <v>8</v>
      </c>
      <c r="F13" s="20">
        <v>112</v>
      </c>
      <c r="G13" s="20">
        <v>29</v>
      </c>
      <c r="H13" s="26">
        <v>147.57050000000001</v>
      </c>
      <c r="I13" s="26">
        <f t="shared" si="0"/>
        <v>54.211376935092041</v>
      </c>
      <c r="J13" s="26">
        <f t="shared" si="1"/>
        <v>758.95927709128853</v>
      </c>
      <c r="K13" s="20">
        <v>2</v>
      </c>
    </row>
    <row r="14" spans="1:11" x14ac:dyDescent="0.35">
      <c r="A14" s="27">
        <v>43466</v>
      </c>
      <c r="B14" s="20">
        <v>2019</v>
      </c>
      <c r="C14" s="28">
        <v>1</v>
      </c>
      <c r="D14" s="19" t="s">
        <v>123</v>
      </c>
      <c r="E14" s="20">
        <v>1</v>
      </c>
      <c r="F14" s="20">
        <v>7</v>
      </c>
      <c r="G14" s="20">
        <v>0</v>
      </c>
      <c r="H14" s="26">
        <v>39.387999999999998</v>
      </c>
      <c r="I14" s="26">
        <f t="shared" si="0"/>
        <v>25.388443180664162</v>
      </c>
      <c r="J14" s="26">
        <f t="shared" si="1"/>
        <v>177.71910226464914</v>
      </c>
      <c r="K14" s="20">
        <v>0</v>
      </c>
    </row>
    <row r="15" spans="1:11" x14ac:dyDescent="0.35">
      <c r="A15" s="27">
        <v>43466</v>
      </c>
      <c r="B15" s="20">
        <v>2019</v>
      </c>
      <c r="C15" s="28">
        <v>1</v>
      </c>
      <c r="D15" s="19" t="s">
        <v>124</v>
      </c>
      <c r="E15" s="20">
        <v>0</v>
      </c>
      <c r="F15" s="20">
        <v>13</v>
      </c>
      <c r="G15" s="20">
        <v>0</v>
      </c>
      <c r="H15" s="26">
        <v>54.284199999999998</v>
      </c>
      <c r="I15" s="26">
        <f t="shared" si="0"/>
        <v>0</v>
      </c>
      <c r="J15" s="26">
        <f t="shared" si="1"/>
        <v>239.48036445227157</v>
      </c>
      <c r="K15" s="20">
        <v>0</v>
      </c>
    </row>
    <row r="16" spans="1:11" x14ac:dyDescent="0.35">
      <c r="A16" s="27">
        <v>43466</v>
      </c>
      <c r="B16" s="20">
        <v>2019</v>
      </c>
      <c r="C16" s="28">
        <v>1</v>
      </c>
      <c r="D16" s="19" t="s">
        <v>125</v>
      </c>
      <c r="E16" s="20">
        <v>0</v>
      </c>
      <c r="F16" s="20">
        <v>3</v>
      </c>
      <c r="G16" s="20">
        <v>0</v>
      </c>
      <c r="H16" s="26">
        <v>43.168099999999995</v>
      </c>
      <c r="I16" s="26">
        <f t="shared" si="0"/>
        <v>0</v>
      </c>
      <c r="J16" s="26">
        <f t="shared" si="1"/>
        <v>69.495761916785781</v>
      </c>
      <c r="K16" s="20">
        <v>0</v>
      </c>
    </row>
    <row r="17" spans="1:11" x14ac:dyDescent="0.35">
      <c r="A17" s="27">
        <v>43466</v>
      </c>
      <c r="B17" s="20">
        <v>2019</v>
      </c>
      <c r="C17" s="28">
        <v>1</v>
      </c>
      <c r="D17" s="19" t="s">
        <v>126</v>
      </c>
      <c r="E17" s="20">
        <v>0</v>
      </c>
      <c r="F17" s="20">
        <v>0</v>
      </c>
      <c r="G17" s="20">
        <v>0</v>
      </c>
      <c r="H17" s="26">
        <v>21.228400000000001</v>
      </c>
      <c r="I17" s="26">
        <f t="shared" si="0"/>
        <v>0</v>
      </c>
      <c r="J17" s="26">
        <f t="shared" si="1"/>
        <v>0</v>
      </c>
      <c r="K17" s="20">
        <v>0</v>
      </c>
    </row>
    <row r="18" spans="1:11" x14ac:dyDescent="0.35">
      <c r="A18" s="27">
        <v>43466</v>
      </c>
      <c r="B18" s="20">
        <v>2019</v>
      </c>
      <c r="C18" s="28">
        <v>1</v>
      </c>
      <c r="D18" s="19" t="s">
        <v>127</v>
      </c>
      <c r="E18" s="20">
        <v>0</v>
      </c>
      <c r="F18" s="20">
        <v>66</v>
      </c>
      <c r="G18" s="20">
        <v>0</v>
      </c>
      <c r="H18" s="26">
        <v>84.899000000000001</v>
      </c>
      <c r="I18" s="26">
        <f t="shared" si="0"/>
        <v>0</v>
      </c>
      <c r="J18" s="26">
        <f t="shared" si="1"/>
        <v>777.39431559853472</v>
      </c>
      <c r="K18" s="20">
        <v>0</v>
      </c>
    </row>
    <row r="19" spans="1:11" x14ac:dyDescent="0.35">
      <c r="A19" s="27">
        <v>43497</v>
      </c>
      <c r="B19" s="20">
        <v>2019</v>
      </c>
      <c r="C19" s="28">
        <v>2</v>
      </c>
      <c r="D19" s="19" t="s">
        <v>112</v>
      </c>
      <c r="E19" s="20">
        <v>0</v>
      </c>
      <c r="F19" s="20">
        <v>23</v>
      </c>
      <c r="G19" s="20">
        <v>0</v>
      </c>
      <c r="H19" s="26">
        <v>19.1633</v>
      </c>
      <c r="I19" s="26">
        <f t="shared" si="0"/>
        <v>0</v>
      </c>
      <c r="J19" s="26">
        <f t="shared" si="1"/>
        <v>1200.2108196396237</v>
      </c>
      <c r="K19" s="20">
        <v>0</v>
      </c>
    </row>
    <row r="20" spans="1:11" x14ac:dyDescent="0.35">
      <c r="A20" s="27">
        <v>43497</v>
      </c>
      <c r="B20" s="20">
        <v>2019</v>
      </c>
      <c r="C20" s="28">
        <v>2</v>
      </c>
      <c r="D20" s="19" t="s">
        <v>113</v>
      </c>
      <c r="E20" s="20">
        <v>3</v>
      </c>
      <c r="F20" s="20">
        <v>69</v>
      </c>
      <c r="G20" s="20">
        <v>28</v>
      </c>
      <c r="H20" s="26">
        <v>507.82</v>
      </c>
      <c r="I20" s="26">
        <f t="shared" si="0"/>
        <v>5.9076050569099285</v>
      </c>
      <c r="J20" s="26">
        <f t="shared" si="1"/>
        <v>135.87491630892836</v>
      </c>
      <c r="K20" s="20">
        <v>1</v>
      </c>
    </row>
    <row r="21" spans="1:11" x14ac:dyDescent="0.35">
      <c r="A21" s="27">
        <v>43497</v>
      </c>
      <c r="B21" s="20">
        <v>2019</v>
      </c>
      <c r="C21" s="28">
        <v>2</v>
      </c>
      <c r="D21" s="19" t="s">
        <v>114</v>
      </c>
      <c r="E21" s="20">
        <v>1</v>
      </c>
      <c r="F21" s="20">
        <v>0</v>
      </c>
      <c r="G21" s="20">
        <v>7</v>
      </c>
      <c r="H21" s="26">
        <v>71.586600000000004</v>
      </c>
      <c r="I21" s="26">
        <f t="shared" si="0"/>
        <v>13.969094774720407</v>
      </c>
      <c r="J21" s="26">
        <f t="shared" si="1"/>
        <v>0</v>
      </c>
      <c r="K21" s="20">
        <v>2</v>
      </c>
    </row>
    <row r="22" spans="1:11" x14ac:dyDescent="0.35">
      <c r="A22" s="27">
        <v>43497</v>
      </c>
      <c r="B22" s="20">
        <v>2019</v>
      </c>
      <c r="C22" s="28">
        <v>2</v>
      </c>
      <c r="D22" s="19" t="s">
        <v>115</v>
      </c>
      <c r="E22" s="20">
        <v>1</v>
      </c>
      <c r="F22" s="20">
        <v>551</v>
      </c>
      <c r="G22" s="20">
        <v>0</v>
      </c>
      <c r="H22" s="26">
        <v>255.21610000000001</v>
      </c>
      <c r="I22" s="26">
        <f t="shared" si="0"/>
        <v>3.9182481042536108</v>
      </c>
      <c r="J22" s="26">
        <f t="shared" si="1"/>
        <v>2158.9547054437394</v>
      </c>
      <c r="K22" s="20">
        <v>0</v>
      </c>
    </row>
    <row r="23" spans="1:11" x14ac:dyDescent="0.35">
      <c r="A23" s="27">
        <v>43497</v>
      </c>
      <c r="B23" s="20">
        <v>2019</v>
      </c>
      <c r="C23" s="28">
        <v>2</v>
      </c>
      <c r="D23" s="19" t="s">
        <v>116</v>
      </c>
      <c r="E23" s="20">
        <v>3</v>
      </c>
      <c r="F23" s="20">
        <v>224</v>
      </c>
      <c r="G23" s="20">
        <v>0</v>
      </c>
      <c r="H23" s="26">
        <v>31.5382</v>
      </c>
      <c r="I23" s="26">
        <f t="shared" si="0"/>
        <v>95.122740042234497</v>
      </c>
      <c r="J23" s="26">
        <f t="shared" si="1"/>
        <v>7102.497923153509</v>
      </c>
      <c r="K23" s="20">
        <v>0</v>
      </c>
    </row>
    <row r="24" spans="1:11" x14ac:dyDescent="0.35">
      <c r="A24" s="27">
        <v>43497</v>
      </c>
      <c r="B24" s="20">
        <v>2019</v>
      </c>
      <c r="C24" s="28">
        <v>2</v>
      </c>
      <c r="D24" s="19" t="s">
        <v>117</v>
      </c>
      <c r="E24" s="20">
        <v>5</v>
      </c>
      <c r="F24" s="20">
        <v>15</v>
      </c>
      <c r="G24" s="20">
        <v>44</v>
      </c>
      <c r="H24" s="26">
        <v>155.48820000000001</v>
      </c>
      <c r="I24" s="26">
        <f t="shared" si="0"/>
        <v>32.156781029042719</v>
      </c>
      <c r="J24" s="26">
        <f t="shared" si="1"/>
        <v>96.470343087128157</v>
      </c>
      <c r="K24" s="20">
        <v>2</v>
      </c>
    </row>
    <row r="25" spans="1:11" x14ac:dyDescent="0.35">
      <c r="A25" s="27">
        <v>43497</v>
      </c>
      <c r="B25" s="20">
        <v>2019</v>
      </c>
      <c r="C25" s="28">
        <v>2</v>
      </c>
      <c r="D25" s="19" t="s">
        <v>118</v>
      </c>
      <c r="E25" s="20">
        <v>0</v>
      </c>
      <c r="F25" s="20">
        <v>0</v>
      </c>
      <c r="G25" s="20">
        <v>0</v>
      </c>
      <c r="H25" s="26">
        <v>18.539000000000001</v>
      </c>
      <c r="I25" s="26">
        <f t="shared" si="0"/>
        <v>0</v>
      </c>
      <c r="J25" s="26">
        <f t="shared" si="1"/>
        <v>0</v>
      </c>
      <c r="K25" s="20">
        <v>0</v>
      </c>
    </row>
    <row r="26" spans="1:11" x14ac:dyDescent="0.35">
      <c r="A26" s="27">
        <v>43497</v>
      </c>
      <c r="B26" s="20">
        <v>2019</v>
      </c>
      <c r="C26" s="28">
        <v>2</v>
      </c>
      <c r="D26" s="19" t="s">
        <v>119</v>
      </c>
      <c r="E26" s="20">
        <v>2</v>
      </c>
      <c r="F26" s="20">
        <v>708</v>
      </c>
      <c r="G26" s="20">
        <v>0</v>
      </c>
      <c r="H26" s="26">
        <v>366.88350000000003</v>
      </c>
      <c r="I26" s="26">
        <f t="shared" si="0"/>
        <v>5.4513217410976509</v>
      </c>
      <c r="J26" s="26">
        <f t="shared" si="1"/>
        <v>1929.7678963485682</v>
      </c>
      <c r="K26" s="20">
        <v>0</v>
      </c>
    </row>
    <row r="27" spans="1:11" x14ac:dyDescent="0.35">
      <c r="A27" s="27">
        <v>43497</v>
      </c>
      <c r="B27" s="20">
        <v>2019</v>
      </c>
      <c r="C27" s="28">
        <v>2</v>
      </c>
      <c r="D27" s="19" t="s">
        <v>120</v>
      </c>
      <c r="E27" s="20">
        <v>0</v>
      </c>
      <c r="F27" s="20">
        <v>0</v>
      </c>
      <c r="G27" s="20">
        <v>0</v>
      </c>
      <c r="H27" s="26">
        <v>2.2000000000000002</v>
      </c>
      <c r="I27" s="26">
        <f t="shared" si="0"/>
        <v>0</v>
      </c>
      <c r="J27" s="26">
        <f t="shared" si="1"/>
        <v>0</v>
      </c>
      <c r="K27" s="20">
        <v>0</v>
      </c>
    </row>
    <row r="28" spans="1:11" x14ac:dyDescent="0.35">
      <c r="A28" s="27">
        <v>43497</v>
      </c>
      <c r="B28" s="20">
        <v>2019</v>
      </c>
      <c r="C28" s="28">
        <v>2</v>
      </c>
      <c r="D28" s="19" t="s">
        <v>121</v>
      </c>
      <c r="E28" s="20">
        <v>3</v>
      </c>
      <c r="F28" s="20">
        <v>155</v>
      </c>
      <c r="G28" s="20">
        <v>0</v>
      </c>
      <c r="H28" s="26">
        <v>219.58750000000001</v>
      </c>
      <c r="I28" s="26">
        <f t="shared" si="0"/>
        <v>13.661979848579723</v>
      </c>
      <c r="J28" s="26">
        <f t="shared" si="1"/>
        <v>705.86895884328567</v>
      </c>
      <c r="K28" s="20">
        <v>0</v>
      </c>
    </row>
    <row r="29" spans="1:11" x14ac:dyDescent="0.35">
      <c r="A29" s="27">
        <v>43497</v>
      </c>
      <c r="B29" s="20">
        <v>2019</v>
      </c>
      <c r="C29" s="28">
        <v>2</v>
      </c>
      <c r="D29" s="19" t="s">
        <v>122</v>
      </c>
      <c r="E29" s="20">
        <v>8</v>
      </c>
      <c r="F29" s="20">
        <v>88</v>
      </c>
      <c r="G29" s="20">
        <v>20</v>
      </c>
      <c r="H29" s="26">
        <v>295.1003</v>
      </c>
      <c r="I29" s="26">
        <f t="shared" si="0"/>
        <v>27.109426862663305</v>
      </c>
      <c r="J29" s="26">
        <f t="shared" si="1"/>
        <v>298.20369548929636</v>
      </c>
      <c r="K29" s="20">
        <v>1</v>
      </c>
    </row>
    <row r="30" spans="1:11" x14ac:dyDescent="0.35">
      <c r="A30" s="27">
        <v>43497</v>
      </c>
      <c r="B30" s="20">
        <v>2019</v>
      </c>
      <c r="C30" s="28">
        <v>2</v>
      </c>
      <c r="D30" s="19" t="s">
        <v>123</v>
      </c>
      <c r="E30" s="20">
        <v>2</v>
      </c>
      <c r="F30" s="20">
        <v>25</v>
      </c>
      <c r="G30" s="20">
        <v>0</v>
      </c>
      <c r="H30" s="26">
        <v>104.0715</v>
      </c>
      <c r="I30" s="26">
        <f t="shared" si="0"/>
        <v>19.217557160221578</v>
      </c>
      <c r="J30" s="26">
        <f t="shared" si="1"/>
        <v>240.21946450276974</v>
      </c>
      <c r="K30" s="20">
        <v>0</v>
      </c>
    </row>
    <row r="31" spans="1:11" x14ac:dyDescent="0.35">
      <c r="A31" s="27">
        <v>43497</v>
      </c>
      <c r="B31" s="20">
        <v>2019</v>
      </c>
      <c r="C31" s="28">
        <v>2</v>
      </c>
      <c r="D31" s="19" t="s">
        <v>124</v>
      </c>
      <c r="E31" s="20">
        <v>0</v>
      </c>
      <c r="F31" s="20">
        <v>8</v>
      </c>
      <c r="G31" s="20">
        <v>0</v>
      </c>
      <c r="H31" s="26">
        <v>65.565399999999997</v>
      </c>
      <c r="I31" s="26">
        <f t="shared" si="0"/>
        <v>0</v>
      </c>
      <c r="J31" s="26">
        <f t="shared" si="1"/>
        <v>122.01557528818554</v>
      </c>
      <c r="K31" s="20">
        <v>0</v>
      </c>
    </row>
    <row r="32" spans="1:11" x14ac:dyDescent="0.35">
      <c r="A32" s="27">
        <v>43497</v>
      </c>
      <c r="B32" s="20">
        <v>2019</v>
      </c>
      <c r="C32" s="28">
        <v>2</v>
      </c>
      <c r="D32" s="19" t="s">
        <v>125</v>
      </c>
      <c r="E32" s="20">
        <v>0</v>
      </c>
      <c r="F32" s="20">
        <v>4</v>
      </c>
      <c r="G32" s="20">
        <v>0</v>
      </c>
      <c r="H32" s="26">
        <v>43.618400000000001</v>
      </c>
      <c r="I32" s="26">
        <f t="shared" si="0"/>
        <v>0</v>
      </c>
      <c r="J32" s="26">
        <f t="shared" si="1"/>
        <v>91.704418318874602</v>
      </c>
      <c r="K32" s="20">
        <v>0</v>
      </c>
    </row>
    <row r="33" spans="1:11" x14ac:dyDescent="0.35">
      <c r="A33" s="27">
        <v>43497</v>
      </c>
      <c r="B33" s="20">
        <v>2019</v>
      </c>
      <c r="C33" s="28">
        <v>2</v>
      </c>
      <c r="D33" s="19" t="s">
        <v>126</v>
      </c>
      <c r="E33" s="20">
        <v>0</v>
      </c>
      <c r="F33" s="20">
        <v>0</v>
      </c>
      <c r="G33" s="20">
        <v>0</v>
      </c>
      <c r="H33" s="26">
        <v>12.526899999999999</v>
      </c>
      <c r="I33" s="26">
        <f t="shared" si="0"/>
        <v>0</v>
      </c>
      <c r="J33" s="26">
        <f t="shared" si="1"/>
        <v>0</v>
      </c>
      <c r="K33" s="20">
        <v>0</v>
      </c>
    </row>
    <row r="34" spans="1:11" x14ac:dyDescent="0.35">
      <c r="A34" s="27">
        <v>43497</v>
      </c>
      <c r="B34" s="20">
        <v>2019</v>
      </c>
      <c r="C34" s="28">
        <v>2</v>
      </c>
      <c r="D34" s="19" t="s">
        <v>127</v>
      </c>
      <c r="E34" s="20">
        <v>0</v>
      </c>
      <c r="F34" s="20">
        <v>0</v>
      </c>
      <c r="G34" s="20">
        <v>0</v>
      </c>
      <c r="H34" s="26">
        <v>0</v>
      </c>
      <c r="I34" s="26" t="str">
        <f t="shared" si="0"/>
        <v/>
      </c>
      <c r="J34" s="26" t="str">
        <f t="shared" si="1"/>
        <v/>
      </c>
      <c r="K34" s="20">
        <v>0</v>
      </c>
    </row>
    <row r="35" spans="1:11" x14ac:dyDescent="0.35">
      <c r="A35" s="27">
        <v>43525</v>
      </c>
      <c r="B35" s="20">
        <v>2019</v>
      </c>
      <c r="C35" s="28">
        <v>3</v>
      </c>
      <c r="D35" s="19" t="s">
        <v>112</v>
      </c>
      <c r="E35" s="20">
        <v>0</v>
      </c>
      <c r="F35" s="20">
        <v>30</v>
      </c>
      <c r="G35" s="20">
        <v>0</v>
      </c>
      <c r="H35" s="26">
        <v>24.875400000000003</v>
      </c>
      <c r="I35" s="26">
        <f t="shared" si="0"/>
        <v>0</v>
      </c>
      <c r="J35" s="26">
        <f t="shared" si="1"/>
        <v>1206.0107576159578</v>
      </c>
      <c r="K35" s="20">
        <v>0</v>
      </c>
    </row>
    <row r="36" spans="1:11" x14ac:dyDescent="0.35">
      <c r="A36" s="27">
        <v>43525</v>
      </c>
      <c r="B36" s="20">
        <v>2019</v>
      </c>
      <c r="C36" s="28">
        <v>3</v>
      </c>
      <c r="D36" s="19" t="s">
        <v>113</v>
      </c>
      <c r="E36" s="20">
        <v>9</v>
      </c>
      <c r="F36" s="20">
        <v>336</v>
      </c>
      <c r="G36" s="20">
        <v>30</v>
      </c>
      <c r="H36" s="26">
        <v>552.73699999999997</v>
      </c>
      <c r="I36" s="26">
        <f t="shared" si="0"/>
        <v>16.282608184362545</v>
      </c>
      <c r="J36" s="26">
        <f t="shared" si="1"/>
        <v>607.88403888286837</v>
      </c>
      <c r="K36" s="20">
        <v>1</v>
      </c>
    </row>
    <row r="37" spans="1:11" x14ac:dyDescent="0.35">
      <c r="A37" s="27">
        <v>43525</v>
      </c>
      <c r="B37" s="20">
        <v>2019</v>
      </c>
      <c r="C37" s="28">
        <v>3</v>
      </c>
      <c r="D37" s="19" t="s">
        <v>114</v>
      </c>
      <c r="E37" s="20">
        <v>8</v>
      </c>
      <c r="F37" s="20">
        <v>2</v>
      </c>
      <c r="G37" s="20">
        <v>34</v>
      </c>
      <c r="H37" s="26">
        <v>86.902000000000001</v>
      </c>
      <c r="I37" s="26">
        <f t="shared" si="0"/>
        <v>92.057720190559479</v>
      </c>
      <c r="J37" s="26">
        <f t="shared" si="1"/>
        <v>23.01443004763987</v>
      </c>
      <c r="K37" s="20">
        <v>2</v>
      </c>
    </row>
    <row r="38" spans="1:11" x14ac:dyDescent="0.35">
      <c r="A38" s="27">
        <v>43525</v>
      </c>
      <c r="B38" s="20">
        <v>2019</v>
      </c>
      <c r="C38" s="28">
        <v>3</v>
      </c>
      <c r="D38" s="19" t="s">
        <v>115</v>
      </c>
      <c r="E38" s="20">
        <v>2</v>
      </c>
      <c r="F38" s="20">
        <v>627</v>
      </c>
      <c r="G38" s="20">
        <v>0</v>
      </c>
      <c r="H38" s="26">
        <v>263.51949999999999</v>
      </c>
      <c r="I38" s="26">
        <f t="shared" si="0"/>
        <v>7.5895711702549526</v>
      </c>
      <c r="J38" s="26">
        <f t="shared" si="1"/>
        <v>2379.3305618749278</v>
      </c>
      <c r="K38" s="20">
        <v>0</v>
      </c>
    </row>
    <row r="39" spans="1:11" x14ac:dyDescent="0.35">
      <c r="A39" s="27">
        <v>43525</v>
      </c>
      <c r="B39" s="20">
        <v>2019</v>
      </c>
      <c r="C39" s="28">
        <v>3</v>
      </c>
      <c r="D39" s="19" t="s">
        <v>116</v>
      </c>
      <c r="E39" s="20">
        <v>0</v>
      </c>
      <c r="F39" s="20">
        <v>171</v>
      </c>
      <c r="G39" s="20">
        <v>0</v>
      </c>
      <c r="H39" s="26">
        <v>32.017000000000003</v>
      </c>
      <c r="I39" s="26">
        <f t="shared" si="0"/>
        <v>0</v>
      </c>
      <c r="J39" s="26">
        <f t="shared" si="1"/>
        <v>5340.9126401599142</v>
      </c>
      <c r="K39" s="20">
        <v>0</v>
      </c>
    </row>
    <row r="40" spans="1:11" x14ac:dyDescent="0.35">
      <c r="A40" s="27">
        <v>43525</v>
      </c>
      <c r="B40" s="20">
        <v>2019</v>
      </c>
      <c r="C40" s="28">
        <v>3</v>
      </c>
      <c r="D40" s="19" t="s">
        <v>117</v>
      </c>
      <c r="E40" s="20">
        <v>2</v>
      </c>
      <c r="F40" s="20">
        <v>8</v>
      </c>
      <c r="G40" s="20">
        <v>61</v>
      </c>
      <c r="H40" s="26">
        <v>142.1771</v>
      </c>
      <c r="I40" s="26">
        <f t="shared" si="0"/>
        <v>14.066962963796561</v>
      </c>
      <c r="J40" s="26">
        <f t="shared" si="1"/>
        <v>56.267851855186244</v>
      </c>
      <c r="K40" s="20">
        <v>2</v>
      </c>
    </row>
    <row r="41" spans="1:11" x14ac:dyDescent="0.35">
      <c r="A41" s="27">
        <v>43525</v>
      </c>
      <c r="B41" s="20">
        <v>2019</v>
      </c>
      <c r="C41" s="28">
        <v>3</v>
      </c>
      <c r="D41" s="19" t="s">
        <v>118</v>
      </c>
      <c r="E41" s="20">
        <v>0</v>
      </c>
      <c r="F41" s="20">
        <v>0</v>
      </c>
      <c r="G41" s="20">
        <v>0</v>
      </c>
      <c r="H41" s="26">
        <v>15.811999999999999</v>
      </c>
      <c r="I41" s="26">
        <f t="shared" si="0"/>
        <v>0</v>
      </c>
      <c r="J41" s="26">
        <f t="shared" si="1"/>
        <v>0</v>
      </c>
      <c r="K41" s="20">
        <v>0</v>
      </c>
    </row>
    <row r="42" spans="1:11" x14ac:dyDescent="0.35">
      <c r="A42" s="27">
        <v>43525</v>
      </c>
      <c r="B42" s="20">
        <v>2019</v>
      </c>
      <c r="C42" s="28">
        <v>3</v>
      </c>
      <c r="D42" s="19" t="s">
        <v>119</v>
      </c>
      <c r="E42" s="20">
        <v>8</v>
      </c>
      <c r="F42" s="20">
        <v>685</v>
      </c>
      <c r="G42" s="20">
        <v>0</v>
      </c>
      <c r="H42" s="26">
        <v>366.79349999999999</v>
      </c>
      <c r="I42" s="26">
        <f t="shared" si="0"/>
        <v>21.810637320454152</v>
      </c>
      <c r="J42" s="26">
        <f t="shared" si="1"/>
        <v>1867.5358205638868</v>
      </c>
      <c r="K42" s="20">
        <v>0</v>
      </c>
    </row>
    <row r="43" spans="1:11" x14ac:dyDescent="0.35">
      <c r="A43" s="27">
        <v>43525</v>
      </c>
      <c r="B43" s="20">
        <v>2019</v>
      </c>
      <c r="C43" s="28">
        <v>3</v>
      </c>
      <c r="D43" s="19" t="s">
        <v>120</v>
      </c>
      <c r="E43" s="20">
        <v>0</v>
      </c>
      <c r="F43" s="20">
        <v>0</v>
      </c>
      <c r="G43" s="20">
        <v>0</v>
      </c>
      <c r="H43" s="26">
        <v>2.2000000000000002</v>
      </c>
      <c r="I43" s="26">
        <f t="shared" si="0"/>
        <v>0</v>
      </c>
      <c r="J43" s="26">
        <f t="shared" si="1"/>
        <v>0</v>
      </c>
      <c r="K43" s="20">
        <v>0</v>
      </c>
    </row>
    <row r="44" spans="1:11" x14ac:dyDescent="0.35">
      <c r="A44" s="27">
        <v>43525</v>
      </c>
      <c r="B44" s="20">
        <v>2019</v>
      </c>
      <c r="C44" s="28">
        <v>3</v>
      </c>
      <c r="D44" s="19" t="s">
        <v>121</v>
      </c>
      <c r="E44" s="20">
        <v>13</v>
      </c>
      <c r="F44" s="20">
        <v>123</v>
      </c>
      <c r="G44" s="20">
        <v>14</v>
      </c>
      <c r="H44" s="26">
        <v>218.0292</v>
      </c>
      <c r="I44" s="26">
        <f t="shared" si="0"/>
        <v>59.625041049547491</v>
      </c>
      <c r="J44" s="26">
        <f t="shared" si="1"/>
        <v>564.14461916110315</v>
      </c>
      <c r="K44" s="20">
        <v>1</v>
      </c>
    </row>
    <row r="45" spans="1:11" x14ac:dyDescent="0.35">
      <c r="A45" s="27">
        <v>43525</v>
      </c>
      <c r="B45" s="20">
        <v>2019</v>
      </c>
      <c r="C45" s="28">
        <v>3</v>
      </c>
      <c r="D45" s="19" t="s">
        <v>122</v>
      </c>
      <c r="E45" s="20">
        <v>13</v>
      </c>
      <c r="F45" s="20">
        <v>129</v>
      </c>
      <c r="G45" s="20">
        <v>21</v>
      </c>
      <c r="H45" s="26">
        <v>374.40449999999998</v>
      </c>
      <c r="I45" s="26">
        <f t="shared" si="0"/>
        <v>34.721804892836495</v>
      </c>
      <c r="J45" s="26">
        <f t="shared" si="1"/>
        <v>344.54714085968521</v>
      </c>
      <c r="K45" s="20">
        <v>1</v>
      </c>
    </row>
    <row r="46" spans="1:11" x14ac:dyDescent="0.35">
      <c r="A46" s="27">
        <v>43525</v>
      </c>
      <c r="B46" s="20">
        <v>2019</v>
      </c>
      <c r="C46" s="28">
        <v>3</v>
      </c>
      <c r="D46" s="19" t="s">
        <v>123</v>
      </c>
      <c r="E46" s="20">
        <v>2</v>
      </c>
      <c r="F46" s="20">
        <v>61</v>
      </c>
      <c r="G46" s="20">
        <v>0</v>
      </c>
      <c r="H46" s="26">
        <v>175.602</v>
      </c>
      <c r="I46" s="26">
        <f t="shared" si="0"/>
        <v>11.389391920365371</v>
      </c>
      <c r="J46" s="26">
        <f t="shared" si="1"/>
        <v>347.37645357114383</v>
      </c>
      <c r="K46" s="20">
        <v>0</v>
      </c>
    </row>
    <row r="47" spans="1:11" x14ac:dyDescent="0.35">
      <c r="A47" s="27">
        <v>43525</v>
      </c>
      <c r="B47" s="20">
        <v>2019</v>
      </c>
      <c r="C47" s="28">
        <v>3</v>
      </c>
      <c r="D47" s="19" t="s">
        <v>124</v>
      </c>
      <c r="E47" s="20">
        <v>0</v>
      </c>
      <c r="F47" s="20">
        <v>7</v>
      </c>
      <c r="G47" s="20">
        <v>0</v>
      </c>
      <c r="H47" s="26">
        <v>66.318300000000008</v>
      </c>
      <c r="I47" s="26">
        <f t="shared" si="0"/>
        <v>0</v>
      </c>
      <c r="J47" s="26">
        <f t="shared" si="1"/>
        <v>105.55155967508213</v>
      </c>
      <c r="K47" s="20">
        <v>0</v>
      </c>
    </row>
    <row r="48" spans="1:11" x14ac:dyDescent="0.35">
      <c r="A48" s="27">
        <v>43525</v>
      </c>
      <c r="B48" s="20">
        <v>2019</v>
      </c>
      <c r="C48" s="28">
        <v>3</v>
      </c>
      <c r="D48" s="19" t="s">
        <v>125</v>
      </c>
      <c r="E48" s="20">
        <v>0</v>
      </c>
      <c r="F48" s="20">
        <v>2</v>
      </c>
      <c r="G48" s="20">
        <v>0</v>
      </c>
      <c r="H48" s="26">
        <v>42.747999999999998</v>
      </c>
      <c r="I48" s="26">
        <f t="shared" si="0"/>
        <v>0</v>
      </c>
      <c r="J48" s="26">
        <f t="shared" si="1"/>
        <v>46.785814541031165</v>
      </c>
      <c r="K48" s="20">
        <v>0</v>
      </c>
    </row>
    <row r="49" spans="1:11" x14ac:dyDescent="0.35">
      <c r="A49" s="27">
        <v>43525</v>
      </c>
      <c r="B49" s="20">
        <v>2019</v>
      </c>
      <c r="C49" s="28">
        <v>3</v>
      </c>
      <c r="D49" s="19" t="s">
        <v>126</v>
      </c>
      <c r="E49" s="20">
        <v>0</v>
      </c>
      <c r="F49" s="20">
        <v>0</v>
      </c>
      <c r="G49" s="20">
        <v>0</v>
      </c>
      <c r="H49" s="26">
        <v>8.1406999999999989</v>
      </c>
      <c r="I49" s="26">
        <f t="shared" si="0"/>
        <v>0</v>
      </c>
      <c r="J49" s="26">
        <f t="shared" si="1"/>
        <v>0</v>
      </c>
      <c r="K49" s="20">
        <v>0</v>
      </c>
    </row>
    <row r="50" spans="1:11" x14ac:dyDescent="0.35">
      <c r="A50" s="27">
        <v>43525</v>
      </c>
      <c r="B50" s="20">
        <v>2019</v>
      </c>
      <c r="C50" s="28">
        <v>3</v>
      </c>
      <c r="D50" s="19" t="s">
        <v>127</v>
      </c>
      <c r="E50" s="20">
        <v>0</v>
      </c>
      <c r="F50" s="20">
        <v>0</v>
      </c>
      <c r="G50" s="20">
        <v>0</v>
      </c>
      <c r="H50" s="26">
        <v>0</v>
      </c>
      <c r="I50" s="26" t="str">
        <f t="shared" si="0"/>
        <v/>
      </c>
      <c r="J50" s="26" t="str">
        <f t="shared" si="1"/>
        <v/>
      </c>
      <c r="K50" s="20">
        <v>0</v>
      </c>
    </row>
    <row r="51" spans="1:11" x14ac:dyDescent="0.35">
      <c r="A51" s="27">
        <v>43556</v>
      </c>
      <c r="B51" s="20">
        <v>2019</v>
      </c>
      <c r="C51" s="28">
        <v>4</v>
      </c>
      <c r="D51" s="19" t="s">
        <v>112</v>
      </c>
      <c r="E51" s="20">
        <v>0</v>
      </c>
      <c r="F51" s="20">
        <v>30</v>
      </c>
      <c r="G51" s="20">
        <v>0</v>
      </c>
      <c r="H51" s="26">
        <v>22.791799999999999</v>
      </c>
      <c r="I51" s="26">
        <f t="shared" si="0"/>
        <v>0</v>
      </c>
      <c r="J51" s="26">
        <f t="shared" si="1"/>
        <v>1316.2628664695198</v>
      </c>
      <c r="K51" s="20">
        <v>0</v>
      </c>
    </row>
    <row r="52" spans="1:11" x14ac:dyDescent="0.35">
      <c r="A52" s="27">
        <v>43556</v>
      </c>
      <c r="B52" s="20">
        <v>2019</v>
      </c>
      <c r="C52" s="28">
        <v>4</v>
      </c>
      <c r="D52" s="19" t="s">
        <v>113</v>
      </c>
      <c r="E52" s="20">
        <v>4</v>
      </c>
      <c r="F52" s="20">
        <v>281</v>
      </c>
      <c r="G52" s="20">
        <v>0</v>
      </c>
      <c r="H52" s="26">
        <v>516.59100000000001</v>
      </c>
      <c r="I52" s="26">
        <f t="shared" si="0"/>
        <v>7.7430694688835073</v>
      </c>
      <c r="J52" s="26">
        <f t="shared" si="1"/>
        <v>543.95063018906637</v>
      </c>
      <c r="K52" s="20">
        <v>0</v>
      </c>
    </row>
    <row r="53" spans="1:11" x14ac:dyDescent="0.35">
      <c r="A53" s="27">
        <v>43556</v>
      </c>
      <c r="B53" s="20">
        <v>2019</v>
      </c>
      <c r="C53" s="28">
        <v>4</v>
      </c>
      <c r="D53" s="19" t="s">
        <v>114</v>
      </c>
      <c r="E53" s="20">
        <v>5</v>
      </c>
      <c r="F53" s="20">
        <v>2</v>
      </c>
      <c r="G53" s="20">
        <v>0</v>
      </c>
      <c r="H53" s="26">
        <v>93.893000000000001</v>
      </c>
      <c r="I53" s="26">
        <f t="shared" si="0"/>
        <v>53.25210612079708</v>
      </c>
      <c r="J53" s="26">
        <f t="shared" si="1"/>
        <v>21.300842448318832</v>
      </c>
      <c r="K53" s="20">
        <v>0</v>
      </c>
    </row>
    <row r="54" spans="1:11" x14ac:dyDescent="0.35">
      <c r="A54" s="27">
        <v>43556</v>
      </c>
      <c r="B54" s="20">
        <v>2019</v>
      </c>
      <c r="C54" s="28">
        <v>4</v>
      </c>
      <c r="D54" s="19" t="s">
        <v>115</v>
      </c>
      <c r="E54" s="20">
        <v>0</v>
      </c>
      <c r="F54" s="20">
        <v>613</v>
      </c>
      <c r="G54" s="20">
        <v>0</v>
      </c>
      <c r="H54" s="26">
        <v>297.68940000000003</v>
      </c>
      <c r="I54" s="26">
        <f t="shared" si="0"/>
        <v>0</v>
      </c>
      <c r="J54" s="26">
        <f t="shared" si="1"/>
        <v>2059.1932396652346</v>
      </c>
      <c r="K54" s="20">
        <v>0</v>
      </c>
    </row>
    <row r="55" spans="1:11" x14ac:dyDescent="0.35">
      <c r="A55" s="27">
        <v>43556</v>
      </c>
      <c r="B55" s="20">
        <v>2019</v>
      </c>
      <c r="C55" s="28">
        <v>4</v>
      </c>
      <c r="D55" s="19" t="s">
        <v>116</v>
      </c>
      <c r="E55" s="20">
        <v>1</v>
      </c>
      <c r="F55" s="20">
        <v>66</v>
      </c>
      <c r="G55" s="20">
        <v>0</v>
      </c>
      <c r="H55" s="26">
        <v>34.828000000000003</v>
      </c>
      <c r="I55" s="26">
        <f t="shared" si="0"/>
        <v>28.712530148156652</v>
      </c>
      <c r="J55" s="26">
        <f t="shared" si="1"/>
        <v>1895.0269897783392</v>
      </c>
      <c r="K55" s="20">
        <v>0</v>
      </c>
    </row>
    <row r="56" spans="1:11" x14ac:dyDescent="0.35">
      <c r="A56" s="27">
        <v>43556</v>
      </c>
      <c r="B56" s="20">
        <v>2019</v>
      </c>
      <c r="C56" s="28">
        <v>4</v>
      </c>
      <c r="D56" s="19" t="s">
        <v>117</v>
      </c>
      <c r="E56" s="20">
        <v>11</v>
      </c>
      <c r="F56" s="20">
        <v>26</v>
      </c>
      <c r="G56" s="20">
        <v>41</v>
      </c>
      <c r="H56" s="26">
        <v>131.34950000000001</v>
      </c>
      <c r="I56" s="26">
        <f t="shared" si="0"/>
        <v>83.746036338166491</v>
      </c>
      <c r="J56" s="26">
        <f t="shared" si="1"/>
        <v>197.9451767993026</v>
      </c>
      <c r="K56" s="20">
        <v>2</v>
      </c>
    </row>
    <row r="57" spans="1:11" x14ac:dyDescent="0.35">
      <c r="A57" s="27">
        <v>43556</v>
      </c>
      <c r="B57" s="20">
        <v>2019</v>
      </c>
      <c r="C57" s="28">
        <v>4</v>
      </c>
      <c r="D57" s="19" t="s">
        <v>118</v>
      </c>
      <c r="E57" s="20">
        <v>0</v>
      </c>
      <c r="F57" s="20">
        <v>0</v>
      </c>
      <c r="G57" s="20">
        <v>0</v>
      </c>
      <c r="H57" s="26">
        <v>7.8680000000000003</v>
      </c>
      <c r="I57" s="26">
        <f t="shared" si="0"/>
        <v>0</v>
      </c>
      <c r="J57" s="26">
        <f t="shared" si="1"/>
        <v>0</v>
      </c>
      <c r="K57" s="20">
        <v>0</v>
      </c>
    </row>
    <row r="58" spans="1:11" x14ac:dyDescent="0.35">
      <c r="A58" s="27">
        <v>43556</v>
      </c>
      <c r="B58" s="20">
        <v>2019</v>
      </c>
      <c r="C58" s="28">
        <v>4</v>
      </c>
      <c r="D58" s="19" t="s">
        <v>119</v>
      </c>
      <c r="E58" s="20">
        <v>30</v>
      </c>
      <c r="F58" s="20">
        <v>546</v>
      </c>
      <c r="G58" s="20">
        <v>0</v>
      </c>
      <c r="H58" s="26">
        <v>522.48609999999996</v>
      </c>
      <c r="I58" s="26">
        <f t="shared" si="0"/>
        <v>57.417795420777708</v>
      </c>
      <c r="J58" s="26">
        <f t="shared" si="1"/>
        <v>1045.0038766581542</v>
      </c>
      <c r="K58" s="20">
        <v>0</v>
      </c>
    </row>
    <row r="59" spans="1:11" x14ac:dyDescent="0.35">
      <c r="A59" s="27">
        <v>43556</v>
      </c>
      <c r="B59" s="20">
        <v>2019</v>
      </c>
      <c r="C59" s="28">
        <v>4</v>
      </c>
      <c r="D59" s="19" t="s">
        <v>120</v>
      </c>
      <c r="E59" s="20">
        <v>0</v>
      </c>
      <c r="F59" s="20">
        <v>0</v>
      </c>
      <c r="G59" s="21">
        <v>0</v>
      </c>
      <c r="H59" s="26">
        <v>3.52</v>
      </c>
      <c r="I59" s="26">
        <f t="shared" si="0"/>
        <v>0</v>
      </c>
      <c r="J59" s="26">
        <f t="shared" si="1"/>
        <v>0</v>
      </c>
      <c r="K59" s="20">
        <v>0</v>
      </c>
    </row>
    <row r="60" spans="1:11" x14ac:dyDescent="0.35">
      <c r="A60" s="27">
        <v>43556</v>
      </c>
      <c r="B60" s="20">
        <v>2019</v>
      </c>
      <c r="C60" s="28">
        <v>4</v>
      </c>
      <c r="D60" s="19" t="s">
        <v>121</v>
      </c>
      <c r="E60" s="20">
        <v>25</v>
      </c>
      <c r="F60" s="20">
        <v>200</v>
      </c>
      <c r="G60" s="20">
        <v>0</v>
      </c>
      <c r="H60" s="26">
        <v>261.34309999999999</v>
      </c>
      <c r="I60" s="26">
        <f t="shared" si="0"/>
        <v>95.659690269228463</v>
      </c>
      <c r="J60" s="26">
        <f t="shared" si="1"/>
        <v>765.2775221538277</v>
      </c>
      <c r="K60" s="20">
        <v>0</v>
      </c>
    </row>
    <row r="61" spans="1:11" x14ac:dyDescent="0.35">
      <c r="A61" s="27">
        <v>43556</v>
      </c>
      <c r="B61" s="20">
        <v>2019</v>
      </c>
      <c r="C61" s="28">
        <v>4</v>
      </c>
      <c r="D61" s="19" t="s">
        <v>122</v>
      </c>
      <c r="E61" s="20">
        <v>3</v>
      </c>
      <c r="F61" s="20">
        <v>194</v>
      </c>
      <c r="G61" s="20">
        <v>21</v>
      </c>
      <c r="H61" s="26">
        <v>436.07329999999996</v>
      </c>
      <c r="I61" s="26">
        <f t="shared" si="0"/>
        <v>6.8795773554583608</v>
      </c>
      <c r="J61" s="26">
        <f t="shared" si="1"/>
        <v>444.87933565297396</v>
      </c>
      <c r="K61" s="20">
        <v>1</v>
      </c>
    </row>
    <row r="62" spans="1:11" x14ac:dyDescent="0.35">
      <c r="A62" s="27">
        <v>43556</v>
      </c>
      <c r="B62" s="20">
        <v>2019</v>
      </c>
      <c r="C62" s="28">
        <v>4</v>
      </c>
      <c r="D62" s="19" t="s">
        <v>123</v>
      </c>
      <c r="E62" s="20">
        <v>6</v>
      </c>
      <c r="F62" s="20">
        <v>105</v>
      </c>
      <c r="G62" s="20">
        <v>0</v>
      </c>
      <c r="H62" s="26">
        <v>296.47280000000001</v>
      </c>
      <c r="I62" s="26">
        <f t="shared" si="0"/>
        <v>20.23794425660634</v>
      </c>
      <c r="J62" s="26">
        <f t="shared" si="1"/>
        <v>354.16402449061093</v>
      </c>
      <c r="K62" s="20">
        <v>0</v>
      </c>
    </row>
    <row r="63" spans="1:11" x14ac:dyDescent="0.35">
      <c r="A63" s="27">
        <v>43556</v>
      </c>
      <c r="B63" s="20">
        <v>2019</v>
      </c>
      <c r="C63" s="28">
        <v>4</v>
      </c>
      <c r="D63" s="19" t="s">
        <v>124</v>
      </c>
      <c r="E63" s="20">
        <v>0</v>
      </c>
      <c r="F63" s="20">
        <v>12</v>
      </c>
      <c r="G63" s="20">
        <v>0</v>
      </c>
      <c r="H63" s="26">
        <v>71.259199999999993</v>
      </c>
      <c r="I63" s="26">
        <f t="shared" si="0"/>
        <v>0</v>
      </c>
      <c r="J63" s="26">
        <f t="shared" si="1"/>
        <v>168.39930844017334</v>
      </c>
      <c r="K63" s="20">
        <v>0</v>
      </c>
    </row>
    <row r="64" spans="1:11" x14ac:dyDescent="0.35">
      <c r="A64" s="27">
        <v>43556</v>
      </c>
      <c r="B64" s="20">
        <v>2019</v>
      </c>
      <c r="C64" s="28">
        <v>4</v>
      </c>
      <c r="D64" s="19" t="s">
        <v>125</v>
      </c>
      <c r="E64" s="20">
        <v>0</v>
      </c>
      <c r="F64" s="20">
        <v>1</v>
      </c>
      <c r="G64" s="20">
        <v>0</v>
      </c>
      <c r="H64" s="26">
        <v>42.747999999999998</v>
      </c>
      <c r="I64" s="26">
        <f t="shared" si="0"/>
        <v>0</v>
      </c>
      <c r="J64" s="26">
        <f t="shared" si="1"/>
        <v>23.392907270515582</v>
      </c>
      <c r="K64" s="20">
        <v>0</v>
      </c>
    </row>
    <row r="65" spans="1:11" x14ac:dyDescent="0.35">
      <c r="A65" s="27">
        <v>43556</v>
      </c>
      <c r="B65" s="20">
        <v>2019</v>
      </c>
      <c r="C65" s="28">
        <v>4</v>
      </c>
      <c r="D65" s="19" t="s">
        <v>126</v>
      </c>
      <c r="E65" s="20">
        <v>0</v>
      </c>
      <c r="F65" s="20">
        <v>0</v>
      </c>
      <c r="G65" s="20">
        <v>0</v>
      </c>
      <c r="H65" s="26">
        <v>9.8192000000000004</v>
      </c>
      <c r="I65" s="26">
        <f t="shared" si="0"/>
        <v>0</v>
      </c>
      <c r="J65" s="26">
        <f t="shared" si="1"/>
        <v>0</v>
      </c>
      <c r="K65" s="20">
        <v>0</v>
      </c>
    </row>
    <row r="66" spans="1:11" x14ac:dyDescent="0.35">
      <c r="A66" s="27">
        <v>43556</v>
      </c>
      <c r="B66" s="20">
        <v>2019</v>
      </c>
      <c r="C66" s="28">
        <v>4</v>
      </c>
      <c r="D66" s="19" t="s">
        <v>127</v>
      </c>
      <c r="E66" s="20">
        <v>0</v>
      </c>
      <c r="F66" s="20">
        <v>0</v>
      </c>
      <c r="G66" s="20">
        <v>0</v>
      </c>
      <c r="H66" s="26">
        <v>10.7578</v>
      </c>
      <c r="I66" s="26">
        <f t="shared" si="0"/>
        <v>0</v>
      </c>
      <c r="J66" s="26">
        <f t="shared" si="1"/>
        <v>0</v>
      </c>
      <c r="K66" s="20">
        <v>0</v>
      </c>
    </row>
    <row r="67" spans="1:11" x14ac:dyDescent="0.35">
      <c r="A67" s="27">
        <v>43586</v>
      </c>
      <c r="B67" s="20">
        <v>2019</v>
      </c>
      <c r="C67" s="28">
        <v>5</v>
      </c>
      <c r="D67" s="19" t="s">
        <v>112</v>
      </c>
      <c r="E67" s="20">
        <v>0</v>
      </c>
      <c r="F67" s="20">
        <v>28</v>
      </c>
      <c r="G67" s="20">
        <v>0</v>
      </c>
      <c r="H67" s="26">
        <v>14.08</v>
      </c>
      <c r="I67" s="26">
        <f t="shared" si="0"/>
        <v>0</v>
      </c>
      <c r="J67" s="26">
        <f t="shared" si="1"/>
        <v>1988.6363636363637</v>
      </c>
      <c r="K67" s="20">
        <v>0</v>
      </c>
    </row>
    <row r="68" spans="1:11" x14ac:dyDescent="0.35">
      <c r="A68" s="27">
        <v>43586</v>
      </c>
      <c r="B68" s="20">
        <v>2019</v>
      </c>
      <c r="C68" s="28">
        <v>5</v>
      </c>
      <c r="D68" s="19" t="s">
        <v>113</v>
      </c>
      <c r="E68" s="20">
        <v>2</v>
      </c>
      <c r="F68" s="20">
        <v>292</v>
      </c>
      <c r="G68" s="20">
        <v>31</v>
      </c>
      <c r="H68" s="26">
        <v>514.57899999999995</v>
      </c>
      <c r="I68" s="26">
        <f t="shared" ref="I68:I131" si="2">IFERROR(E68*1000/H68,"")</f>
        <v>3.8866724059862534</v>
      </c>
      <c r="J68" s="26">
        <f t="shared" ref="J68:J131" si="3">IFERROR(F68*1000/H68,"")</f>
        <v>567.45417127399298</v>
      </c>
      <c r="K68" s="20">
        <v>0</v>
      </c>
    </row>
    <row r="69" spans="1:11" x14ac:dyDescent="0.35">
      <c r="A69" s="27">
        <v>43586</v>
      </c>
      <c r="B69" s="20">
        <v>2019</v>
      </c>
      <c r="C69" s="28">
        <v>5</v>
      </c>
      <c r="D69" s="19" t="s">
        <v>114</v>
      </c>
      <c r="E69" s="20">
        <v>6</v>
      </c>
      <c r="F69" s="20">
        <v>2</v>
      </c>
      <c r="G69" s="20">
        <v>3</v>
      </c>
      <c r="H69" s="26">
        <v>112.816</v>
      </c>
      <c r="I69" s="26">
        <f t="shared" si="2"/>
        <v>53.183945539639765</v>
      </c>
      <c r="J69" s="26">
        <f t="shared" si="3"/>
        <v>17.727981846546587</v>
      </c>
      <c r="K69" s="20">
        <v>1</v>
      </c>
    </row>
    <row r="70" spans="1:11" x14ac:dyDescent="0.35">
      <c r="A70" s="27">
        <v>43586</v>
      </c>
      <c r="B70" s="20">
        <v>2019</v>
      </c>
      <c r="C70" s="28">
        <v>5</v>
      </c>
      <c r="D70" s="19" t="s">
        <v>115</v>
      </c>
      <c r="E70" s="20">
        <v>1</v>
      </c>
      <c r="F70" s="20">
        <v>551</v>
      </c>
      <c r="G70" s="20">
        <v>0</v>
      </c>
      <c r="H70" s="26">
        <v>288.36020000000002</v>
      </c>
      <c r="I70" s="26">
        <f t="shared" si="2"/>
        <v>3.4678849577715645</v>
      </c>
      <c r="J70" s="26">
        <f t="shared" si="3"/>
        <v>1910.8046117321321</v>
      </c>
      <c r="K70" s="20">
        <v>0</v>
      </c>
    </row>
    <row r="71" spans="1:11" x14ac:dyDescent="0.35">
      <c r="A71" s="27">
        <v>43586</v>
      </c>
      <c r="B71" s="20">
        <v>2019</v>
      </c>
      <c r="C71" s="28">
        <v>5</v>
      </c>
      <c r="D71" s="19" t="s">
        <v>116</v>
      </c>
      <c r="E71" s="20">
        <v>3</v>
      </c>
      <c r="F71" s="20">
        <v>126</v>
      </c>
      <c r="G71" s="20">
        <v>0</v>
      </c>
      <c r="H71" s="26">
        <v>53.441800000000001</v>
      </c>
      <c r="I71" s="26">
        <f t="shared" si="2"/>
        <v>56.13583374811477</v>
      </c>
      <c r="J71" s="26">
        <f t="shared" si="3"/>
        <v>2357.7050174208202</v>
      </c>
      <c r="K71" s="20">
        <v>0</v>
      </c>
    </row>
    <row r="72" spans="1:11" x14ac:dyDescent="0.35">
      <c r="A72" s="27">
        <v>43586</v>
      </c>
      <c r="B72" s="20">
        <v>2019</v>
      </c>
      <c r="C72" s="28">
        <v>5</v>
      </c>
      <c r="D72" s="19" t="s">
        <v>117</v>
      </c>
      <c r="E72" s="20">
        <v>4</v>
      </c>
      <c r="F72" s="20">
        <v>15</v>
      </c>
      <c r="G72" s="20">
        <v>0</v>
      </c>
      <c r="H72" s="26">
        <v>142.4606</v>
      </c>
      <c r="I72" s="26">
        <f t="shared" si="2"/>
        <v>28.077938742361045</v>
      </c>
      <c r="J72" s="26">
        <f t="shared" si="3"/>
        <v>105.29227028385392</v>
      </c>
      <c r="K72" s="20">
        <v>0</v>
      </c>
    </row>
    <row r="73" spans="1:11" x14ac:dyDescent="0.35">
      <c r="A73" s="27">
        <v>43586</v>
      </c>
      <c r="B73" s="20">
        <v>2019</v>
      </c>
      <c r="C73" s="28">
        <v>5</v>
      </c>
      <c r="D73" s="19" t="s">
        <v>118</v>
      </c>
      <c r="E73" s="20">
        <v>0</v>
      </c>
      <c r="F73" s="20">
        <v>0</v>
      </c>
      <c r="G73" s="20">
        <v>0</v>
      </c>
      <c r="H73" s="26">
        <v>1.944</v>
      </c>
      <c r="I73" s="26">
        <f t="shared" si="2"/>
        <v>0</v>
      </c>
      <c r="J73" s="26">
        <f t="shared" si="3"/>
        <v>0</v>
      </c>
      <c r="K73" s="20">
        <v>0</v>
      </c>
    </row>
    <row r="74" spans="1:11" x14ac:dyDescent="0.35">
      <c r="A74" s="27">
        <v>43586</v>
      </c>
      <c r="B74" s="20">
        <v>2019</v>
      </c>
      <c r="C74" s="28">
        <v>5</v>
      </c>
      <c r="D74" s="19" t="s">
        <v>119</v>
      </c>
      <c r="E74" s="20">
        <v>6</v>
      </c>
      <c r="F74" s="20">
        <v>856</v>
      </c>
      <c r="G74" s="20">
        <v>0</v>
      </c>
      <c r="H74" s="26">
        <v>434.02690000000001</v>
      </c>
      <c r="I74" s="26">
        <f t="shared" si="2"/>
        <v>13.824027957714142</v>
      </c>
      <c r="J74" s="26">
        <f t="shared" si="3"/>
        <v>1972.2279886338843</v>
      </c>
      <c r="K74" s="20">
        <v>0</v>
      </c>
    </row>
    <row r="75" spans="1:11" x14ac:dyDescent="0.35">
      <c r="A75" s="27">
        <v>43586</v>
      </c>
      <c r="B75" s="20">
        <v>2019</v>
      </c>
      <c r="C75" s="28">
        <v>5</v>
      </c>
      <c r="D75" s="19" t="s">
        <v>120</v>
      </c>
      <c r="E75" s="20">
        <v>0</v>
      </c>
      <c r="F75" s="20">
        <v>0</v>
      </c>
      <c r="G75" s="20">
        <v>0</v>
      </c>
      <c r="H75" s="26">
        <v>0</v>
      </c>
      <c r="I75" s="26" t="str">
        <f t="shared" si="2"/>
        <v/>
      </c>
      <c r="J75" s="26" t="str">
        <f t="shared" si="3"/>
        <v/>
      </c>
      <c r="K75" s="20">
        <v>0</v>
      </c>
    </row>
    <row r="76" spans="1:11" x14ac:dyDescent="0.35">
      <c r="A76" s="27">
        <v>43586</v>
      </c>
      <c r="B76" s="20">
        <v>2019</v>
      </c>
      <c r="C76" s="28">
        <v>5</v>
      </c>
      <c r="D76" s="19" t="s">
        <v>121</v>
      </c>
      <c r="E76" s="20">
        <v>18</v>
      </c>
      <c r="F76" s="20">
        <v>174</v>
      </c>
      <c r="G76" s="21">
        <v>0</v>
      </c>
      <c r="H76" s="26">
        <v>300.23559999999998</v>
      </c>
      <c r="I76" s="26">
        <f t="shared" si="2"/>
        <v>59.952916975868291</v>
      </c>
      <c r="J76" s="26">
        <f t="shared" si="3"/>
        <v>579.54486410006018</v>
      </c>
      <c r="K76" s="20">
        <v>0</v>
      </c>
    </row>
    <row r="77" spans="1:11" x14ac:dyDescent="0.35">
      <c r="A77" s="27">
        <v>43586</v>
      </c>
      <c r="B77" s="20">
        <v>2019</v>
      </c>
      <c r="C77" s="28">
        <v>5</v>
      </c>
      <c r="D77" s="19" t="s">
        <v>122</v>
      </c>
      <c r="E77" s="22">
        <v>10</v>
      </c>
      <c r="F77" s="20" t="s">
        <v>46</v>
      </c>
      <c r="G77" s="20" t="s">
        <v>46</v>
      </c>
      <c r="H77" s="26">
        <v>513.70409999999993</v>
      </c>
      <c r="I77" s="26">
        <f t="shared" si="2"/>
        <v>19.466459387807109</v>
      </c>
      <c r="J77" s="26" t="str">
        <f t="shared" si="3"/>
        <v/>
      </c>
      <c r="K77" s="20">
        <v>1</v>
      </c>
    </row>
    <row r="78" spans="1:11" x14ac:dyDescent="0.35">
      <c r="A78" s="27">
        <v>43586</v>
      </c>
      <c r="B78" s="20">
        <v>2019</v>
      </c>
      <c r="C78" s="28">
        <v>5</v>
      </c>
      <c r="D78" s="19" t="s">
        <v>123</v>
      </c>
      <c r="E78" s="20">
        <v>5</v>
      </c>
      <c r="F78" s="20">
        <v>225</v>
      </c>
      <c r="G78" s="20">
        <v>7</v>
      </c>
      <c r="H78" s="26">
        <v>359.524</v>
      </c>
      <c r="I78" s="26">
        <f t="shared" si="2"/>
        <v>13.907277400117934</v>
      </c>
      <c r="J78" s="26">
        <f t="shared" si="3"/>
        <v>625.82748300530704</v>
      </c>
      <c r="K78" s="20">
        <v>1</v>
      </c>
    </row>
    <row r="79" spans="1:11" x14ac:dyDescent="0.35">
      <c r="A79" s="27">
        <v>43586</v>
      </c>
      <c r="B79" s="20">
        <v>2019</v>
      </c>
      <c r="C79" s="28">
        <v>5</v>
      </c>
      <c r="D79" s="19" t="s">
        <v>124</v>
      </c>
      <c r="E79" s="20">
        <v>0</v>
      </c>
      <c r="F79" s="20">
        <v>10</v>
      </c>
      <c r="G79" s="20">
        <v>0</v>
      </c>
      <c r="H79" s="43">
        <v>70.62060000000001</v>
      </c>
      <c r="I79" s="26">
        <f t="shared" si="2"/>
        <v>0</v>
      </c>
      <c r="J79" s="26">
        <f t="shared" si="3"/>
        <v>141.60174226783684</v>
      </c>
      <c r="K79" s="20">
        <v>0</v>
      </c>
    </row>
    <row r="80" spans="1:11" x14ac:dyDescent="0.35">
      <c r="A80" s="27">
        <v>43586</v>
      </c>
      <c r="B80" s="20">
        <v>2019</v>
      </c>
      <c r="C80" s="28">
        <v>5</v>
      </c>
      <c r="D80" s="19" t="s">
        <v>125</v>
      </c>
      <c r="E80" s="20">
        <v>0</v>
      </c>
      <c r="F80" s="20">
        <v>0</v>
      </c>
      <c r="G80" s="20">
        <v>0</v>
      </c>
      <c r="H80" s="43">
        <v>40.9786</v>
      </c>
      <c r="I80" s="26">
        <f t="shared" si="2"/>
        <v>0</v>
      </c>
      <c r="J80" s="26">
        <f t="shared" si="3"/>
        <v>0</v>
      </c>
      <c r="K80" s="20">
        <v>0</v>
      </c>
    </row>
    <row r="81" spans="1:11" x14ac:dyDescent="0.35">
      <c r="A81" s="27">
        <v>43586</v>
      </c>
      <c r="B81" s="20">
        <v>2019</v>
      </c>
      <c r="C81" s="28">
        <v>5</v>
      </c>
      <c r="D81" s="19" t="s">
        <v>126</v>
      </c>
      <c r="E81" s="20">
        <v>0</v>
      </c>
      <c r="F81" s="20">
        <v>0</v>
      </c>
      <c r="G81" s="20">
        <v>0</v>
      </c>
      <c r="H81" s="43">
        <v>9.8927000000000014</v>
      </c>
      <c r="I81" s="26">
        <f t="shared" si="2"/>
        <v>0</v>
      </c>
      <c r="J81" s="26">
        <f t="shared" si="3"/>
        <v>0</v>
      </c>
      <c r="K81" s="20">
        <v>0</v>
      </c>
    </row>
    <row r="82" spans="1:11" x14ac:dyDescent="0.35">
      <c r="A82" s="27">
        <v>43586</v>
      </c>
      <c r="B82" s="20">
        <v>2019</v>
      </c>
      <c r="C82" s="28">
        <v>5</v>
      </c>
      <c r="D82" s="19" t="s">
        <v>127</v>
      </c>
      <c r="E82" s="20">
        <v>0</v>
      </c>
      <c r="F82" s="20">
        <v>13</v>
      </c>
      <c r="G82" s="20">
        <v>0</v>
      </c>
      <c r="H82" s="26">
        <v>40.360699999999994</v>
      </c>
      <c r="I82" s="26">
        <f t="shared" si="2"/>
        <v>0</v>
      </c>
      <c r="J82" s="26">
        <f t="shared" si="3"/>
        <v>322.09550379453287</v>
      </c>
      <c r="K82" s="20">
        <v>0</v>
      </c>
    </row>
    <row r="83" spans="1:11" x14ac:dyDescent="0.35">
      <c r="A83" s="27">
        <v>43617</v>
      </c>
      <c r="B83" s="20">
        <v>2019</v>
      </c>
      <c r="C83" s="28">
        <v>6</v>
      </c>
      <c r="D83" s="19" t="s">
        <v>112</v>
      </c>
      <c r="E83" s="20">
        <v>6</v>
      </c>
      <c r="F83" s="20">
        <v>0</v>
      </c>
      <c r="G83" s="20">
        <v>0</v>
      </c>
      <c r="H83" s="26">
        <v>12.98</v>
      </c>
      <c r="I83" s="26">
        <f t="shared" si="2"/>
        <v>462.24961479198765</v>
      </c>
      <c r="J83" s="26">
        <f t="shared" si="3"/>
        <v>0</v>
      </c>
      <c r="K83" s="20">
        <v>0</v>
      </c>
    </row>
    <row r="84" spans="1:11" x14ac:dyDescent="0.35">
      <c r="A84" s="27">
        <v>43617</v>
      </c>
      <c r="B84" s="20">
        <v>2019</v>
      </c>
      <c r="C84" s="28">
        <v>6</v>
      </c>
      <c r="D84" s="19" t="s">
        <v>113</v>
      </c>
      <c r="E84" s="20">
        <v>16</v>
      </c>
      <c r="F84" s="20">
        <v>281</v>
      </c>
      <c r="G84" s="20">
        <v>20</v>
      </c>
      <c r="H84" s="26">
        <v>440.15899999999999</v>
      </c>
      <c r="I84" s="26">
        <f t="shared" si="2"/>
        <v>36.350500614550654</v>
      </c>
      <c r="J84" s="26">
        <f t="shared" si="3"/>
        <v>638.40566704304581</v>
      </c>
      <c r="K84" s="20">
        <v>1</v>
      </c>
    </row>
    <row r="85" spans="1:11" x14ac:dyDescent="0.35">
      <c r="A85" s="27">
        <v>43617</v>
      </c>
      <c r="B85" s="20">
        <v>2019</v>
      </c>
      <c r="C85" s="28">
        <v>6</v>
      </c>
      <c r="D85" s="19" t="s">
        <v>114</v>
      </c>
      <c r="E85" s="20">
        <v>1</v>
      </c>
      <c r="F85" s="20">
        <v>9</v>
      </c>
      <c r="G85" s="20">
        <v>14</v>
      </c>
      <c r="H85" s="26">
        <v>90.028999999999996</v>
      </c>
      <c r="I85" s="26">
        <f t="shared" si="2"/>
        <v>11.107532017461041</v>
      </c>
      <c r="J85" s="26">
        <f t="shared" si="3"/>
        <v>99.967788157149371</v>
      </c>
      <c r="K85" s="20">
        <v>2</v>
      </c>
    </row>
    <row r="86" spans="1:11" x14ac:dyDescent="0.35">
      <c r="A86" s="27">
        <v>43617</v>
      </c>
      <c r="B86" s="20">
        <v>2019</v>
      </c>
      <c r="C86" s="28">
        <v>6</v>
      </c>
      <c r="D86" s="19" t="s">
        <v>115</v>
      </c>
      <c r="E86" s="20">
        <v>0</v>
      </c>
      <c r="F86" s="20">
        <v>470</v>
      </c>
      <c r="G86" s="20">
        <v>0</v>
      </c>
      <c r="H86" s="26">
        <v>196.90049999999999</v>
      </c>
      <c r="I86" s="26">
        <f t="shared" si="2"/>
        <v>0</v>
      </c>
      <c r="J86" s="26">
        <f t="shared" si="3"/>
        <v>2386.9924149506987</v>
      </c>
      <c r="K86" s="20">
        <v>0</v>
      </c>
    </row>
    <row r="87" spans="1:11" x14ac:dyDescent="0.35">
      <c r="A87" s="27">
        <v>43617</v>
      </c>
      <c r="B87" s="20">
        <v>2019</v>
      </c>
      <c r="C87" s="28">
        <v>6</v>
      </c>
      <c r="D87" s="19" t="s">
        <v>116</v>
      </c>
      <c r="E87" s="20">
        <v>0</v>
      </c>
      <c r="F87" s="20">
        <v>111</v>
      </c>
      <c r="G87" s="20">
        <v>0</v>
      </c>
      <c r="H87" s="26">
        <v>50.836599999999997</v>
      </c>
      <c r="I87" s="26">
        <f t="shared" si="2"/>
        <v>0</v>
      </c>
      <c r="J87" s="26">
        <f t="shared" si="3"/>
        <v>2183.4662428250513</v>
      </c>
      <c r="K87" s="20">
        <v>0</v>
      </c>
    </row>
    <row r="88" spans="1:11" x14ac:dyDescent="0.35">
      <c r="A88" s="27">
        <v>43617</v>
      </c>
      <c r="B88" s="20">
        <v>2019</v>
      </c>
      <c r="C88" s="28">
        <v>6</v>
      </c>
      <c r="D88" s="19" t="s">
        <v>117</v>
      </c>
      <c r="E88" s="20">
        <v>2</v>
      </c>
      <c r="F88" s="20">
        <v>23</v>
      </c>
      <c r="G88" s="20">
        <v>0</v>
      </c>
      <c r="H88" s="26">
        <v>120.57560000000001</v>
      </c>
      <c r="I88" s="26">
        <f t="shared" si="2"/>
        <v>16.5871038584921</v>
      </c>
      <c r="J88" s="26">
        <f t="shared" si="3"/>
        <v>190.75169437265913</v>
      </c>
      <c r="K88" s="20">
        <v>0</v>
      </c>
    </row>
    <row r="89" spans="1:11" x14ac:dyDescent="0.35">
      <c r="A89" s="27">
        <v>43617</v>
      </c>
      <c r="B89" s="20">
        <v>2019</v>
      </c>
      <c r="C89" s="28">
        <v>6</v>
      </c>
      <c r="D89" s="19" t="s">
        <v>118</v>
      </c>
      <c r="E89" s="20">
        <v>0</v>
      </c>
      <c r="F89" s="20">
        <v>0</v>
      </c>
      <c r="G89" s="20">
        <v>0</v>
      </c>
      <c r="H89" s="26">
        <v>0.96</v>
      </c>
      <c r="I89" s="26">
        <f t="shared" si="2"/>
        <v>0</v>
      </c>
      <c r="J89" s="26">
        <f t="shared" si="3"/>
        <v>0</v>
      </c>
      <c r="K89" s="20">
        <v>0</v>
      </c>
    </row>
    <row r="90" spans="1:11" x14ac:dyDescent="0.35">
      <c r="A90" s="27">
        <v>43617</v>
      </c>
      <c r="B90" s="20">
        <v>2019</v>
      </c>
      <c r="C90" s="28">
        <v>6</v>
      </c>
      <c r="D90" s="19" t="s">
        <v>119</v>
      </c>
      <c r="E90" s="20">
        <v>1</v>
      </c>
      <c r="F90" s="20">
        <v>553</v>
      </c>
      <c r="G90" s="20">
        <v>0</v>
      </c>
      <c r="H90" s="26">
        <v>512.99249999999995</v>
      </c>
      <c r="I90" s="26">
        <f t="shared" si="2"/>
        <v>1.9493462380054292</v>
      </c>
      <c r="J90" s="26">
        <f t="shared" si="3"/>
        <v>1077.9884696170022</v>
      </c>
      <c r="K90" s="20">
        <v>0</v>
      </c>
    </row>
    <row r="91" spans="1:11" x14ac:dyDescent="0.35">
      <c r="A91" s="27">
        <v>43617</v>
      </c>
      <c r="B91" s="20">
        <v>2019</v>
      </c>
      <c r="C91" s="28">
        <v>6</v>
      </c>
      <c r="D91" s="19" t="s">
        <v>120</v>
      </c>
      <c r="E91" s="20">
        <v>0</v>
      </c>
      <c r="F91" s="20">
        <v>0</v>
      </c>
      <c r="G91" s="20">
        <v>0</v>
      </c>
      <c r="H91" s="26">
        <v>1.32</v>
      </c>
      <c r="I91" s="26">
        <f t="shared" si="2"/>
        <v>0</v>
      </c>
      <c r="J91" s="26">
        <f t="shared" si="3"/>
        <v>0</v>
      </c>
      <c r="K91" s="20">
        <v>0</v>
      </c>
    </row>
    <row r="92" spans="1:11" x14ac:dyDescent="0.35">
      <c r="A92" s="27">
        <v>43617</v>
      </c>
      <c r="B92" s="20">
        <v>2019</v>
      </c>
      <c r="C92" s="28">
        <v>6</v>
      </c>
      <c r="D92" s="19" t="s">
        <v>121</v>
      </c>
      <c r="E92" s="20">
        <v>9</v>
      </c>
      <c r="F92" s="20">
        <v>163</v>
      </c>
      <c r="G92" s="20">
        <v>0</v>
      </c>
      <c r="H92" s="26">
        <v>251.1421</v>
      </c>
      <c r="I92" s="26">
        <f t="shared" si="2"/>
        <v>35.836285513261217</v>
      </c>
      <c r="J92" s="26">
        <f t="shared" si="3"/>
        <v>649.03494874017542</v>
      </c>
      <c r="K92" s="20">
        <v>0</v>
      </c>
    </row>
    <row r="93" spans="1:11" x14ac:dyDescent="0.35">
      <c r="A93" s="27">
        <v>43617</v>
      </c>
      <c r="B93" s="20">
        <v>2019</v>
      </c>
      <c r="C93" s="28">
        <v>6</v>
      </c>
      <c r="D93" s="19" t="s">
        <v>122</v>
      </c>
      <c r="E93" s="20">
        <v>0</v>
      </c>
      <c r="F93" s="20">
        <v>154</v>
      </c>
      <c r="G93" s="20">
        <v>28</v>
      </c>
      <c r="H93" s="26">
        <v>434.7996</v>
      </c>
      <c r="I93" s="26">
        <f t="shared" si="2"/>
        <v>0</v>
      </c>
      <c r="J93" s="26">
        <f t="shared" si="3"/>
        <v>354.18615840492953</v>
      </c>
      <c r="K93" s="20">
        <v>2</v>
      </c>
    </row>
    <row r="94" spans="1:11" x14ac:dyDescent="0.35">
      <c r="A94" s="27">
        <v>43617</v>
      </c>
      <c r="B94" s="20">
        <v>2019</v>
      </c>
      <c r="C94" s="28">
        <v>6</v>
      </c>
      <c r="D94" s="19" t="s">
        <v>123</v>
      </c>
      <c r="E94" s="20">
        <v>7</v>
      </c>
      <c r="F94" s="20">
        <v>231</v>
      </c>
      <c r="G94" s="20">
        <v>26</v>
      </c>
      <c r="H94" s="26">
        <v>305.23090000000002</v>
      </c>
      <c r="I94" s="26">
        <f t="shared" si="2"/>
        <v>22.933457916613289</v>
      </c>
      <c r="J94" s="26">
        <f t="shared" si="3"/>
        <v>756.80411124823854</v>
      </c>
      <c r="K94" s="20">
        <v>1</v>
      </c>
    </row>
    <row r="95" spans="1:11" x14ac:dyDescent="0.35">
      <c r="A95" s="27">
        <v>43617</v>
      </c>
      <c r="B95" s="20">
        <v>2019</v>
      </c>
      <c r="C95" s="28">
        <v>6</v>
      </c>
      <c r="D95" s="19" t="s">
        <v>124</v>
      </c>
      <c r="E95" s="20">
        <v>0</v>
      </c>
      <c r="F95" s="20">
        <v>11</v>
      </c>
      <c r="G95" s="20">
        <v>0</v>
      </c>
      <c r="H95" s="26">
        <v>71.258099999999999</v>
      </c>
      <c r="I95" s="26">
        <f t="shared" si="2"/>
        <v>0</v>
      </c>
      <c r="J95" s="26">
        <f t="shared" si="3"/>
        <v>154.36841566081611</v>
      </c>
      <c r="K95" s="20">
        <v>0</v>
      </c>
    </row>
    <row r="96" spans="1:11" x14ac:dyDescent="0.35">
      <c r="A96" s="27">
        <v>43617</v>
      </c>
      <c r="B96" s="20">
        <v>2019</v>
      </c>
      <c r="C96" s="28">
        <v>6</v>
      </c>
      <c r="D96" s="19" t="s">
        <v>125</v>
      </c>
      <c r="E96" s="20">
        <v>0</v>
      </c>
      <c r="F96" s="20">
        <v>0</v>
      </c>
      <c r="G96" s="20">
        <v>0</v>
      </c>
      <c r="H96" s="26">
        <v>40.857099999999996</v>
      </c>
      <c r="I96" s="26">
        <f t="shared" si="2"/>
        <v>0</v>
      </c>
      <c r="J96" s="26">
        <f t="shared" si="3"/>
        <v>0</v>
      </c>
      <c r="K96" s="20">
        <v>0</v>
      </c>
    </row>
    <row r="97" spans="1:11" x14ac:dyDescent="0.35">
      <c r="A97" s="27">
        <v>43617</v>
      </c>
      <c r="B97" s="20">
        <v>2019</v>
      </c>
      <c r="C97" s="28">
        <v>6</v>
      </c>
      <c r="D97" s="19" t="s">
        <v>126</v>
      </c>
      <c r="E97" s="20">
        <v>0</v>
      </c>
      <c r="F97" s="20">
        <v>0</v>
      </c>
      <c r="G97" s="20">
        <v>0</v>
      </c>
      <c r="H97" s="26">
        <v>9.8803000000000001</v>
      </c>
      <c r="I97" s="26">
        <f t="shared" si="2"/>
        <v>0</v>
      </c>
      <c r="J97" s="26">
        <f t="shared" si="3"/>
        <v>0</v>
      </c>
      <c r="K97" s="20">
        <v>0</v>
      </c>
    </row>
    <row r="98" spans="1:11" x14ac:dyDescent="0.35">
      <c r="A98" s="27">
        <v>43617</v>
      </c>
      <c r="B98" s="20">
        <v>2019</v>
      </c>
      <c r="C98" s="28">
        <v>6</v>
      </c>
      <c r="D98" s="19" t="s">
        <v>127</v>
      </c>
      <c r="E98" s="20">
        <v>0</v>
      </c>
      <c r="F98" s="20">
        <v>15</v>
      </c>
      <c r="G98" s="20">
        <v>0</v>
      </c>
      <c r="H98" s="26">
        <v>53.865000000000002</v>
      </c>
      <c r="I98" s="26">
        <f t="shared" si="2"/>
        <v>0</v>
      </c>
      <c r="J98" s="26">
        <f t="shared" si="3"/>
        <v>278.47396268448898</v>
      </c>
      <c r="K98" s="20">
        <v>0</v>
      </c>
    </row>
    <row r="99" spans="1:11" x14ac:dyDescent="0.35">
      <c r="A99" s="27">
        <v>43617</v>
      </c>
      <c r="B99" s="20">
        <v>2019</v>
      </c>
      <c r="C99" s="28">
        <v>6</v>
      </c>
      <c r="D99" s="19" t="s">
        <v>128</v>
      </c>
      <c r="E99" s="20">
        <v>0</v>
      </c>
      <c r="F99" s="20">
        <v>0</v>
      </c>
      <c r="G99" s="20">
        <v>0</v>
      </c>
      <c r="H99" s="26">
        <v>1.97</v>
      </c>
      <c r="I99" s="26">
        <f t="shared" si="2"/>
        <v>0</v>
      </c>
      <c r="J99" s="26">
        <f t="shared" si="3"/>
        <v>0</v>
      </c>
      <c r="K99" s="20">
        <v>0</v>
      </c>
    </row>
    <row r="100" spans="1:11" x14ac:dyDescent="0.35">
      <c r="A100" s="27">
        <v>43647</v>
      </c>
      <c r="B100" s="20">
        <v>2019</v>
      </c>
      <c r="C100" s="28">
        <v>7</v>
      </c>
      <c r="D100" s="19" t="s">
        <v>128</v>
      </c>
      <c r="E100" s="20">
        <v>1</v>
      </c>
      <c r="F100" s="20">
        <v>2</v>
      </c>
      <c r="G100" s="20">
        <v>0</v>
      </c>
      <c r="H100" s="26">
        <v>17.835000000000001</v>
      </c>
      <c r="I100" s="26">
        <f t="shared" si="2"/>
        <v>56.069526212503504</v>
      </c>
      <c r="J100" s="26">
        <f t="shared" si="3"/>
        <v>112.13905242500701</v>
      </c>
      <c r="K100" s="20">
        <v>0</v>
      </c>
    </row>
    <row r="101" spans="1:11" x14ac:dyDescent="0.35">
      <c r="A101" s="27">
        <v>43647</v>
      </c>
      <c r="B101" s="20">
        <v>2019</v>
      </c>
      <c r="C101" s="28">
        <v>7</v>
      </c>
      <c r="D101" s="19" t="s">
        <v>112</v>
      </c>
      <c r="E101" s="20">
        <v>0</v>
      </c>
      <c r="F101" s="20">
        <v>0</v>
      </c>
      <c r="G101" s="20">
        <v>0</v>
      </c>
      <c r="H101" s="26">
        <v>4.84</v>
      </c>
      <c r="I101" s="26">
        <f t="shared" si="2"/>
        <v>0</v>
      </c>
      <c r="J101" s="26">
        <f t="shared" si="3"/>
        <v>0</v>
      </c>
      <c r="K101" s="20">
        <v>0</v>
      </c>
    </row>
    <row r="102" spans="1:11" x14ac:dyDescent="0.35">
      <c r="A102" s="27">
        <v>43647</v>
      </c>
      <c r="B102" s="20">
        <v>2019</v>
      </c>
      <c r="C102" s="28">
        <v>7</v>
      </c>
      <c r="D102" s="19" t="s">
        <v>113</v>
      </c>
      <c r="E102" s="20">
        <v>8</v>
      </c>
      <c r="F102" s="20">
        <v>457</v>
      </c>
      <c r="G102" s="20">
        <v>0</v>
      </c>
      <c r="H102" s="26">
        <v>439.65</v>
      </c>
      <c r="I102" s="26">
        <f t="shared" si="2"/>
        <v>18.196292505402024</v>
      </c>
      <c r="J102" s="26">
        <f t="shared" si="3"/>
        <v>1039.4632093710907</v>
      </c>
      <c r="K102" s="20">
        <v>0</v>
      </c>
    </row>
    <row r="103" spans="1:11" x14ac:dyDescent="0.35">
      <c r="A103" s="27">
        <v>43647</v>
      </c>
      <c r="B103" s="20">
        <v>2019</v>
      </c>
      <c r="C103" s="28">
        <v>7</v>
      </c>
      <c r="D103" s="19" t="s">
        <v>114</v>
      </c>
      <c r="E103" s="20">
        <v>7</v>
      </c>
      <c r="F103" s="20">
        <v>2</v>
      </c>
      <c r="G103" s="20">
        <v>0</v>
      </c>
      <c r="H103" s="26">
        <v>140.93899999999999</v>
      </c>
      <c r="I103" s="26">
        <f t="shared" si="2"/>
        <v>49.666877159622253</v>
      </c>
      <c r="J103" s="26">
        <f t="shared" si="3"/>
        <v>14.190536331320644</v>
      </c>
      <c r="K103" s="20">
        <v>0</v>
      </c>
    </row>
    <row r="104" spans="1:11" x14ac:dyDescent="0.35">
      <c r="A104" s="27">
        <v>43647</v>
      </c>
      <c r="B104" s="20">
        <v>2019</v>
      </c>
      <c r="C104" s="28">
        <v>7</v>
      </c>
      <c r="D104" s="19" t="s">
        <v>115</v>
      </c>
      <c r="E104" s="20">
        <v>1</v>
      </c>
      <c r="F104" s="20">
        <v>540</v>
      </c>
      <c r="G104" s="20">
        <v>0</v>
      </c>
      <c r="H104" s="26">
        <v>204.36150000000001</v>
      </c>
      <c r="I104" s="26">
        <f t="shared" si="2"/>
        <v>4.8932895873244222</v>
      </c>
      <c r="J104" s="26">
        <f t="shared" si="3"/>
        <v>2642.376377155188</v>
      </c>
      <c r="K104" s="20">
        <v>0</v>
      </c>
    </row>
    <row r="105" spans="1:11" x14ac:dyDescent="0.35">
      <c r="A105" s="27">
        <v>43647</v>
      </c>
      <c r="B105" s="20">
        <v>2019</v>
      </c>
      <c r="C105" s="28">
        <v>7</v>
      </c>
      <c r="D105" s="19" t="s">
        <v>116</v>
      </c>
      <c r="E105" s="20">
        <v>5</v>
      </c>
      <c r="F105" s="20">
        <v>241</v>
      </c>
      <c r="G105" s="20">
        <v>23</v>
      </c>
      <c r="H105" s="26">
        <v>51.606900000000003</v>
      </c>
      <c r="I105" s="26">
        <f t="shared" si="2"/>
        <v>96.886269084172852</v>
      </c>
      <c r="J105" s="26">
        <f t="shared" si="3"/>
        <v>4669.918169857131</v>
      </c>
      <c r="K105" s="20">
        <v>1</v>
      </c>
    </row>
    <row r="106" spans="1:11" x14ac:dyDescent="0.35">
      <c r="A106" s="27">
        <v>43647</v>
      </c>
      <c r="B106" s="20">
        <v>2019</v>
      </c>
      <c r="C106" s="28">
        <v>7</v>
      </c>
      <c r="D106" s="19" t="s">
        <v>117</v>
      </c>
      <c r="E106" s="20">
        <v>6</v>
      </c>
      <c r="F106" s="20">
        <v>28</v>
      </c>
      <c r="G106" s="20">
        <v>0</v>
      </c>
      <c r="H106" s="26">
        <v>143.52420000000001</v>
      </c>
      <c r="I106" s="26">
        <f t="shared" si="2"/>
        <v>41.804796682371332</v>
      </c>
      <c r="J106" s="26">
        <f t="shared" si="3"/>
        <v>195.08905118439955</v>
      </c>
      <c r="K106" s="20">
        <v>0</v>
      </c>
    </row>
    <row r="107" spans="1:11" x14ac:dyDescent="0.35">
      <c r="A107" s="27">
        <v>43647</v>
      </c>
      <c r="B107" s="20">
        <v>2019</v>
      </c>
      <c r="C107" s="28">
        <v>7</v>
      </c>
      <c r="D107" s="19" t="s">
        <v>118</v>
      </c>
      <c r="E107" s="20">
        <v>0</v>
      </c>
      <c r="F107" s="20">
        <v>0</v>
      </c>
      <c r="G107" s="20">
        <v>0</v>
      </c>
      <c r="H107" s="26">
        <v>0</v>
      </c>
      <c r="I107" s="26" t="str">
        <f t="shared" si="2"/>
        <v/>
      </c>
      <c r="J107" s="26" t="str">
        <f t="shared" si="3"/>
        <v/>
      </c>
      <c r="K107" s="20">
        <v>0</v>
      </c>
    </row>
    <row r="108" spans="1:11" x14ac:dyDescent="0.35">
      <c r="A108" s="27">
        <v>43647</v>
      </c>
      <c r="B108" s="20">
        <v>2019</v>
      </c>
      <c r="C108" s="28">
        <v>7</v>
      </c>
      <c r="D108" s="19" t="s">
        <v>119</v>
      </c>
      <c r="E108" s="20">
        <v>4</v>
      </c>
      <c r="F108" s="20">
        <v>798</v>
      </c>
      <c r="G108" s="20">
        <v>30</v>
      </c>
      <c r="H108" s="26">
        <v>601.98869999999999</v>
      </c>
      <c r="I108" s="26">
        <f t="shared" si="2"/>
        <v>6.644642997451613</v>
      </c>
      <c r="J108" s="26">
        <f t="shared" si="3"/>
        <v>1325.6062779915969</v>
      </c>
      <c r="K108" s="20">
        <v>2</v>
      </c>
    </row>
    <row r="109" spans="1:11" x14ac:dyDescent="0.35">
      <c r="A109" s="27">
        <v>43647</v>
      </c>
      <c r="B109" s="20">
        <v>2019</v>
      </c>
      <c r="C109" s="28">
        <v>7</v>
      </c>
      <c r="D109" s="19" t="s">
        <v>120</v>
      </c>
      <c r="E109" s="20">
        <v>0</v>
      </c>
      <c r="F109" s="20">
        <v>0</v>
      </c>
      <c r="G109" s="20">
        <v>0</v>
      </c>
      <c r="H109" s="26">
        <v>1.32</v>
      </c>
      <c r="I109" s="26">
        <f t="shared" si="2"/>
        <v>0</v>
      </c>
      <c r="J109" s="26">
        <f t="shared" si="3"/>
        <v>0</v>
      </c>
      <c r="K109" s="20">
        <v>0</v>
      </c>
    </row>
    <row r="110" spans="1:11" x14ac:dyDescent="0.35">
      <c r="A110" s="27">
        <v>43647</v>
      </c>
      <c r="B110" s="20">
        <v>2019</v>
      </c>
      <c r="C110" s="28">
        <v>7</v>
      </c>
      <c r="D110" s="19" t="s">
        <v>121</v>
      </c>
      <c r="E110" s="20">
        <v>20</v>
      </c>
      <c r="F110" s="20">
        <v>221</v>
      </c>
      <c r="G110" s="20">
        <v>0</v>
      </c>
      <c r="H110" s="26">
        <v>184.72900000000001</v>
      </c>
      <c r="I110" s="26">
        <f t="shared" si="2"/>
        <v>108.26670419912412</v>
      </c>
      <c r="J110" s="26">
        <f t="shared" si="3"/>
        <v>1196.3470814003215</v>
      </c>
      <c r="K110" s="20">
        <v>0</v>
      </c>
    </row>
    <row r="111" spans="1:11" x14ac:dyDescent="0.35">
      <c r="A111" s="27">
        <v>43647</v>
      </c>
      <c r="B111" s="20">
        <v>2019</v>
      </c>
      <c r="C111" s="28">
        <v>7</v>
      </c>
      <c r="D111" s="19" t="s">
        <v>122</v>
      </c>
      <c r="E111" s="20">
        <v>3</v>
      </c>
      <c r="F111" s="20">
        <v>65</v>
      </c>
      <c r="G111" s="20">
        <v>27</v>
      </c>
      <c r="H111" s="26">
        <v>512.27710000000002</v>
      </c>
      <c r="I111" s="26">
        <f t="shared" si="2"/>
        <v>5.8562055575000329</v>
      </c>
      <c r="J111" s="26">
        <f t="shared" si="3"/>
        <v>126.88445374583404</v>
      </c>
      <c r="K111" s="20">
        <v>2</v>
      </c>
    </row>
    <row r="112" spans="1:11" x14ac:dyDescent="0.35">
      <c r="A112" s="27">
        <v>43647</v>
      </c>
      <c r="B112" s="20">
        <v>2019</v>
      </c>
      <c r="C112" s="28">
        <v>7</v>
      </c>
      <c r="D112" s="19" t="s">
        <v>123</v>
      </c>
      <c r="E112" s="20">
        <v>9</v>
      </c>
      <c r="F112" s="20">
        <v>305</v>
      </c>
      <c r="G112" s="20">
        <v>0</v>
      </c>
      <c r="H112" s="26">
        <v>377.19319999999999</v>
      </c>
      <c r="I112" s="26">
        <f t="shared" si="2"/>
        <v>23.860451354902477</v>
      </c>
      <c r="J112" s="26">
        <f t="shared" si="3"/>
        <v>808.60418480502835</v>
      </c>
      <c r="K112" s="20">
        <v>0</v>
      </c>
    </row>
    <row r="113" spans="1:11" x14ac:dyDescent="0.35">
      <c r="A113" s="27">
        <v>43647</v>
      </c>
      <c r="B113" s="20">
        <v>2019</v>
      </c>
      <c r="C113" s="28">
        <v>7</v>
      </c>
      <c r="D113" s="19" t="s">
        <v>124</v>
      </c>
      <c r="E113" s="20">
        <v>0</v>
      </c>
      <c r="F113" s="20">
        <v>20</v>
      </c>
      <c r="G113" s="20">
        <v>0</v>
      </c>
      <c r="H113" s="26">
        <v>48.121300000000005</v>
      </c>
      <c r="I113" s="26">
        <f t="shared" si="2"/>
        <v>0</v>
      </c>
      <c r="J113" s="26">
        <f t="shared" si="3"/>
        <v>415.61636946632774</v>
      </c>
      <c r="K113" s="20">
        <v>0</v>
      </c>
    </row>
    <row r="114" spans="1:11" x14ac:dyDescent="0.35">
      <c r="A114" s="27">
        <v>43647</v>
      </c>
      <c r="B114" s="20">
        <v>2019</v>
      </c>
      <c r="C114" s="28">
        <v>7</v>
      </c>
      <c r="D114" s="19" t="s">
        <v>125</v>
      </c>
      <c r="E114" s="20">
        <v>0</v>
      </c>
      <c r="F114" s="20">
        <v>2</v>
      </c>
      <c r="G114" s="20">
        <v>0</v>
      </c>
      <c r="H114" s="26">
        <v>29.693300000000001</v>
      </c>
      <c r="I114" s="26">
        <f t="shared" si="2"/>
        <v>0</v>
      </c>
      <c r="J114" s="26">
        <f t="shared" si="3"/>
        <v>67.355261961452584</v>
      </c>
      <c r="K114" s="20">
        <v>0</v>
      </c>
    </row>
    <row r="115" spans="1:11" x14ac:dyDescent="0.35">
      <c r="A115" s="27">
        <v>43647</v>
      </c>
      <c r="B115" s="20">
        <v>2019</v>
      </c>
      <c r="C115" s="28">
        <v>7</v>
      </c>
      <c r="D115" s="19" t="s">
        <v>126</v>
      </c>
      <c r="E115" s="20">
        <v>0</v>
      </c>
      <c r="F115" s="20">
        <v>0</v>
      </c>
      <c r="G115" s="20">
        <v>0</v>
      </c>
      <c r="H115" s="26">
        <v>9.6506000000000007</v>
      </c>
      <c r="I115" s="26">
        <f t="shared" si="2"/>
        <v>0</v>
      </c>
      <c r="J115" s="26">
        <f t="shared" si="3"/>
        <v>0</v>
      </c>
      <c r="K115" s="20">
        <v>0</v>
      </c>
    </row>
    <row r="116" spans="1:11" x14ac:dyDescent="0.35">
      <c r="A116" s="27">
        <v>43647</v>
      </c>
      <c r="B116" s="20">
        <v>2019</v>
      </c>
      <c r="C116" s="28">
        <v>7</v>
      </c>
      <c r="D116" s="19" t="s">
        <v>127</v>
      </c>
      <c r="E116" s="20">
        <v>0</v>
      </c>
      <c r="F116" s="20">
        <v>34</v>
      </c>
      <c r="G116" s="20">
        <v>0</v>
      </c>
      <c r="H116" s="26">
        <v>71.442999999999998</v>
      </c>
      <c r="I116" s="26">
        <f t="shared" si="2"/>
        <v>0</v>
      </c>
      <c r="J116" s="26">
        <f t="shared" si="3"/>
        <v>475.90386741878143</v>
      </c>
      <c r="K116" s="20">
        <v>0</v>
      </c>
    </row>
    <row r="117" spans="1:11" x14ac:dyDescent="0.35">
      <c r="A117" s="27">
        <v>43647</v>
      </c>
      <c r="B117" s="20">
        <v>2019</v>
      </c>
      <c r="C117" s="28">
        <v>7</v>
      </c>
      <c r="D117" s="19" t="s">
        <v>129</v>
      </c>
      <c r="E117" s="20">
        <v>0</v>
      </c>
      <c r="F117" s="20">
        <v>1</v>
      </c>
      <c r="G117" s="20">
        <v>0</v>
      </c>
      <c r="H117" s="26">
        <v>231.04599999999999</v>
      </c>
      <c r="I117" s="26">
        <f t="shared" si="2"/>
        <v>0</v>
      </c>
      <c r="J117" s="26">
        <f t="shared" si="3"/>
        <v>4.3281424478242432</v>
      </c>
      <c r="K117" s="20">
        <v>0</v>
      </c>
    </row>
    <row r="118" spans="1:11" x14ac:dyDescent="0.35">
      <c r="A118" s="27">
        <v>43647</v>
      </c>
      <c r="B118" s="20">
        <v>2019</v>
      </c>
      <c r="C118" s="28">
        <v>7</v>
      </c>
      <c r="D118" s="19" t="s">
        <v>130</v>
      </c>
      <c r="E118" s="20">
        <v>0</v>
      </c>
      <c r="F118" s="20">
        <v>1</v>
      </c>
      <c r="G118" s="20">
        <v>0</v>
      </c>
      <c r="H118" s="26">
        <v>1.2641</v>
      </c>
      <c r="I118" s="26">
        <f t="shared" si="2"/>
        <v>0</v>
      </c>
      <c r="J118" s="26">
        <f t="shared" si="3"/>
        <v>791.07665532790122</v>
      </c>
      <c r="K118" s="20">
        <v>0</v>
      </c>
    </row>
    <row r="119" spans="1:11" x14ac:dyDescent="0.35">
      <c r="A119" s="27">
        <v>43647</v>
      </c>
      <c r="B119" s="20">
        <v>2019</v>
      </c>
      <c r="C119" s="28">
        <v>7</v>
      </c>
      <c r="D119" s="19" t="s">
        <v>131</v>
      </c>
      <c r="E119" s="20">
        <v>0</v>
      </c>
      <c r="F119" s="20">
        <v>16</v>
      </c>
      <c r="G119" s="20">
        <v>0</v>
      </c>
      <c r="H119" s="26">
        <v>57.975000000000001</v>
      </c>
      <c r="I119" s="26">
        <f t="shared" si="2"/>
        <v>0</v>
      </c>
      <c r="J119" s="26">
        <f t="shared" si="3"/>
        <v>275.98102630444157</v>
      </c>
      <c r="K119" s="20">
        <v>0</v>
      </c>
    </row>
    <row r="120" spans="1:11" x14ac:dyDescent="0.35">
      <c r="A120" s="27">
        <v>43678</v>
      </c>
      <c r="B120" s="20">
        <v>2019</v>
      </c>
      <c r="C120" s="28">
        <v>8</v>
      </c>
      <c r="D120" s="19" t="s">
        <v>128</v>
      </c>
      <c r="E120" s="23">
        <v>1</v>
      </c>
      <c r="F120" s="23">
        <v>9</v>
      </c>
      <c r="G120" s="23">
        <v>0</v>
      </c>
      <c r="H120" s="44">
        <v>33.635100000000001</v>
      </c>
      <c r="I120" s="26">
        <f t="shared" si="2"/>
        <v>29.730846645319918</v>
      </c>
      <c r="J120" s="26">
        <f t="shared" si="3"/>
        <v>267.57761980787927</v>
      </c>
      <c r="K120" s="23">
        <v>0</v>
      </c>
    </row>
    <row r="121" spans="1:11" x14ac:dyDescent="0.35">
      <c r="A121" s="27">
        <v>43678</v>
      </c>
      <c r="B121" s="20">
        <v>2019</v>
      </c>
      <c r="C121" s="28">
        <v>8</v>
      </c>
      <c r="D121" s="19" t="s">
        <v>125</v>
      </c>
      <c r="E121" s="23">
        <v>0</v>
      </c>
      <c r="F121" s="23">
        <v>2</v>
      </c>
      <c r="G121" s="23">
        <v>0</v>
      </c>
      <c r="H121" s="44">
        <v>44.582000000000001</v>
      </c>
      <c r="I121" s="26">
        <f t="shared" si="2"/>
        <v>0</v>
      </c>
      <c r="J121" s="26">
        <f t="shared" si="3"/>
        <v>44.861154726122649</v>
      </c>
      <c r="K121" s="23">
        <v>0</v>
      </c>
    </row>
    <row r="122" spans="1:11" x14ac:dyDescent="0.35">
      <c r="A122" s="27">
        <v>43678</v>
      </c>
      <c r="B122" s="20">
        <v>2019</v>
      </c>
      <c r="C122" s="28">
        <v>8</v>
      </c>
      <c r="D122" s="19" t="s">
        <v>131</v>
      </c>
      <c r="E122" s="23">
        <v>0</v>
      </c>
      <c r="F122" s="23">
        <v>51</v>
      </c>
      <c r="G122" s="23">
        <v>0</v>
      </c>
      <c r="H122" s="44">
        <v>111.3001</v>
      </c>
      <c r="I122" s="26">
        <f t="shared" si="2"/>
        <v>0</v>
      </c>
      <c r="J122" s="26">
        <f t="shared" si="3"/>
        <v>458.22061256009653</v>
      </c>
      <c r="K122" s="23">
        <v>0</v>
      </c>
    </row>
    <row r="123" spans="1:11" x14ac:dyDescent="0.35">
      <c r="A123" s="27">
        <v>43678</v>
      </c>
      <c r="B123" s="20">
        <v>2019</v>
      </c>
      <c r="C123" s="28">
        <v>8</v>
      </c>
      <c r="D123" s="19" t="s">
        <v>129</v>
      </c>
      <c r="E123" s="23">
        <v>4</v>
      </c>
      <c r="F123" s="23">
        <v>139</v>
      </c>
      <c r="G123" s="23">
        <v>0</v>
      </c>
      <c r="H123" s="44">
        <v>270.6379</v>
      </c>
      <c r="I123" s="26">
        <f t="shared" si="2"/>
        <v>14.77989594214262</v>
      </c>
      <c r="J123" s="26">
        <f t="shared" si="3"/>
        <v>513.60138398945605</v>
      </c>
      <c r="K123" s="23">
        <v>0</v>
      </c>
    </row>
    <row r="124" spans="1:11" x14ac:dyDescent="0.35">
      <c r="A124" s="27">
        <v>43678</v>
      </c>
      <c r="B124" s="20">
        <v>2019</v>
      </c>
      <c r="C124" s="28">
        <v>8</v>
      </c>
      <c r="D124" s="19" t="s">
        <v>124</v>
      </c>
      <c r="E124" s="23">
        <v>0</v>
      </c>
      <c r="F124" s="23">
        <v>14</v>
      </c>
      <c r="G124" s="23">
        <v>0</v>
      </c>
      <c r="H124" s="44">
        <v>79.048000000000002</v>
      </c>
      <c r="I124" s="26">
        <f t="shared" si="2"/>
        <v>0</v>
      </c>
      <c r="J124" s="26">
        <f t="shared" si="3"/>
        <v>177.10758020443274</v>
      </c>
      <c r="K124" s="23">
        <v>0</v>
      </c>
    </row>
    <row r="125" spans="1:11" x14ac:dyDescent="0.35">
      <c r="A125" s="27">
        <v>43678</v>
      </c>
      <c r="B125" s="20">
        <v>2019</v>
      </c>
      <c r="C125" s="28">
        <v>8</v>
      </c>
      <c r="D125" s="19" t="s">
        <v>113</v>
      </c>
      <c r="E125" s="23">
        <v>5</v>
      </c>
      <c r="F125" s="23">
        <v>248</v>
      </c>
      <c r="G125" s="23">
        <v>0</v>
      </c>
      <c r="H125" s="44">
        <v>429.488</v>
      </c>
      <c r="I125" s="26">
        <f t="shared" si="2"/>
        <v>11.641768803784972</v>
      </c>
      <c r="J125" s="26">
        <f t="shared" si="3"/>
        <v>577.43173266773465</v>
      </c>
      <c r="K125" s="23">
        <v>0</v>
      </c>
    </row>
    <row r="126" spans="1:11" x14ac:dyDescent="0.35">
      <c r="A126" s="27">
        <v>43678</v>
      </c>
      <c r="B126" s="20">
        <v>2019</v>
      </c>
      <c r="C126" s="28">
        <v>8</v>
      </c>
      <c r="D126" s="19" t="s">
        <v>114</v>
      </c>
      <c r="E126" s="23">
        <v>0</v>
      </c>
      <c r="F126" s="23">
        <v>4</v>
      </c>
      <c r="G126" s="23">
        <v>0</v>
      </c>
      <c r="H126" s="44">
        <v>102.4335</v>
      </c>
      <c r="I126" s="26">
        <f t="shared" si="2"/>
        <v>0</v>
      </c>
      <c r="J126" s="26">
        <f t="shared" si="3"/>
        <v>39.049724943499932</v>
      </c>
      <c r="K126" s="23">
        <v>0</v>
      </c>
    </row>
    <row r="127" spans="1:11" x14ac:dyDescent="0.35">
      <c r="A127" s="27">
        <v>43678</v>
      </c>
      <c r="B127" s="20">
        <v>2019</v>
      </c>
      <c r="C127" s="28">
        <v>8</v>
      </c>
      <c r="D127" s="19" t="s">
        <v>112</v>
      </c>
      <c r="E127" s="23">
        <v>0</v>
      </c>
      <c r="F127" s="23">
        <v>0</v>
      </c>
      <c r="G127" s="23">
        <v>0</v>
      </c>
      <c r="H127" s="44">
        <v>3.7311999999999999</v>
      </c>
      <c r="I127" s="26">
        <f t="shared" si="2"/>
        <v>0</v>
      </c>
      <c r="J127" s="26">
        <f t="shared" si="3"/>
        <v>0</v>
      </c>
      <c r="K127" s="23">
        <v>0</v>
      </c>
    </row>
    <row r="128" spans="1:11" x14ac:dyDescent="0.35">
      <c r="A128" s="27">
        <v>43678</v>
      </c>
      <c r="B128" s="20">
        <v>2019</v>
      </c>
      <c r="C128" s="28">
        <v>8</v>
      </c>
      <c r="D128" s="19" t="s">
        <v>121</v>
      </c>
      <c r="E128" s="23">
        <v>12</v>
      </c>
      <c r="F128" s="23">
        <v>275</v>
      </c>
      <c r="G128" s="23">
        <v>0</v>
      </c>
      <c r="H128" s="44">
        <v>233.82749999999999</v>
      </c>
      <c r="I128" s="26">
        <f t="shared" si="2"/>
        <v>51.319883247265615</v>
      </c>
      <c r="J128" s="26">
        <f t="shared" si="3"/>
        <v>1176.080657749837</v>
      </c>
      <c r="K128" s="23">
        <v>0</v>
      </c>
    </row>
    <row r="129" spans="1:11" x14ac:dyDescent="0.35">
      <c r="A129" s="27">
        <v>43678</v>
      </c>
      <c r="B129" s="20">
        <v>2019</v>
      </c>
      <c r="C129" s="28">
        <v>8</v>
      </c>
      <c r="D129" s="19" t="s">
        <v>115</v>
      </c>
      <c r="E129" s="23">
        <v>0</v>
      </c>
      <c r="F129" s="23">
        <v>229</v>
      </c>
      <c r="G129" s="23">
        <v>0</v>
      </c>
      <c r="H129" s="44">
        <v>130.369</v>
      </c>
      <c r="I129" s="26">
        <f t="shared" si="2"/>
        <v>0</v>
      </c>
      <c r="J129" s="26">
        <f t="shared" si="3"/>
        <v>1756.5525546717395</v>
      </c>
      <c r="K129" s="23">
        <v>0</v>
      </c>
    </row>
    <row r="130" spans="1:11" x14ac:dyDescent="0.35">
      <c r="A130" s="27">
        <v>43678</v>
      </c>
      <c r="B130" s="20">
        <v>2019</v>
      </c>
      <c r="C130" s="28">
        <v>8</v>
      </c>
      <c r="D130" s="19" t="s">
        <v>130</v>
      </c>
      <c r="E130" s="23">
        <v>0</v>
      </c>
      <c r="F130" s="23">
        <v>7</v>
      </c>
      <c r="G130" s="23">
        <v>0</v>
      </c>
      <c r="H130" s="44">
        <v>43.523499999999999</v>
      </c>
      <c r="I130" s="26">
        <f t="shared" si="2"/>
        <v>0</v>
      </c>
      <c r="J130" s="26">
        <f t="shared" si="3"/>
        <v>160.83265362390432</v>
      </c>
      <c r="K130" s="23">
        <v>0</v>
      </c>
    </row>
    <row r="131" spans="1:11" x14ac:dyDescent="0.35">
      <c r="A131" s="27">
        <v>43678</v>
      </c>
      <c r="B131" s="20">
        <v>2019</v>
      </c>
      <c r="C131" s="28">
        <v>8</v>
      </c>
      <c r="D131" s="19" t="s">
        <v>126</v>
      </c>
      <c r="E131" s="23">
        <v>0</v>
      </c>
      <c r="F131" s="23">
        <v>0</v>
      </c>
      <c r="G131" s="23">
        <v>0</v>
      </c>
      <c r="H131" s="44">
        <v>10.16</v>
      </c>
      <c r="I131" s="26">
        <f t="shared" si="2"/>
        <v>0</v>
      </c>
      <c r="J131" s="26">
        <f t="shared" si="3"/>
        <v>0</v>
      </c>
      <c r="K131" s="23">
        <v>0</v>
      </c>
    </row>
    <row r="132" spans="1:11" x14ac:dyDescent="0.35">
      <c r="A132" s="27">
        <v>43678</v>
      </c>
      <c r="B132" s="20">
        <v>2019</v>
      </c>
      <c r="C132" s="28">
        <v>8</v>
      </c>
      <c r="D132" s="19" t="s">
        <v>120</v>
      </c>
      <c r="E132" s="23">
        <v>0</v>
      </c>
      <c r="F132" s="23">
        <v>0</v>
      </c>
      <c r="G132" s="23">
        <v>0</v>
      </c>
      <c r="H132" s="44">
        <v>1.54</v>
      </c>
      <c r="I132" s="26">
        <f t="shared" ref="I132:I195" si="4">IFERROR(E132*1000/H132,"")</f>
        <v>0</v>
      </c>
      <c r="J132" s="26">
        <f t="shared" ref="J132:J195" si="5">IFERROR(F132*1000/H132,"")</f>
        <v>0</v>
      </c>
      <c r="K132" s="23">
        <v>0</v>
      </c>
    </row>
    <row r="133" spans="1:11" x14ac:dyDescent="0.35">
      <c r="A133" s="27">
        <v>43678</v>
      </c>
      <c r="B133" s="20">
        <v>2019</v>
      </c>
      <c r="C133" s="28">
        <v>8</v>
      </c>
      <c r="D133" s="19" t="s">
        <v>127</v>
      </c>
      <c r="E133" s="23">
        <v>0</v>
      </c>
      <c r="F133" s="23">
        <v>66</v>
      </c>
      <c r="G133" s="23">
        <v>0</v>
      </c>
      <c r="H133" s="44">
        <v>84.899000000000001</v>
      </c>
      <c r="I133" s="26">
        <f t="shared" si="4"/>
        <v>0</v>
      </c>
      <c r="J133" s="26">
        <f t="shared" si="5"/>
        <v>777.39431559853472</v>
      </c>
      <c r="K133" s="23">
        <v>0</v>
      </c>
    </row>
    <row r="134" spans="1:11" x14ac:dyDescent="0.35">
      <c r="A134" s="27">
        <v>43678</v>
      </c>
      <c r="B134" s="20">
        <v>2019</v>
      </c>
      <c r="C134" s="28">
        <v>8</v>
      </c>
      <c r="D134" s="19" t="s">
        <v>122</v>
      </c>
      <c r="E134" s="23">
        <v>0</v>
      </c>
      <c r="F134" s="23">
        <v>27</v>
      </c>
      <c r="G134" s="23">
        <v>20</v>
      </c>
      <c r="H134" s="44">
        <v>575.29790000000003</v>
      </c>
      <c r="I134" s="26">
        <f t="shared" si="4"/>
        <v>0</v>
      </c>
      <c r="J134" s="26">
        <f t="shared" si="5"/>
        <v>46.932206774959546</v>
      </c>
      <c r="K134" s="23">
        <v>1</v>
      </c>
    </row>
    <row r="135" spans="1:11" x14ac:dyDescent="0.35">
      <c r="A135" s="27">
        <v>43678</v>
      </c>
      <c r="B135" s="20">
        <v>2019</v>
      </c>
      <c r="C135" s="28">
        <v>8</v>
      </c>
      <c r="D135" s="19" t="s">
        <v>116</v>
      </c>
      <c r="E135" s="23">
        <v>1</v>
      </c>
      <c r="F135" s="23">
        <v>111</v>
      </c>
      <c r="G135" s="23">
        <v>15</v>
      </c>
      <c r="H135" s="44">
        <v>51.373199999999997</v>
      </c>
      <c r="I135" s="26">
        <f t="shared" si="4"/>
        <v>19.465402194140136</v>
      </c>
      <c r="J135" s="26">
        <f t="shared" si="5"/>
        <v>2160.6596435495553</v>
      </c>
      <c r="K135" s="23">
        <v>1</v>
      </c>
    </row>
    <row r="136" spans="1:11" x14ac:dyDescent="0.35">
      <c r="A136" s="27">
        <v>43678</v>
      </c>
      <c r="B136" s="20">
        <v>2019</v>
      </c>
      <c r="C136" s="28">
        <v>8</v>
      </c>
      <c r="D136" s="19" t="s">
        <v>123</v>
      </c>
      <c r="E136" s="23">
        <v>11</v>
      </c>
      <c r="F136" s="23">
        <v>203</v>
      </c>
      <c r="G136" s="23">
        <v>0</v>
      </c>
      <c r="H136" s="44">
        <v>397.37209999999999</v>
      </c>
      <c r="I136" s="26">
        <f t="shared" si="4"/>
        <v>27.68186291891152</v>
      </c>
      <c r="J136" s="26">
        <f t="shared" si="5"/>
        <v>510.85619750354897</v>
      </c>
      <c r="K136" s="23">
        <v>0</v>
      </c>
    </row>
    <row r="137" spans="1:11" x14ac:dyDescent="0.35">
      <c r="A137" s="27">
        <v>43678</v>
      </c>
      <c r="B137" s="20">
        <v>2019</v>
      </c>
      <c r="C137" s="28">
        <v>8</v>
      </c>
      <c r="D137" s="19" t="s">
        <v>117</v>
      </c>
      <c r="E137" s="23">
        <v>0</v>
      </c>
      <c r="F137" s="23">
        <v>24</v>
      </c>
      <c r="G137" s="23">
        <v>0</v>
      </c>
      <c r="H137" s="44">
        <v>162.40299999999999</v>
      </c>
      <c r="I137" s="26">
        <f t="shared" si="4"/>
        <v>0</v>
      </c>
      <c r="J137" s="26">
        <f t="shared" si="5"/>
        <v>147.78052129578887</v>
      </c>
      <c r="K137" s="23">
        <v>0</v>
      </c>
    </row>
    <row r="138" spans="1:11" x14ac:dyDescent="0.35">
      <c r="A138" s="27">
        <v>43678</v>
      </c>
      <c r="B138" s="20">
        <v>2019</v>
      </c>
      <c r="C138" s="28">
        <v>8</v>
      </c>
      <c r="D138" s="19" t="s">
        <v>119</v>
      </c>
      <c r="E138" s="23">
        <v>6</v>
      </c>
      <c r="F138" s="23">
        <v>758</v>
      </c>
      <c r="G138" s="23">
        <v>15</v>
      </c>
      <c r="H138" s="44">
        <v>737.51639999999998</v>
      </c>
      <c r="I138" s="26">
        <f t="shared" si="4"/>
        <v>8.1354123108313257</v>
      </c>
      <c r="J138" s="26">
        <f t="shared" si="5"/>
        <v>1027.7737552683575</v>
      </c>
      <c r="K138" s="23">
        <v>1</v>
      </c>
    </row>
    <row r="139" spans="1:11" x14ac:dyDescent="0.35">
      <c r="A139" s="27">
        <v>43678</v>
      </c>
      <c r="B139" s="20">
        <v>2019</v>
      </c>
      <c r="C139" s="28">
        <v>8</v>
      </c>
      <c r="D139" s="19" t="s">
        <v>118</v>
      </c>
      <c r="E139" s="23">
        <v>0</v>
      </c>
      <c r="F139" s="23">
        <v>0</v>
      </c>
      <c r="G139" s="23">
        <v>0</v>
      </c>
      <c r="H139" s="44">
        <v>0</v>
      </c>
      <c r="I139" s="26" t="str">
        <f t="shared" si="4"/>
        <v/>
      </c>
      <c r="J139" s="26" t="str">
        <f t="shared" si="5"/>
        <v/>
      </c>
      <c r="K139" s="23">
        <v>0</v>
      </c>
    </row>
    <row r="140" spans="1:11" x14ac:dyDescent="0.35">
      <c r="A140" s="27">
        <v>43709</v>
      </c>
      <c r="B140" s="20">
        <v>2019</v>
      </c>
      <c r="C140" s="28">
        <v>9</v>
      </c>
      <c r="D140" s="19" t="s">
        <v>128</v>
      </c>
      <c r="E140" s="23">
        <v>2</v>
      </c>
      <c r="F140" s="23">
        <v>18</v>
      </c>
      <c r="G140" s="23">
        <v>0</v>
      </c>
      <c r="H140" s="44">
        <v>47.899000000000001</v>
      </c>
      <c r="I140" s="26">
        <f t="shared" si="4"/>
        <v>41.754525146662772</v>
      </c>
      <c r="J140" s="26">
        <f t="shared" si="5"/>
        <v>375.7907263199649</v>
      </c>
      <c r="K140" s="23">
        <v>0</v>
      </c>
    </row>
    <row r="141" spans="1:11" x14ac:dyDescent="0.35">
      <c r="A141" s="27">
        <v>43709</v>
      </c>
      <c r="B141" s="20">
        <v>2019</v>
      </c>
      <c r="C141" s="28">
        <v>9</v>
      </c>
      <c r="D141" s="19" t="s">
        <v>125</v>
      </c>
      <c r="E141" s="23">
        <v>0</v>
      </c>
      <c r="F141" s="23">
        <v>4</v>
      </c>
      <c r="G141" s="23">
        <v>0</v>
      </c>
      <c r="H141" s="44">
        <v>60.831699999999998</v>
      </c>
      <c r="I141" s="26">
        <f t="shared" si="4"/>
        <v>0</v>
      </c>
      <c r="J141" s="26">
        <f t="shared" si="5"/>
        <v>65.755190139351683</v>
      </c>
      <c r="K141" s="23">
        <v>0</v>
      </c>
    </row>
    <row r="142" spans="1:11" x14ac:dyDescent="0.35">
      <c r="A142" s="27">
        <v>43709</v>
      </c>
      <c r="B142" s="20">
        <v>2019</v>
      </c>
      <c r="C142" s="28">
        <v>9</v>
      </c>
      <c r="D142" s="19" t="s">
        <v>131</v>
      </c>
      <c r="E142" s="23">
        <v>3</v>
      </c>
      <c r="F142" s="23">
        <v>53</v>
      </c>
      <c r="G142" s="23">
        <v>15</v>
      </c>
      <c r="H142" s="44">
        <v>336.41120000000001</v>
      </c>
      <c r="I142" s="26">
        <f t="shared" si="4"/>
        <v>8.9176579138863392</v>
      </c>
      <c r="J142" s="26">
        <f t="shared" si="5"/>
        <v>157.54528981199198</v>
      </c>
      <c r="K142" s="23">
        <v>1</v>
      </c>
    </row>
    <row r="143" spans="1:11" x14ac:dyDescent="0.35">
      <c r="A143" s="27">
        <v>43709</v>
      </c>
      <c r="B143" s="20">
        <v>2019</v>
      </c>
      <c r="C143" s="28">
        <v>9</v>
      </c>
      <c r="D143" s="19" t="s">
        <v>129</v>
      </c>
      <c r="E143" s="23">
        <v>3</v>
      </c>
      <c r="F143" s="23">
        <v>209</v>
      </c>
      <c r="G143" s="23">
        <v>15</v>
      </c>
      <c r="H143" s="44">
        <v>306.04599999999999</v>
      </c>
      <c r="I143" s="26">
        <f t="shared" si="4"/>
        <v>9.8024479980133705</v>
      </c>
      <c r="J143" s="26">
        <f t="shared" si="5"/>
        <v>682.90387719493151</v>
      </c>
      <c r="K143" s="24">
        <v>2</v>
      </c>
    </row>
    <row r="144" spans="1:11" x14ac:dyDescent="0.35">
      <c r="A144" s="27">
        <v>43709</v>
      </c>
      <c r="B144" s="20">
        <v>2019</v>
      </c>
      <c r="C144" s="28">
        <v>9</v>
      </c>
      <c r="D144" s="19" t="s">
        <v>124</v>
      </c>
      <c r="E144" s="23">
        <v>0</v>
      </c>
      <c r="F144" s="23">
        <v>15</v>
      </c>
      <c r="G144" s="23">
        <v>0</v>
      </c>
      <c r="H144" s="44">
        <v>80.237499999999997</v>
      </c>
      <c r="I144" s="26">
        <f t="shared" si="4"/>
        <v>0</v>
      </c>
      <c r="J144" s="26">
        <f t="shared" si="5"/>
        <v>186.94500701043776</v>
      </c>
      <c r="K144" s="23">
        <v>0</v>
      </c>
    </row>
    <row r="145" spans="1:11" x14ac:dyDescent="0.35">
      <c r="A145" s="27">
        <v>43709</v>
      </c>
      <c r="B145" s="20">
        <v>2019</v>
      </c>
      <c r="C145" s="28">
        <v>9</v>
      </c>
      <c r="D145" s="19" t="s">
        <v>113</v>
      </c>
      <c r="E145" s="23">
        <v>7</v>
      </c>
      <c r="F145" s="23">
        <v>247</v>
      </c>
      <c r="G145" s="23">
        <v>7</v>
      </c>
      <c r="H145" s="44">
        <v>430.339</v>
      </c>
      <c r="I145" s="26">
        <f t="shared" si="4"/>
        <v>16.266245913105713</v>
      </c>
      <c r="J145" s="26">
        <f t="shared" si="5"/>
        <v>573.96610579101593</v>
      </c>
      <c r="K145" s="23">
        <v>0</v>
      </c>
    </row>
    <row r="146" spans="1:11" x14ac:dyDescent="0.35">
      <c r="A146" s="27">
        <v>43709</v>
      </c>
      <c r="B146" s="20">
        <v>2019</v>
      </c>
      <c r="C146" s="28">
        <v>9</v>
      </c>
      <c r="D146" s="19" t="s">
        <v>114</v>
      </c>
      <c r="E146" s="23">
        <v>0</v>
      </c>
      <c r="F146" s="23">
        <v>8</v>
      </c>
      <c r="G146" s="23">
        <v>0</v>
      </c>
      <c r="H146" s="44">
        <v>92.56</v>
      </c>
      <c r="I146" s="26">
        <f t="shared" si="4"/>
        <v>0</v>
      </c>
      <c r="J146" s="26">
        <f t="shared" si="5"/>
        <v>86.430423509075197</v>
      </c>
      <c r="K146" s="23">
        <v>0</v>
      </c>
    </row>
    <row r="147" spans="1:11" x14ac:dyDescent="0.35">
      <c r="A147" s="27">
        <v>43709</v>
      </c>
      <c r="B147" s="20">
        <v>2019</v>
      </c>
      <c r="C147" s="28">
        <v>9</v>
      </c>
      <c r="D147" s="19" t="s">
        <v>112</v>
      </c>
      <c r="E147" s="23">
        <v>0</v>
      </c>
      <c r="F147" s="23">
        <v>0</v>
      </c>
      <c r="G147" s="23">
        <v>0</v>
      </c>
      <c r="H147" s="44">
        <v>0</v>
      </c>
      <c r="I147" s="26" t="str">
        <f t="shared" si="4"/>
        <v/>
      </c>
      <c r="J147" s="26" t="str">
        <f t="shared" si="5"/>
        <v/>
      </c>
      <c r="K147" s="23">
        <v>0</v>
      </c>
    </row>
    <row r="148" spans="1:11" x14ac:dyDescent="0.35">
      <c r="A148" s="27">
        <v>43709</v>
      </c>
      <c r="B148" s="20">
        <v>2019</v>
      </c>
      <c r="C148" s="28">
        <v>9</v>
      </c>
      <c r="D148" s="19" t="s">
        <v>121</v>
      </c>
      <c r="E148" s="23">
        <v>12</v>
      </c>
      <c r="F148" s="23">
        <v>284</v>
      </c>
      <c r="G148" s="23">
        <v>0</v>
      </c>
      <c r="H148" s="44">
        <v>208.7021</v>
      </c>
      <c r="I148" s="26">
        <f t="shared" si="4"/>
        <v>57.498223544468409</v>
      </c>
      <c r="J148" s="26">
        <f t="shared" si="5"/>
        <v>1360.791290552419</v>
      </c>
      <c r="K148" s="23">
        <v>0</v>
      </c>
    </row>
    <row r="149" spans="1:11" x14ac:dyDescent="0.35">
      <c r="A149" s="27">
        <v>43709</v>
      </c>
      <c r="B149" s="20">
        <v>2019</v>
      </c>
      <c r="C149" s="28">
        <v>9</v>
      </c>
      <c r="D149" s="19" t="s">
        <v>115</v>
      </c>
      <c r="E149" s="23">
        <v>0</v>
      </c>
      <c r="F149" s="23">
        <v>85</v>
      </c>
      <c r="G149" s="23">
        <v>0</v>
      </c>
      <c r="H149" s="44">
        <v>29.802</v>
      </c>
      <c r="I149" s="26">
        <f t="shared" si="4"/>
        <v>0</v>
      </c>
      <c r="J149" s="26">
        <f t="shared" si="5"/>
        <v>2852.1575733172272</v>
      </c>
      <c r="K149" s="23">
        <v>0</v>
      </c>
    </row>
    <row r="150" spans="1:11" x14ac:dyDescent="0.35">
      <c r="A150" s="27">
        <v>43709</v>
      </c>
      <c r="B150" s="20">
        <v>2019</v>
      </c>
      <c r="C150" s="28">
        <v>9</v>
      </c>
      <c r="D150" s="19" t="s">
        <v>130</v>
      </c>
      <c r="E150" s="23">
        <v>0</v>
      </c>
      <c r="F150" s="23">
        <v>47</v>
      </c>
      <c r="G150" s="23">
        <v>5</v>
      </c>
      <c r="H150" s="44">
        <v>88.064999999999998</v>
      </c>
      <c r="I150" s="26">
        <f t="shared" si="4"/>
        <v>0</v>
      </c>
      <c r="J150" s="26">
        <f t="shared" si="5"/>
        <v>533.69670130017607</v>
      </c>
      <c r="K150" s="23">
        <v>1</v>
      </c>
    </row>
    <row r="151" spans="1:11" x14ac:dyDescent="0.35">
      <c r="A151" s="27">
        <v>43709</v>
      </c>
      <c r="B151" s="20">
        <v>2019</v>
      </c>
      <c r="C151" s="28">
        <v>9</v>
      </c>
      <c r="D151" s="19" t="s">
        <v>126</v>
      </c>
      <c r="E151" s="23">
        <v>0</v>
      </c>
      <c r="F151" s="23">
        <v>0</v>
      </c>
      <c r="G151" s="23">
        <v>0</v>
      </c>
      <c r="H151" s="44">
        <v>10.949200000000001</v>
      </c>
      <c r="I151" s="26">
        <f t="shared" si="4"/>
        <v>0</v>
      </c>
      <c r="J151" s="26">
        <f t="shared" si="5"/>
        <v>0</v>
      </c>
      <c r="K151" s="23">
        <v>0</v>
      </c>
    </row>
    <row r="152" spans="1:11" x14ac:dyDescent="0.35">
      <c r="A152" s="27">
        <v>43709</v>
      </c>
      <c r="B152" s="20">
        <v>2019</v>
      </c>
      <c r="C152" s="28">
        <v>9</v>
      </c>
      <c r="D152" s="19" t="s">
        <v>120</v>
      </c>
      <c r="E152" s="23">
        <v>0</v>
      </c>
      <c r="F152" s="23">
        <v>0</v>
      </c>
      <c r="G152" s="23">
        <v>0</v>
      </c>
      <c r="H152" s="44">
        <v>1.54</v>
      </c>
      <c r="I152" s="26">
        <f t="shared" si="4"/>
        <v>0</v>
      </c>
      <c r="J152" s="26">
        <f t="shared" si="5"/>
        <v>0</v>
      </c>
      <c r="K152" s="23">
        <v>0</v>
      </c>
    </row>
    <row r="153" spans="1:11" x14ac:dyDescent="0.35">
      <c r="A153" s="27">
        <v>43709</v>
      </c>
      <c r="B153" s="20">
        <v>2019</v>
      </c>
      <c r="C153" s="28">
        <v>9</v>
      </c>
      <c r="D153" s="19" t="s">
        <v>127</v>
      </c>
      <c r="E153" s="23">
        <v>66</v>
      </c>
      <c r="F153" s="23">
        <v>84</v>
      </c>
      <c r="G153" s="23">
        <v>0</v>
      </c>
      <c r="H153" s="44">
        <v>154.548</v>
      </c>
      <c r="I153" s="26">
        <f t="shared" si="4"/>
        <v>427.05178973522789</v>
      </c>
      <c r="J153" s="26">
        <f t="shared" si="5"/>
        <v>543.52045966301728</v>
      </c>
      <c r="K153" s="23">
        <v>0</v>
      </c>
    </row>
    <row r="154" spans="1:11" x14ac:dyDescent="0.35">
      <c r="A154" s="27">
        <v>43709</v>
      </c>
      <c r="B154" s="20">
        <v>2019</v>
      </c>
      <c r="C154" s="28">
        <v>9</v>
      </c>
      <c r="D154" s="19" t="s">
        <v>122</v>
      </c>
      <c r="E154" s="23">
        <v>6</v>
      </c>
      <c r="F154" s="23">
        <v>77</v>
      </c>
      <c r="G154" s="23">
        <v>26</v>
      </c>
      <c r="H154" s="44">
        <v>583.80880000000002</v>
      </c>
      <c r="I154" s="26">
        <f t="shared" si="4"/>
        <v>10.27733737483916</v>
      </c>
      <c r="J154" s="26">
        <f t="shared" si="5"/>
        <v>131.89249631043589</v>
      </c>
      <c r="K154" s="23">
        <v>2</v>
      </c>
    </row>
    <row r="155" spans="1:11" x14ac:dyDescent="0.35">
      <c r="A155" s="27">
        <v>43709</v>
      </c>
      <c r="B155" s="20">
        <v>2019</v>
      </c>
      <c r="C155" s="28">
        <v>9</v>
      </c>
      <c r="D155" s="19" t="s">
        <v>116</v>
      </c>
      <c r="E155" s="23">
        <v>4</v>
      </c>
      <c r="F155" s="23">
        <v>144</v>
      </c>
      <c r="G155" s="23">
        <v>5</v>
      </c>
      <c r="H155" s="44">
        <v>45.575499999999998</v>
      </c>
      <c r="I155" s="26">
        <f t="shared" si="4"/>
        <v>87.766453467323458</v>
      </c>
      <c r="J155" s="26">
        <f t="shared" si="5"/>
        <v>3159.5923248236445</v>
      </c>
      <c r="K155" s="23">
        <v>1</v>
      </c>
    </row>
    <row r="156" spans="1:11" x14ac:dyDescent="0.35">
      <c r="A156" s="27">
        <v>43709</v>
      </c>
      <c r="B156" s="20">
        <v>2019</v>
      </c>
      <c r="C156" s="28">
        <v>9</v>
      </c>
      <c r="D156" s="19" t="s">
        <v>123</v>
      </c>
      <c r="E156" s="23">
        <v>14</v>
      </c>
      <c r="F156" s="23">
        <v>214</v>
      </c>
      <c r="G156" s="23">
        <v>19</v>
      </c>
      <c r="H156" s="44">
        <v>390.44880000000001</v>
      </c>
      <c r="I156" s="26">
        <f t="shared" si="4"/>
        <v>35.856173715990415</v>
      </c>
      <c r="J156" s="26">
        <f t="shared" si="5"/>
        <v>548.08722680156779</v>
      </c>
      <c r="K156" s="23">
        <v>2</v>
      </c>
    </row>
    <row r="157" spans="1:11" x14ac:dyDescent="0.35">
      <c r="A157" s="27">
        <v>43709</v>
      </c>
      <c r="B157" s="20">
        <v>2019</v>
      </c>
      <c r="C157" s="28">
        <v>9</v>
      </c>
      <c r="D157" s="19" t="s">
        <v>117</v>
      </c>
      <c r="E157" s="23">
        <v>4</v>
      </c>
      <c r="F157" s="23">
        <v>39</v>
      </c>
      <c r="G157" s="23">
        <v>0</v>
      </c>
      <c r="H157" s="44">
        <v>180.0385</v>
      </c>
      <c r="I157" s="26">
        <f t="shared" si="4"/>
        <v>22.217470152217441</v>
      </c>
      <c r="J157" s="26">
        <f t="shared" si="5"/>
        <v>216.62033398412007</v>
      </c>
      <c r="K157" s="23">
        <v>0</v>
      </c>
    </row>
    <row r="158" spans="1:11" x14ac:dyDescent="0.35">
      <c r="A158" s="27">
        <v>43709</v>
      </c>
      <c r="B158" s="20">
        <v>2019</v>
      </c>
      <c r="C158" s="28">
        <v>9</v>
      </c>
      <c r="D158" s="19" t="s">
        <v>119</v>
      </c>
      <c r="E158" s="23">
        <v>0</v>
      </c>
      <c r="F158" s="23">
        <v>741</v>
      </c>
      <c r="G158" s="23">
        <v>0</v>
      </c>
      <c r="H158" s="44">
        <v>811.88940000000002</v>
      </c>
      <c r="I158" s="26">
        <f t="shared" si="4"/>
        <v>0</v>
      </c>
      <c r="J158" s="26">
        <f t="shared" si="5"/>
        <v>912.68589046734689</v>
      </c>
      <c r="K158" s="23">
        <v>0</v>
      </c>
    </row>
    <row r="159" spans="1:11" x14ac:dyDescent="0.35">
      <c r="A159" s="27">
        <v>43709</v>
      </c>
      <c r="B159" s="20">
        <v>2019</v>
      </c>
      <c r="C159" s="28">
        <v>9</v>
      </c>
      <c r="D159" s="19" t="s">
        <v>118</v>
      </c>
      <c r="E159" s="23">
        <v>0</v>
      </c>
      <c r="F159" s="23">
        <v>0</v>
      </c>
      <c r="G159" s="23">
        <v>0</v>
      </c>
      <c r="H159" s="44">
        <v>0</v>
      </c>
      <c r="I159" s="26" t="str">
        <f t="shared" si="4"/>
        <v/>
      </c>
      <c r="J159" s="26" t="str">
        <f t="shared" si="5"/>
        <v/>
      </c>
      <c r="K159" s="23">
        <v>0</v>
      </c>
    </row>
    <row r="160" spans="1:11" x14ac:dyDescent="0.35">
      <c r="A160" s="27">
        <v>43739</v>
      </c>
      <c r="B160" s="20">
        <v>2019</v>
      </c>
      <c r="C160" s="28">
        <v>10</v>
      </c>
      <c r="D160" s="19" t="s">
        <v>128</v>
      </c>
      <c r="E160" s="23">
        <v>1</v>
      </c>
      <c r="F160" s="23">
        <v>28</v>
      </c>
      <c r="G160" s="23">
        <v>3</v>
      </c>
      <c r="H160" s="44">
        <v>60.543800000000005</v>
      </c>
      <c r="I160" s="26">
        <f t="shared" si="4"/>
        <v>16.516967881104257</v>
      </c>
      <c r="J160" s="26">
        <f t="shared" si="5"/>
        <v>462.47510067091918</v>
      </c>
      <c r="K160" s="23">
        <v>1</v>
      </c>
    </row>
    <row r="161" spans="1:11" x14ac:dyDescent="0.35">
      <c r="A161" s="27">
        <v>43739</v>
      </c>
      <c r="B161" s="20">
        <v>2019</v>
      </c>
      <c r="C161" s="28">
        <v>10</v>
      </c>
      <c r="D161" s="19" t="s">
        <v>125</v>
      </c>
      <c r="E161" s="23">
        <v>0</v>
      </c>
      <c r="F161" s="23">
        <v>1</v>
      </c>
      <c r="G161" s="23">
        <v>0</v>
      </c>
      <c r="H161" s="44">
        <v>46.5261</v>
      </c>
      <c r="I161" s="26">
        <f t="shared" si="4"/>
        <v>0</v>
      </c>
      <c r="J161" s="26">
        <f t="shared" si="5"/>
        <v>21.493312355860475</v>
      </c>
      <c r="K161" s="23">
        <v>0</v>
      </c>
    </row>
    <row r="162" spans="1:11" x14ac:dyDescent="0.35">
      <c r="A162" s="27">
        <v>43739</v>
      </c>
      <c r="B162" s="20">
        <v>2019</v>
      </c>
      <c r="C162" s="28">
        <v>10</v>
      </c>
      <c r="D162" s="19" t="s">
        <v>131</v>
      </c>
      <c r="E162" s="23">
        <v>0</v>
      </c>
      <c r="F162" s="23">
        <v>73</v>
      </c>
      <c r="G162" s="23">
        <v>0</v>
      </c>
      <c r="H162" s="44">
        <v>371.8202</v>
      </c>
      <c r="I162" s="26">
        <f t="shared" si="4"/>
        <v>0</v>
      </c>
      <c r="J162" s="26">
        <f t="shared" si="5"/>
        <v>196.33145267524463</v>
      </c>
      <c r="K162" s="23">
        <v>0</v>
      </c>
    </row>
    <row r="163" spans="1:11" x14ac:dyDescent="0.35">
      <c r="A163" s="27">
        <v>43739</v>
      </c>
      <c r="B163" s="20">
        <v>2019</v>
      </c>
      <c r="C163" s="28">
        <v>10</v>
      </c>
      <c r="D163" s="19" t="s">
        <v>129</v>
      </c>
      <c r="E163" s="23">
        <v>1</v>
      </c>
      <c r="F163" s="23">
        <v>203</v>
      </c>
      <c r="G163" s="23">
        <v>31</v>
      </c>
      <c r="H163" s="44">
        <v>315.46840000000003</v>
      </c>
      <c r="I163" s="26">
        <f t="shared" si="4"/>
        <v>3.1698895990850429</v>
      </c>
      <c r="J163" s="26">
        <f t="shared" si="5"/>
        <v>643.4875886142637</v>
      </c>
      <c r="K163" s="23">
        <v>1</v>
      </c>
    </row>
    <row r="164" spans="1:11" x14ac:dyDescent="0.35">
      <c r="A164" s="27">
        <v>43739</v>
      </c>
      <c r="B164" s="20">
        <v>2019</v>
      </c>
      <c r="C164" s="28">
        <v>10</v>
      </c>
      <c r="D164" s="19" t="s">
        <v>124</v>
      </c>
      <c r="E164" s="23">
        <v>1</v>
      </c>
      <c r="F164" s="23">
        <v>12</v>
      </c>
      <c r="G164" s="23">
        <v>0</v>
      </c>
      <c r="H164" s="44">
        <v>83.803200000000004</v>
      </c>
      <c r="I164" s="26">
        <f t="shared" si="4"/>
        <v>11.932718559673138</v>
      </c>
      <c r="J164" s="26">
        <f t="shared" si="5"/>
        <v>143.19262271607766</v>
      </c>
      <c r="K164" s="23">
        <v>0</v>
      </c>
    </row>
    <row r="165" spans="1:11" x14ac:dyDescent="0.35">
      <c r="A165" s="27">
        <v>43739</v>
      </c>
      <c r="B165" s="20">
        <v>2019</v>
      </c>
      <c r="C165" s="28">
        <v>10</v>
      </c>
      <c r="D165" s="19" t="s">
        <v>113</v>
      </c>
      <c r="E165" s="23">
        <v>7</v>
      </c>
      <c r="F165" s="23">
        <v>216</v>
      </c>
      <c r="G165" s="23">
        <v>0</v>
      </c>
      <c r="H165" s="44">
        <v>403.27</v>
      </c>
      <c r="I165" s="26">
        <f t="shared" si="4"/>
        <v>17.358097552508244</v>
      </c>
      <c r="J165" s="26">
        <f t="shared" si="5"/>
        <v>535.62129590596874</v>
      </c>
      <c r="K165" s="23">
        <v>0</v>
      </c>
    </row>
    <row r="166" spans="1:11" x14ac:dyDescent="0.35">
      <c r="A166" s="27">
        <v>43739</v>
      </c>
      <c r="B166" s="20">
        <v>2019</v>
      </c>
      <c r="C166" s="28">
        <v>10</v>
      </c>
      <c r="D166" s="19" t="s">
        <v>114</v>
      </c>
      <c r="E166" s="23">
        <v>0</v>
      </c>
      <c r="F166" s="23">
        <v>5</v>
      </c>
      <c r="G166" s="23">
        <v>7</v>
      </c>
      <c r="H166" s="44">
        <v>54.911000000000001</v>
      </c>
      <c r="I166" s="26">
        <f t="shared" si="4"/>
        <v>0</v>
      </c>
      <c r="J166" s="26">
        <f t="shared" si="5"/>
        <v>91.056436779515948</v>
      </c>
      <c r="K166" s="23">
        <v>1</v>
      </c>
    </row>
    <row r="167" spans="1:11" x14ac:dyDescent="0.35">
      <c r="A167" s="27">
        <v>43739</v>
      </c>
      <c r="B167" s="20">
        <v>2019</v>
      </c>
      <c r="C167" s="28">
        <v>10</v>
      </c>
      <c r="D167" s="19" t="s">
        <v>112</v>
      </c>
      <c r="E167" s="23">
        <v>0</v>
      </c>
      <c r="F167" s="23">
        <v>0</v>
      </c>
      <c r="G167" s="23">
        <v>0</v>
      </c>
      <c r="H167" s="44">
        <v>1.8299000000000001</v>
      </c>
      <c r="I167" s="26">
        <f t="shared" si="4"/>
        <v>0</v>
      </c>
      <c r="J167" s="26">
        <f t="shared" si="5"/>
        <v>0</v>
      </c>
      <c r="K167" s="23">
        <v>0</v>
      </c>
    </row>
    <row r="168" spans="1:11" x14ac:dyDescent="0.35">
      <c r="A168" s="27">
        <v>43739</v>
      </c>
      <c r="B168" s="20">
        <v>2019</v>
      </c>
      <c r="C168" s="28">
        <v>10</v>
      </c>
      <c r="D168" s="19" t="s">
        <v>121</v>
      </c>
      <c r="E168" s="23">
        <v>15</v>
      </c>
      <c r="F168" s="23">
        <v>357</v>
      </c>
      <c r="G168" s="23">
        <v>21</v>
      </c>
      <c r="H168" s="44">
        <v>235.38220000000001</v>
      </c>
      <c r="I168" s="26">
        <f t="shared" si="4"/>
        <v>63.726144117949445</v>
      </c>
      <c r="J168" s="26">
        <f t="shared" si="5"/>
        <v>1516.6822300071967</v>
      </c>
      <c r="K168" s="23">
        <v>1</v>
      </c>
    </row>
    <row r="169" spans="1:11" x14ac:dyDescent="0.35">
      <c r="A169" s="27">
        <v>43739</v>
      </c>
      <c r="B169" s="20">
        <v>2019</v>
      </c>
      <c r="C169" s="28">
        <v>10</v>
      </c>
      <c r="D169" s="19" t="s">
        <v>115</v>
      </c>
      <c r="E169" s="23">
        <v>0</v>
      </c>
      <c r="F169" s="23">
        <v>0</v>
      </c>
      <c r="G169" s="23">
        <v>0</v>
      </c>
      <c r="H169" s="44">
        <v>5.7125000000000004</v>
      </c>
      <c r="I169" s="26">
        <f t="shared" si="4"/>
        <v>0</v>
      </c>
      <c r="J169" s="26">
        <f t="shared" si="5"/>
        <v>0</v>
      </c>
      <c r="K169" s="23">
        <v>0</v>
      </c>
    </row>
    <row r="170" spans="1:11" x14ac:dyDescent="0.35">
      <c r="A170" s="27">
        <v>43739</v>
      </c>
      <c r="B170" s="20">
        <v>2019</v>
      </c>
      <c r="C170" s="28">
        <v>10</v>
      </c>
      <c r="D170" s="19" t="s">
        <v>130</v>
      </c>
      <c r="E170" s="23">
        <v>0</v>
      </c>
      <c r="F170" s="23">
        <v>47</v>
      </c>
      <c r="G170" s="23">
        <v>5</v>
      </c>
      <c r="H170" s="44">
        <v>133.35599999999999</v>
      </c>
      <c r="I170" s="26">
        <f t="shared" si="4"/>
        <v>0</v>
      </c>
      <c r="J170" s="26">
        <f t="shared" si="5"/>
        <v>352.44008518551846</v>
      </c>
      <c r="K170" s="23">
        <v>1</v>
      </c>
    </row>
    <row r="171" spans="1:11" x14ac:dyDescent="0.35">
      <c r="A171" s="27">
        <v>43739</v>
      </c>
      <c r="B171" s="20">
        <v>2019</v>
      </c>
      <c r="C171" s="28">
        <v>10</v>
      </c>
      <c r="D171" s="19" t="s">
        <v>126</v>
      </c>
      <c r="E171" s="23">
        <v>0</v>
      </c>
      <c r="F171" s="23">
        <v>0</v>
      </c>
      <c r="G171" s="23">
        <v>0</v>
      </c>
      <c r="H171" s="44">
        <v>10.8779</v>
      </c>
      <c r="I171" s="26">
        <f t="shared" si="4"/>
        <v>0</v>
      </c>
      <c r="J171" s="26">
        <f t="shared" si="5"/>
        <v>0</v>
      </c>
      <c r="K171" s="23">
        <v>0</v>
      </c>
    </row>
    <row r="172" spans="1:11" x14ac:dyDescent="0.35">
      <c r="A172" s="27">
        <v>43739</v>
      </c>
      <c r="B172" s="20">
        <v>2019</v>
      </c>
      <c r="C172" s="28">
        <v>10</v>
      </c>
      <c r="D172" s="19" t="s">
        <v>120</v>
      </c>
      <c r="E172" s="23">
        <v>0</v>
      </c>
      <c r="F172" s="23">
        <v>0</v>
      </c>
      <c r="G172" s="23">
        <v>0</v>
      </c>
      <c r="H172" s="44">
        <v>1.1040000000000001</v>
      </c>
      <c r="I172" s="26">
        <f t="shared" si="4"/>
        <v>0</v>
      </c>
      <c r="J172" s="26">
        <f t="shared" si="5"/>
        <v>0</v>
      </c>
      <c r="K172" s="23">
        <v>0</v>
      </c>
    </row>
    <row r="173" spans="1:11" x14ac:dyDescent="0.35">
      <c r="A173" s="27">
        <v>43739</v>
      </c>
      <c r="B173" s="20">
        <v>2019</v>
      </c>
      <c r="C173" s="28">
        <v>10</v>
      </c>
      <c r="D173" s="19" t="s">
        <v>127</v>
      </c>
      <c r="E173" s="23">
        <v>0</v>
      </c>
      <c r="F173" s="23">
        <v>100</v>
      </c>
      <c r="G173" s="23">
        <v>0</v>
      </c>
      <c r="H173" s="44">
        <v>223.68299999999999</v>
      </c>
      <c r="I173" s="26">
        <f t="shared" si="4"/>
        <v>0</v>
      </c>
      <c r="J173" s="26">
        <f t="shared" si="5"/>
        <v>447.06124291966756</v>
      </c>
      <c r="K173" s="23">
        <v>0</v>
      </c>
    </row>
    <row r="174" spans="1:11" x14ac:dyDescent="0.35">
      <c r="A174" s="27">
        <v>43739</v>
      </c>
      <c r="B174" s="20">
        <v>2019</v>
      </c>
      <c r="C174" s="28">
        <v>10</v>
      </c>
      <c r="D174" s="19" t="s">
        <v>122</v>
      </c>
      <c r="E174" s="23">
        <v>2</v>
      </c>
      <c r="F174" s="23">
        <v>95</v>
      </c>
      <c r="G174" s="23">
        <v>44</v>
      </c>
      <c r="H174" s="44">
        <v>580.98169999999993</v>
      </c>
      <c r="I174" s="26">
        <f t="shared" si="4"/>
        <v>3.44244922000125</v>
      </c>
      <c r="J174" s="26">
        <f t="shared" si="5"/>
        <v>163.51633795005938</v>
      </c>
      <c r="K174" s="23">
        <v>0</v>
      </c>
    </row>
    <row r="175" spans="1:11" x14ac:dyDescent="0.35">
      <c r="A175" s="27">
        <v>43739</v>
      </c>
      <c r="B175" s="20">
        <v>2019</v>
      </c>
      <c r="C175" s="28">
        <v>10</v>
      </c>
      <c r="D175" s="19" t="s">
        <v>116</v>
      </c>
      <c r="E175" s="23">
        <v>1</v>
      </c>
      <c r="F175" s="23">
        <v>133</v>
      </c>
      <c r="G175" s="23">
        <v>0</v>
      </c>
      <c r="H175" s="44">
        <v>46.055999999999997</v>
      </c>
      <c r="I175" s="26">
        <f t="shared" si="4"/>
        <v>21.712697585548028</v>
      </c>
      <c r="J175" s="26">
        <f t="shared" si="5"/>
        <v>2887.788778877888</v>
      </c>
      <c r="K175" s="23">
        <v>0</v>
      </c>
    </row>
    <row r="176" spans="1:11" x14ac:dyDescent="0.35">
      <c r="A176" s="27">
        <v>43739</v>
      </c>
      <c r="B176" s="20">
        <v>2019</v>
      </c>
      <c r="C176" s="28">
        <v>10</v>
      </c>
      <c r="D176" s="19" t="s">
        <v>123</v>
      </c>
      <c r="E176" s="23">
        <v>5</v>
      </c>
      <c r="F176" s="23">
        <v>252</v>
      </c>
      <c r="G176" s="23">
        <v>0</v>
      </c>
      <c r="H176" s="44">
        <v>365.59890000000001</v>
      </c>
      <c r="I176" s="26">
        <f t="shared" si="4"/>
        <v>13.676189944772808</v>
      </c>
      <c r="J176" s="26">
        <f t="shared" si="5"/>
        <v>689.27997321654959</v>
      </c>
      <c r="K176" s="23">
        <v>0</v>
      </c>
    </row>
    <row r="177" spans="1:11" x14ac:dyDescent="0.35">
      <c r="A177" s="27">
        <v>43739</v>
      </c>
      <c r="B177" s="20">
        <v>2019</v>
      </c>
      <c r="C177" s="28">
        <v>10</v>
      </c>
      <c r="D177" s="19" t="s">
        <v>117</v>
      </c>
      <c r="E177" s="23">
        <v>4</v>
      </c>
      <c r="F177" s="23">
        <v>40</v>
      </c>
      <c r="G177" s="23">
        <v>7</v>
      </c>
      <c r="H177" s="44">
        <v>193.36349999999999</v>
      </c>
      <c r="I177" s="26">
        <f t="shared" si="4"/>
        <v>20.686427376417992</v>
      </c>
      <c r="J177" s="26">
        <f t="shared" si="5"/>
        <v>206.8642737641799</v>
      </c>
      <c r="K177" s="23">
        <v>1</v>
      </c>
    </row>
    <row r="178" spans="1:11" x14ac:dyDescent="0.35">
      <c r="A178" s="27">
        <v>43739</v>
      </c>
      <c r="B178" s="20">
        <v>2019</v>
      </c>
      <c r="C178" s="28">
        <v>10</v>
      </c>
      <c r="D178" s="19" t="s">
        <v>119</v>
      </c>
      <c r="E178" s="23">
        <v>0</v>
      </c>
      <c r="F178" s="23">
        <v>540</v>
      </c>
      <c r="G178" s="23">
        <v>0</v>
      </c>
      <c r="H178" s="44">
        <v>835.74350000000004</v>
      </c>
      <c r="I178" s="26">
        <f t="shared" si="4"/>
        <v>0</v>
      </c>
      <c r="J178" s="26">
        <f t="shared" si="5"/>
        <v>646.13125917222203</v>
      </c>
      <c r="K178" s="23">
        <v>0</v>
      </c>
    </row>
    <row r="179" spans="1:11" x14ac:dyDescent="0.35">
      <c r="A179" s="27">
        <v>43739</v>
      </c>
      <c r="B179" s="20">
        <v>2019</v>
      </c>
      <c r="C179" s="28">
        <v>10</v>
      </c>
      <c r="D179" s="19" t="s">
        <v>118</v>
      </c>
      <c r="E179" s="23">
        <v>0</v>
      </c>
      <c r="F179" s="23">
        <v>0</v>
      </c>
      <c r="G179" s="23">
        <v>0</v>
      </c>
      <c r="H179" s="44">
        <v>0</v>
      </c>
      <c r="I179" s="26" t="str">
        <f t="shared" si="4"/>
        <v/>
      </c>
      <c r="J179" s="26" t="str">
        <f t="shared" si="5"/>
        <v/>
      </c>
      <c r="K179" s="23">
        <v>0</v>
      </c>
    </row>
    <row r="180" spans="1:11" x14ac:dyDescent="0.35">
      <c r="A180" s="27">
        <v>43770</v>
      </c>
      <c r="B180" s="20">
        <v>2019</v>
      </c>
      <c r="C180" s="28">
        <v>11</v>
      </c>
      <c r="D180" s="19" t="s">
        <v>128</v>
      </c>
      <c r="E180" s="23">
        <v>3</v>
      </c>
      <c r="F180" s="23">
        <v>28</v>
      </c>
      <c r="G180" s="23">
        <v>0</v>
      </c>
      <c r="H180" s="44">
        <v>61.325699999999998</v>
      </c>
      <c r="I180" s="26">
        <f t="shared" si="4"/>
        <v>48.919131783249114</v>
      </c>
      <c r="J180" s="26">
        <f t="shared" si="5"/>
        <v>456.57856331032508</v>
      </c>
      <c r="K180" s="23">
        <v>0</v>
      </c>
    </row>
    <row r="181" spans="1:11" x14ac:dyDescent="0.35">
      <c r="A181" s="27">
        <v>43770</v>
      </c>
      <c r="B181" s="20">
        <v>2019</v>
      </c>
      <c r="C181" s="28">
        <v>11</v>
      </c>
      <c r="D181" s="19" t="s">
        <v>125</v>
      </c>
      <c r="E181" s="23">
        <v>0</v>
      </c>
      <c r="F181" s="23">
        <v>1</v>
      </c>
      <c r="G181" s="23">
        <v>0</v>
      </c>
      <c r="H181" s="44">
        <v>47.252600000000001</v>
      </c>
      <c r="I181" s="26">
        <f t="shared" si="4"/>
        <v>0</v>
      </c>
      <c r="J181" s="26">
        <f t="shared" si="5"/>
        <v>21.162856647041643</v>
      </c>
      <c r="K181" s="23">
        <v>0</v>
      </c>
    </row>
    <row r="182" spans="1:11" x14ac:dyDescent="0.35">
      <c r="A182" s="27">
        <v>43770</v>
      </c>
      <c r="B182" s="20">
        <v>2019</v>
      </c>
      <c r="C182" s="28">
        <v>11</v>
      </c>
      <c r="D182" s="19" t="s">
        <v>131</v>
      </c>
      <c r="E182" s="23">
        <v>4</v>
      </c>
      <c r="F182" s="23">
        <v>79</v>
      </c>
      <c r="G182" s="23">
        <v>6</v>
      </c>
      <c r="H182" s="44">
        <v>420.13529999999997</v>
      </c>
      <c r="I182" s="26">
        <f t="shared" si="4"/>
        <v>9.5207424846234066</v>
      </c>
      <c r="J182" s="26">
        <f t="shared" si="5"/>
        <v>188.03466407131228</v>
      </c>
      <c r="K182" s="23">
        <v>1</v>
      </c>
    </row>
    <row r="183" spans="1:11" x14ac:dyDescent="0.35">
      <c r="A183" s="27">
        <v>43770</v>
      </c>
      <c r="B183" s="20">
        <v>2019</v>
      </c>
      <c r="C183" s="28">
        <v>11</v>
      </c>
      <c r="D183" s="19" t="s">
        <v>129</v>
      </c>
      <c r="E183" s="23">
        <v>1</v>
      </c>
      <c r="F183" s="23">
        <v>108</v>
      </c>
      <c r="G183" s="23">
        <v>0</v>
      </c>
      <c r="H183" s="44">
        <v>314.32</v>
      </c>
      <c r="I183" s="26">
        <f t="shared" si="4"/>
        <v>3.1814711122423009</v>
      </c>
      <c r="J183" s="26">
        <f t="shared" si="5"/>
        <v>343.59888012216851</v>
      </c>
      <c r="K183" s="23">
        <v>0</v>
      </c>
    </row>
    <row r="184" spans="1:11" x14ac:dyDescent="0.35">
      <c r="A184" s="27">
        <v>43770</v>
      </c>
      <c r="B184" s="20">
        <v>2019</v>
      </c>
      <c r="C184" s="28">
        <v>11</v>
      </c>
      <c r="D184" s="19" t="s">
        <v>124</v>
      </c>
      <c r="E184" s="23">
        <v>0</v>
      </c>
      <c r="F184" s="23">
        <v>10</v>
      </c>
      <c r="G184" s="23">
        <v>0</v>
      </c>
      <c r="H184" s="44">
        <v>78.466100000000012</v>
      </c>
      <c r="I184" s="26">
        <f t="shared" si="4"/>
        <v>0</v>
      </c>
      <c r="J184" s="26">
        <f t="shared" si="5"/>
        <v>127.44357117277396</v>
      </c>
      <c r="K184" s="23">
        <v>0</v>
      </c>
    </row>
    <row r="185" spans="1:11" x14ac:dyDescent="0.35">
      <c r="A185" s="27">
        <v>43770</v>
      </c>
      <c r="B185" s="20">
        <v>2019</v>
      </c>
      <c r="C185" s="28">
        <v>11</v>
      </c>
      <c r="D185" s="19" t="s">
        <v>113</v>
      </c>
      <c r="E185" s="23">
        <v>3</v>
      </c>
      <c r="F185" s="23">
        <v>185</v>
      </c>
      <c r="G185" s="23">
        <v>0</v>
      </c>
      <c r="H185" s="44">
        <v>416.03500000000003</v>
      </c>
      <c r="I185" s="26">
        <f t="shared" si="4"/>
        <v>7.2109317725672115</v>
      </c>
      <c r="J185" s="26">
        <f t="shared" si="5"/>
        <v>444.67412597497804</v>
      </c>
      <c r="K185" s="23">
        <v>0</v>
      </c>
    </row>
    <row r="186" spans="1:11" x14ac:dyDescent="0.35">
      <c r="A186" s="27">
        <v>43770</v>
      </c>
      <c r="B186" s="20">
        <v>2019</v>
      </c>
      <c r="C186" s="28">
        <v>11</v>
      </c>
      <c r="D186" s="19" t="s">
        <v>114</v>
      </c>
      <c r="E186" s="23">
        <v>0</v>
      </c>
      <c r="F186" s="23">
        <v>3</v>
      </c>
      <c r="G186" s="23">
        <v>0</v>
      </c>
      <c r="H186" s="44">
        <v>54.695</v>
      </c>
      <c r="I186" s="26">
        <f t="shared" si="4"/>
        <v>0</v>
      </c>
      <c r="J186" s="26">
        <f t="shared" si="5"/>
        <v>54.849620623457355</v>
      </c>
      <c r="K186" s="23">
        <v>0</v>
      </c>
    </row>
    <row r="187" spans="1:11" x14ac:dyDescent="0.35">
      <c r="A187" s="27">
        <v>43770</v>
      </c>
      <c r="B187" s="20">
        <v>2019</v>
      </c>
      <c r="C187" s="28">
        <v>11</v>
      </c>
      <c r="D187" s="19" t="s">
        <v>112</v>
      </c>
      <c r="E187" s="23">
        <v>0</v>
      </c>
      <c r="F187" s="23">
        <v>0</v>
      </c>
      <c r="G187" s="23">
        <v>0</v>
      </c>
      <c r="H187" s="44">
        <v>1.7669000000000001</v>
      </c>
      <c r="I187" s="26">
        <f t="shared" si="4"/>
        <v>0</v>
      </c>
      <c r="J187" s="26">
        <f t="shared" si="5"/>
        <v>0</v>
      </c>
      <c r="K187" s="23">
        <v>0</v>
      </c>
    </row>
    <row r="188" spans="1:11" x14ac:dyDescent="0.35">
      <c r="A188" s="27">
        <v>43770</v>
      </c>
      <c r="B188" s="20">
        <v>2019</v>
      </c>
      <c r="C188" s="28">
        <v>11</v>
      </c>
      <c r="D188" s="19" t="s">
        <v>121</v>
      </c>
      <c r="E188" s="23">
        <v>12</v>
      </c>
      <c r="F188" s="23">
        <v>237</v>
      </c>
      <c r="G188" s="23">
        <v>10</v>
      </c>
      <c r="H188" s="44">
        <v>240.96329999999998</v>
      </c>
      <c r="I188" s="26">
        <f t="shared" si="4"/>
        <v>49.800114789264597</v>
      </c>
      <c r="J188" s="26">
        <f t="shared" si="5"/>
        <v>983.55226708797579</v>
      </c>
      <c r="K188" s="23">
        <v>1</v>
      </c>
    </row>
    <row r="189" spans="1:11" x14ac:dyDescent="0.35">
      <c r="A189" s="27">
        <v>43770</v>
      </c>
      <c r="B189" s="20">
        <v>2019</v>
      </c>
      <c r="C189" s="28">
        <v>11</v>
      </c>
      <c r="D189" s="19" t="s">
        <v>115</v>
      </c>
      <c r="E189" s="23">
        <v>0</v>
      </c>
      <c r="F189" s="23">
        <v>0</v>
      </c>
      <c r="G189" s="23">
        <v>0</v>
      </c>
      <c r="H189" s="44">
        <v>5.2625000000000002</v>
      </c>
      <c r="I189" s="26">
        <f t="shared" si="4"/>
        <v>0</v>
      </c>
      <c r="J189" s="26">
        <f t="shared" si="5"/>
        <v>0</v>
      </c>
      <c r="K189" s="23">
        <v>0</v>
      </c>
    </row>
    <row r="190" spans="1:11" x14ac:dyDescent="0.35">
      <c r="A190" s="27">
        <v>43770</v>
      </c>
      <c r="B190" s="20">
        <v>2019</v>
      </c>
      <c r="C190" s="28">
        <v>11</v>
      </c>
      <c r="D190" s="19" t="s">
        <v>130</v>
      </c>
      <c r="E190" s="23">
        <v>0</v>
      </c>
      <c r="F190" s="23">
        <v>103</v>
      </c>
      <c r="G190" s="23">
        <v>30</v>
      </c>
      <c r="H190" s="44">
        <v>164.77600000000001</v>
      </c>
      <c r="I190" s="26">
        <f t="shared" si="4"/>
        <v>0</v>
      </c>
      <c r="J190" s="26">
        <f t="shared" si="5"/>
        <v>625.09103267466128</v>
      </c>
      <c r="K190" s="23">
        <v>0</v>
      </c>
    </row>
    <row r="191" spans="1:11" x14ac:dyDescent="0.35">
      <c r="A191" s="27">
        <v>43770</v>
      </c>
      <c r="B191" s="20">
        <v>2019</v>
      </c>
      <c r="C191" s="28">
        <v>11</v>
      </c>
      <c r="D191" s="19" t="s">
        <v>126</v>
      </c>
      <c r="E191" s="23">
        <v>0</v>
      </c>
      <c r="F191" s="23">
        <v>0</v>
      </c>
      <c r="G191" s="23">
        <v>0</v>
      </c>
      <c r="H191" s="44">
        <v>9.6020000000000003</v>
      </c>
      <c r="I191" s="26">
        <f t="shared" si="4"/>
        <v>0</v>
      </c>
      <c r="J191" s="26">
        <f t="shared" si="5"/>
        <v>0</v>
      </c>
      <c r="K191" s="23">
        <v>0</v>
      </c>
    </row>
    <row r="192" spans="1:11" x14ac:dyDescent="0.35">
      <c r="A192" s="27">
        <v>43770</v>
      </c>
      <c r="B192" s="20">
        <v>2019</v>
      </c>
      <c r="C192" s="28">
        <v>11</v>
      </c>
      <c r="D192" s="19" t="s">
        <v>120</v>
      </c>
      <c r="E192" s="23">
        <v>0</v>
      </c>
      <c r="F192" s="23">
        <v>0</v>
      </c>
      <c r="G192" s="23">
        <v>0</v>
      </c>
      <c r="H192" s="44">
        <v>0.91200000000000003</v>
      </c>
      <c r="I192" s="26">
        <f t="shared" si="4"/>
        <v>0</v>
      </c>
      <c r="J192" s="26">
        <f t="shared" si="5"/>
        <v>0</v>
      </c>
      <c r="K192" s="23">
        <v>0</v>
      </c>
    </row>
    <row r="193" spans="1:11" x14ac:dyDescent="0.35">
      <c r="A193" s="27">
        <v>43770</v>
      </c>
      <c r="B193" s="20">
        <v>2019</v>
      </c>
      <c r="C193" s="28">
        <v>11</v>
      </c>
      <c r="D193" s="19" t="s">
        <v>127</v>
      </c>
      <c r="E193" s="23">
        <v>0</v>
      </c>
      <c r="F193" s="23">
        <v>114</v>
      </c>
      <c r="G193" s="23">
        <v>0</v>
      </c>
      <c r="H193" s="44">
        <v>231.82499999999999</v>
      </c>
      <c r="I193" s="26">
        <f t="shared" si="4"/>
        <v>0</v>
      </c>
      <c r="J193" s="26">
        <f t="shared" si="5"/>
        <v>491.75024263992236</v>
      </c>
      <c r="K193" s="23">
        <v>0</v>
      </c>
    </row>
    <row r="194" spans="1:11" x14ac:dyDescent="0.35">
      <c r="A194" s="27">
        <v>43770</v>
      </c>
      <c r="B194" s="20">
        <v>2019</v>
      </c>
      <c r="C194" s="28">
        <v>11</v>
      </c>
      <c r="D194" s="19" t="s">
        <v>122</v>
      </c>
      <c r="E194" s="23">
        <v>0</v>
      </c>
      <c r="F194" s="23">
        <v>53</v>
      </c>
      <c r="G194" s="23">
        <v>38</v>
      </c>
      <c r="H194" s="44">
        <v>567.36350000000004</v>
      </c>
      <c r="I194" s="26">
        <f t="shared" si="4"/>
        <v>0</v>
      </c>
      <c r="J194" s="26">
        <f t="shared" si="5"/>
        <v>93.414539356162308</v>
      </c>
      <c r="K194" s="23">
        <v>0</v>
      </c>
    </row>
    <row r="195" spans="1:11" x14ac:dyDescent="0.35">
      <c r="A195" s="27">
        <v>43770</v>
      </c>
      <c r="B195" s="20">
        <v>2019</v>
      </c>
      <c r="C195" s="28">
        <v>11</v>
      </c>
      <c r="D195" s="19" t="s">
        <v>116</v>
      </c>
      <c r="E195" s="23">
        <v>6</v>
      </c>
      <c r="F195" s="23">
        <v>97</v>
      </c>
      <c r="G195" s="23">
        <v>0</v>
      </c>
      <c r="H195" s="44">
        <v>47.590300000000006</v>
      </c>
      <c r="I195" s="26">
        <f t="shared" si="4"/>
        <v>126.07611214890427</v>
      </c>
      <c r="J195" s="26">
        <f t="shared" si="5"/>
        <v>2038.2304797406191</v>
      </c>
      <c r="K195" s="23">
        <v>0</v>
      </c>
    </row>
    <row r="196" spans="1:11" x14ac:dyDescent="0.35">
      <c r="A196" s="27">
        <v>43770</v>
      </c>
      <c r="B196" s="20">
        <v>2019</v>
      </c>
      <c r="C196" s="28">
        <v>11</v>
      </c>
      <c r="D196" s="19" t="s">
        <v>123</v>
      </c>
      <c r="E196" s="23">
        <v>11</v>
      </c>
      <c r="F196" s="23">
        <v>266</v>
      </c>
      <c r="G196" s="23">
        <v>0</v>
      </c>
      <c r="H196" s="44">
        <v>395.48440000000005</v>
      </c>
      <c r="I196" s="26">
        <f t="shared" ref="I196:I259" si="6">IFERROR(E196*1000/H196,"")</f>
        <v>27.813992157465627</v>
      </c>
      <c r="J196" s="26">
        <f t="shared" ref="J196:J259" si="7">IFERROR(F196*1000/H196,"")</f>
        <v>672.59290126235055</v>
      </c>
      <c r="K196" s="23">
        <v>0</v>
      </c>
    </row>
    <row r="197" spans="1:11" x14ac:dyDescent="0.35">
      <c r="A197" s="27">
        <v>43770</v>
      </c>
      <c r="B197" s="20">
        <v>2019</v>
      </c>
      <c r="C197" s="28">
        <v>11</v>
      </c>
      <c r="D197" s="19" t="s">
        <v>117</v>
      </c>
      <c r="E197" s="23">
        <v>3</v>
      </c>
      <c r="F197" s="23">
        <v>38</v>
      </c>
      <c r="G197" s="23">
        <v>17</v>
      </c>
      <c r="H197" s="44">
        <v>198.2664</v>
      </c>
      <c r="I197" s="26">
        <f t="shared" si="6"/>
        <v>15.131156867729478</v>
      </c>
      <c r="J197" s="26">
        <f t="shared" si="7"/>
        <v>191.66132032457341</v>
      </c>
      <c r="K197" s="23">
        <v>2</v>
      </c>
    </row>
    <row r="198" spans="1:11" x14ac:dyDescent="0.35">
      <c r="A198" s="27">
        <v>43770</v>
      </c>
      <c r="B198" s="20">
        <v>2019</v>
      </c>
      <c r="C198" s="28">
        <v>11</v>
      </c>
      <c r="D198" s="19" t="s">
        <v>119</v>
      </c>
      <c r="E198" s="23">
        <v>0</v>
      </c>
      <c r="F198" s="23">
        <v>396</v>
      </c>
      <c r="G198" s="23">
        <v>4</v>
      </c>
      <c r="H198" s="44">
        <v>740.02268000000004</v>
      </c>
      <c r="I198" s="26">
        <f t="shared" si="6"/>
        <v>0</v>
      </c>
      <c r="J198" s="26">
        <f t="shared" si="7"/>
        <v>535.11873446905702</v>
      </c>
      <c r="K198" s="23">
        <v>1</v>
      </c>
    </row>
    <row r="199" spans="1:11" x14ac:dyDescent="0.35">
      <c r="A199" s="27">
        <v>43770</v>
      </c>
      <c r="B199" s="20">
        <v>2019</v>
      </c>
      <c r="C199" s="28">
        <v>11</v>
      </c>
      <c r="D199" s="19" t="s">
        <v>118</v>
      </c>
      <c r="E199" s="23">
        <v>0</v>
      </c>
      <c r="F199" s="23">
        <v>0</v>
      </c>
      <c r="G199" s="23">
        <v>0</v>
      </c>
      <c r="H199" s="44">
        <v>0</v>
      </c>
      <c r="I199" s="26" t="str">
        <f t="shared" si="6"/>
        <v/>
      </c>
      <c r="J199" s="26" t="str">
        <f t="shared" si="7"/>
        <v/>
      </c>
      <c r="K199" s="23">
        <v>0</v>
      </c>
    </row>
    <row r="200" spans="1:11" x14ac:dyDescent="0.35">
      <c r="A200" s="27">
        <v>43800</v>
      </c>
      <c r="B200" s="20">
        <v>2019</v>
      </c>
      <c r="C200" s="28">
        <v>12</v>
      </c>
      <c r="D200" s="19" t="s">
        <v>128</v>
      </c>
      <c r="E200" s="23">
        <v>2</v>
      </c>
      <c r="F200" s="23">
        <v>19</v>
      </c>
      <c r="G200" s="23">
        <v>0</v>
      </c>
      <c r="H200" s="44">
        <v>63.232999999999997</v>
      </c>
      <c r="I200" s="26">
        <f t="shared" si="6"/>
        <v>31.629054449417236</v>
      </c>
      <c r="J200" s="26">
        <f t="shared" si="7"/>
        <v>300.47601726946374</v>
      </c>
      <c r="K200" s="23">
        <v>0</v>
      </c>
    </row>
    <row r="201" spans="1:11" x14ac:dyDescent="0.35">
      <c r="A201" s="27">
        <v>43800</v>
      </c>
      <c r="B201" s="20">
        <v>2019</v>
      </c>
      <c r="C201" s="28">
        <v>12</v>
      </c>
      <c r="D201" s="19" t="s">
        <v>125</v>
      </c>
      <c r="E201" s="23">
        <v>0</v>
      </c>
      <c r="F201" s="23">
        <v>1</v>
      </c>
      <c r="G201" s="23">
        <v>0</v>
      </c>
      <c r="H201" s="44">
        <v>45.972999999999999</v>
      </c>
      <c r="I201" s="26">
        <f t="shared" si="6"/>
        <v>0</v>
      </c>
      <c r="J201" s="26">
        <f t="shared" si="7"/>
        <v>21.751897853087684</v>
      </c>
      <c r="K201" s="23">
        <v>0</v>
      </c>
    </row>
    <row r="202" spans="1:11" x14ac:dyDescent="0.35">
      <c r="A202" s="27">
        <v>43800</v>
      </c>
      <c r="B202" s="20">
        <v>2019</v>
      </c>
      <c r="C202" s="28">
        <v>12</v>
      </c>
      <c r="D202" s="19" t="s">
        <v>131</v>
      </c>
      <c r="E202" s="23">
        <v>0</v>
      </c>
      <c r="F202" s="23">
        <v>73</v>
      </c>
      <c r="G202" s="23">
        <v>0</v>
      </c>
      <c r="H202" s="44">
        <v>265.75069999999999</v>
      </c>
      <c r="I202" s="26">
        <f t="shared" si="6"/>
        <v>0</v>
      </c>
      <c r="J202" s="26">
        <f t="shared" si="7"/>
        <v>274.69353796622175</v>
      </c>
      <c r="K202" s="23">
        <v>0</v>
      </c>
    </row>
    <row r="203" spans="1:11" x14ac:dyDescent="0.35">
      <c r="A203" s="27">
        <v>43800</v>
      </c>
      <c r="B203" s="20">
        <v>2019</v>
      </c>
      <c r="C203" s="28">
        <v>12</v>
      </c>
      <c r="D203" s="19" t="s">
        <v>129</v>
      </c>
      <c r="E203" s="23">
        <v>1</v>
      </c>
      <c r="F203" s="23">
        <v>29</v>
      </c>
      <c r="G203" s="23">
        <v>0</v>
      </c>
      <c r="H203" s="44">
        <v>254.881</v>
      </c>
      <c r="I203" s="26">
        <f t="shared" si="6"/>
        <v>3.9233995472396921</v>
      </c>
      <c r="J203" s="26">
        <f t="shared" si="7"/>
        <v>113.77858686995107</v>
      </c>
      <c r="K203" s="23">
        <v>0</v>
      </c>
    </row>
    <row r="204" spans="1:11" x14ac:dyDescent="0.35">
      <c r="A204" s="27">
        <v>43800</v>
      </c>
      <c r="B204" s="20">
        <v>2019</v>
      </c>
      <c r="C204" s="28">
        <v>12</v>
      </c>
      <c r="D204" s="19" t="s">
        <v>124</v>
      </c>
      <c r="E204" s="23">
        <v>1</v>
      </c>
      <c r="F204" s="23">
        <v>10</v>
      </c>
      <c r="G204" s="23">
        <v>0</v>
      </c>
      <c r="H204" s="44">
        <v>78.305999999999997</v>
      </c>
      <c r="I204" s="26">
        <f t="shared" si="6"/>
        <v>12.770413505989325</v>
      </c>
      <c r="J204" s="26">
        <f t="shared" si="7"/>
        <v>127.70413505989325</v>
      </c>
      <c r="K204" s="23">
        <v>0</v>
      </c>
    </row>
    <row r="205" spans="1:11" x14ac:dyDescent="0.35">
      <c r="A205" s="27">
        <v>43800</v>
      </c>
      <c r="B205" s="20">
        <v>2019</v>
      </c>
      <c r="C205" s="28">
        <v>12</v>
      </c>
      <c r="D205" s="19" t="s">
        <v>113</v>
      </c>
      <c r="E205" s="23">
        <v>3</v>
      </c>
      <c r="F205" s="23">
        <v>133</v>
      </c>
      <c r="G205" s="23">
        <v>0</v>
      </c>
      <c r="H205" s="44">
        <v>369.99799999999999</v>
      </c>
      <c r="I205" s="26">
        <f t="shared" si="6"/>
        <v>8.1081519359564105</v>
      </c>
      <c r="J205" s="26">
        <f t="shared" si="7"/>
        <v>359.46140249406756</v>
      </c>
      <c r="K205" s="23">
        <v>0</v>
      </c>
    </row>
    <row r="206" spans="1:11" x14ac:dyDescent="0.35">
      <c r="A206" s="27">
        <v>43800</v>
      </c>
      <c r="B206" s="20">
        <v>2019</v>
      </c>
      <c r="C206" s="28">
        <v>12</v>
      </c>
      <c r="D206" s="19" t="s">
        <v>114</v>
      </c>
      <c r="E206" s="23">
        <v>0</v>
      </c>
      <c r="F206" s="23">
        <v>5</v>
      </c>
      <c r="G206" s="23">
        <v>0</v>
      </c>
      <c r="H206" s="44">
        <v>42.67</v>
      </c>
      <c r="I206" s="26">
        <f t="shared" si="6"/>
        <v>0</v>
      </c>
      <c r="J206" s="26">
        <f t="shared" si="7"/>
        <v>117.17834544176236</v>
      </c>
      <c r="K206" s="23">
        <v>0</v>
      </c>
    </row>
    <row r="207" spans="1:11" x14ac:dyDescent="0.35">
      <c r="A207" s="27">
        <v>43800</v>
      </c>
      <c r="B207" s="20">
        <v>2019</v>
      </c>
      <c r="C207" s="28">
        <v>12</v>
      </c>
      <c r="D207" s="19" t="s">
        <v>112</v>
      </c>
      <c r="E207" s="23">
        <v>0</v>
      </c>
      <c r="F207" s="23">
        <v>0</v>
      </c>
      <c r="G207" s="23">
        <v>0</v>
      </c>
      <c r="H207" s="44">
        <v>1.4855</v>
      </c>
      <c r="I207" s="26">
        <f t="shared" si="6"/>
        <v>0</v>
      </c>
      <c r="J207" s="26">
        <f t="shared" si="7"/>
        <v>0</v>
      </c>
      <c r="K207" s="23">
        <v>0</v>
      </c>
    </row>
    <row r="208" spans="1:11" x14ac:dyDescent="0.35">
      <c r="A208" s="27">
        <v>43800</v>
      </c>
      <c r="B208" s="20">
        <v>2019</v>
      </c>
      <c r="C208" s="28">
        <v>12</v>
      </c>
      <c r="D208" s="19" t="s">
        <v>121</v>
      </c>
      <c r="E208" s="23">
        <v>4</v>
      </c>
      <c r="F208" s="23">
        <v>203</v>
      </c>
      <c r="G208" s="23">
        <v>21</v>
      </c>
      <c r="H208" s="44">
        <v>199.5744</v>
      </c>
      <c r="I208" s="26">
        <f t="shared" si="6"/>
        <v>20.042650760819022</v>
      </c>
      <c r="J208" s="26">
        <f t="shared" si="7"/>
        <v>1017.1645261115655</v>
      </c>
      <c r="K208" s="25">
        <v>1</v>
      </c>
    </row>
    <row r="209" spans="1:11" x14ac:dyDescent="0.35">
      <c r="A209" s="27">
        <v>43800</v>
      </c>
      <c r="B209" s="20">
        <v>2019</v>
      </c>
      <c r="C209" s="28">
        <v>12</v>
      </c>
      <c r="D209" s="19" t="s">
        <v>115</v>
      </c>
      <c r="E209" s="23">
        <v>0</v>
      </c>
      <c r="F209" s="23">
        <v>0</v>
      </c>
      <c r="G209" s="23">
        <v>0</v>
      </c>
      <c r="H209" s="44">
        <v>2.5499999999999998</v>
      </c>
      <c r="I209" s="26">
        <f t="shared" si="6"/>
        <v>0</v>
      </c>
      <c r="J209" s="26">
        <f t="shared" si="7"/>
        <v>0</v>
      </c>
      <c r="K209" s="23">
        <v>0</v>
      </c>
    </row>
    <row r="210" spans="1:11" x14ac:dyDescent="0.35">
      <c r="A210" s="27">
        <v>43800</v>
      </c>
      <c r="B210" s="20">
        <v>2019</v>
      </c>
      <c r="C210" s="28">
        <v>12</v>
      </c>
      <c r="D210" s="19" t="s">
        <v>130</v>
      </c>
      <c r="E210" s="23">
        <v>0</v>
      </c>
      <c r="F210" s="23">
        <v>62</v>
      </c>
      <c r="G210" s="23">
        <v>31</v>
      </c>
      <c r="H210" s="44">
        <v>148.26320000000001</v>
      </c>
      <c r="I210" s="26">
        <f t="shared" si="6"/>
        <v>0</v>
      </c>
      <c r="J210" s="26">
        <f t="shared" si="7"/>
        <v>418.17524510465171</v>
      </c>
      <c r="K210" s="23">
        <v>0</v>
      </c>
    </row>
    <row r="211" spans="1:11" x14ac:dyDescent="0.35">
      <c r="A211" s="27">
        <v>43800</v>
      </c>
      <c r="B211" s="20">
        <v>2019</v>
      </c>
      <c r="C211" s="28">
        <v>12</v>
      </c>
      <c r="D211" s="19" t="s">
        <v>126</v>
      </c>
      <c r="E211" s="23">
        <v>0</v>
      </c>
      <c r="F211" s="23">
        <v>0</v>
      </c>
      <c r="G211" s="23">
        <v>0</v>
      </c>
      <c r="H211" s="44">
        <v>17.2836</v>
      </c>
      <c r="I211" s="26">
        <f t="shared" si="6"/>
        <v>0</v>
      </c>
      <c r="J211" s="26">
        <f t="shared" si="7"/>
        <v>0</v>
      </c>
      <c r="K211" s="23">
        <v>0</v>
      </c>
    </row>
    <row r="212" spans="1:11" x14ac:dyDescent="0.35">
      <c r="A212" s="27">
        <v>43800</v>
      </c>
      <c r="B212" s="20">
        <v>2019</v>
      </c>
      <c r="C212" s="28">
        <v>12</v>
      </c>
      <c r="D212" s="19" t="s">
        <v>120</v>
      </c>
      <c r="E212" s="23">
        <v>0</v>
      </c>
      <c r="F212" s="23">
        <v>0</v>
      </c>
      <c r="G212" s="23">
        <v>0</v>
      </c>
      <c r="H212" s="44">
        <v>0.98399999999999999</v>
      </c>
      <c r="I212" s="26">
        <f t="shared" si="6"/>
        <v>0</v>
      </c>
      <c r="J212" s="26">
        <f t="shared" si="7"/>
        <v>0</v>
      </c>
      <c r="K212" s="23">
        <v>0</v>
      </c>
    </row>
    <row r="213" spans="1:11" x14ac:dyDescent="0.35">
      <c r="A213" s="27">
        <v>43800</v>
      </c>
      <c r="B213" s="20">
        <v>2019</v>
      </c>
      <c r="C213" s="28">
        <v>12</v>
      </c>
      <c r="D213" s="19" t="s">
        <v>127</v>
      </c>
      <c r="E213" s="23">
        <v>0</v>
      </c>
      <c r="F213" s="23">
        <v>123</v>
      </c>
      <c r="G213" s="23">
        <v>0</v>
      </c>
      <c r="H213" s="44">
        <v>251.50800000000001</v>
      </c>
      <c r="I213" s="26">
        <f t="shared" si="6"/>
        <v>0</v>
      </c>
      <c r="J213" s="26">
        <f t="shared" si="7"/>
        <v>489.05005009781001</v>
      </c>
      <c r="K213" s="23">
        <v>0</v>
      </c>
    </row>
    <row r="214" spans="1:11" x14ac:dyDescent="0.35">
      <c r="A214" s="27">
        <v>43800</v>
      </c>
      <c r="B214" s="20">
        <v>2019</v>
      </c>
      <c r="C214" s="28">
        <v>12</v>
      </c>
      <c r="D214" s="19" t="s">
        <v>122</v>
      </c>
      <c r="E214" s="23">
        <v>0</v>
      </c>
      <c r="F214" s="23">
        <v>20</v>
      </c>
      <c r="G214" s="23">
        <v>30</v>
      </c>
      <c r="H214" s="44">
        <v>471.57890000000003</v>
      </c>
      <c r="I214" s="26">
        <f t="shared" si="6"/>
        <v>0</v>
      </c>
      <c r="J214" s="26">
        <f t="shared" si="7"/>
        <v>42.410718545719497</v>
      </c>
      <c r="K214" s="23">
        <v>0</v>
      </c>
    </row>
    <row r="215" spans="1:11" x14ac:dyDescent="0.35">
      <c r="A215" s="27">
        <v>43800</v>
      </c>
      <c r="B215" s="20">
        <v>2019</v>
      </c>
      <c r="C215" s="28">
        <v>12</v>
      </c>
      <c r="D215" s="19" t="s">
        <v>116</v>
      </c>
      <c r="E215" s="23">
        <v>3</v>
      </c>
      <c r="F215" s="23">
        <v>72</v>
      </c>
      <c r="G215" s="23">
        <v>0</v>
      </c>
      <c r="H215" s="44">
        <v>56.457599999999999</v>
      </c>
      <c r="I215" s="26">
        <f t="shared" si="6"/>
        <v>53.13722156095902</v>
      </c>
      <c r="J215" s="26">
        <f t="shared" si="7"/>
        <v>1275.2933174630166</v>
      </c>
      <c r="K215" s="23">
        <v>0</v>
      </c>
    </row>
    <row r="216" spans="1:11" x14ac:dyDescent="0.35">
      <c r="A216" s="27">
        <v>43800</v>
      </c>
      <c r="B216" s="20">
        <v>2019</v>
      </c>
      <c r="C216" s="28">
        <v>12</v>
      </c>
      <c r="D216" s="19" t="s">
        <v>123</v>
      </c>
      <c r="E216" s="23">
        <v>2</v>
      </c>
      <c r="F216" s="23">
        <v>141</v>
      </c>
      <c r="G216" s="23">
        <v>43</v>
      </c>
      <c r="H216" s="44">
        <v>318.589</v>
      </c>
      <c r="I216" s="26">
        <f t="shared" si="6"/>
        <v>6.2776806481077498</v>
      </c>
      <c r="J216" s="26">
        <f t="shared" si="7"/>
        <v>442.57648569159636</v>
      </c>
      <c r="K216" s="23">
        <v>3</v>
      </c>
    </row>
    <row r="217" spans="1:11" x14ac:dyDescent="0.35">
      <c r="A217" s="27">
        <v>43800</v>
      </c>
      <c r="B217" s="20">
        <v>2019</v>
      </c>
      <c r="C217" s="28">
        <v>12</v>
      </c>
      <c r="D217" s="19" t="s">
        <v>117</v>
      </c>
      <c r="E217" s="23">
        <v>1</v>
      </c>
      <c r="F217" s="23">
        <v>7</v>
      </c>
      <c r="G217" s="23">
        <v>20</v>
      </c>
      <c r="H217" s="44">
        <v>185.94139999999999</v>
      </c>
      <c r="I217" s="26">
        <f t="shared" si="6"/>
        <v>5.3780384572774009</v>
      </c>
      <c r="J217" s="26">
        <f t="shared" si="7"/>
        <v>37.646269200941802</v>
      </c>
      <c r="K217" s="23">
        <v>1</v>
      </c>
    </row>
    <row r="218" spans="1:11" x14ac:dyDescent="0.35">
      <c r="A218" s="27">
        <v>43800</v>
      </c>
      <c r="B218" s="20">
        <v>2019</v>
      </c>
      <c r="C218" s="28">
        <v>12</v>
      </c>
      <c r="D218" s="19" t="s">
        <v>119</v>
      </c>
      <c r="E218" s="23">
        <v>0</v>
      </c>
      <c r="F218" s="23">
        <v>718</v>
      </c>
      <c r="G218" s="23">
        <v>0</v>
      </c>
      <c r="H218" s="44">
        <v>703.86343000000011</v>
      </c>
      <c r="I218" s="26">
        <f t="shared" si="6"/>
        <v>0</v>
      </c>
      <c r="J218" s="26">
        <f t="shared" si="7"/>
        <v>1020.0842512872133</v>
      </c>
      <c r="K218" s="23">
        <v>0</v>
      </c>
    </row>
    <row r="219" spans="1:11" x14ac:dyDescent="0.35">
      <c r="A219" s="27">
        <v>43800</v>
      </c>
      <c r="B219" s="20">
        <v>2019</v>
      </c>
      <c r="C219" s="28">
        <v>12</v>
      </c>
      <c r="D219" s="19" t="s">
        <v>118</v>
      </c>
      <c r="E219" s="23">
        <v>0</v>
      </c>
      <c r="F219" s="23">
        <v>0</v>
      </c>
      <c r="G219" s="23">
        <v>0</v>
      </c>
      <c r="H219" s="44">
        <v>0</v>
      </c>
      <c r="I219" s="26" t="str">
        <f t="shared" si="6"/>
        <v/>
      </c>
      <c r="J219" s="26" t="str">
        <f t="shared" si="7"/>
        <v/>
      </c>
      <c r="K219" s="23">
        <v>0</v>
      </c>
    </row>
    <row r="220" spans="1:11" x14ac:dyDescent="0.35">
      <c r="A220" s="27">
        <v>43831</v>
      </c>
      <c r="B220" s="20">
        <v>2020</v>
      </c>
      <c r="C220" s="28">
        <v>1</v>
      </c>
      <c r="D220" s="33" t="s">
        <v>128</v>
      </c>
      <c r="E220" s="23">
        <v>1</v>
      </c>
      <c r="F220" s="23">
        <v>25</v>
      </c>
      <c r="G220" s="23">
        <v>0</v>
      </c>
      <c r="H220" s="44">
        <v>63.658999999999999</v>
      </c>
      <c r="I220" s="26">
        <f t="shared" si="6"/>
        <v>15.708697906030569</v>
      </c>
      <c r="J220" s="26">
        <f t="shared" si="7"/>
        <v>392.71744765076426</v>
      </c>
      <c r="K220" s="23">
        <v>1</v>
      </c>
    </row>
    <row r="221" spans="1:11" x14ac:dyDescent="0.35">
      <c r="A221" s="27">
        <v>43832</v>
      </c>
      <c r="B221" s="20">
        <v>2020</v>
      </c>
      <c r="C221" s="28">
        <v>1</v>
      </c>
      <c r="D221" s="33" t="s">
        <v>125</v>
      </c>
      <c r="E221" s="23">
        <v>0</v>
      </c>
      <c r="F221" s="23">
        <v>1</v>
      </c>
      <c r="G221" s="23">
        <v>0</v>
      </c>
      <c r="H221" s="44">
        <v>47.488199999999999</v>
      </c>
      <c r="I221" s="26">
        <f t="shared" si="6"/>
        <v>0</v>
      </c>
      <c r="J221" s="26">
        <f t="shared" si="7"/>
        <v>21.05786279538917</v>
      </c>
      <c r="K221" s="23">
        <v>2</v>
      </c>
    </row>
    <row r="222" spans="1:11" x14ac:dyDescent="0.35">
      <c r="A222" s="27">
        <v>43833</v>
      </c>
      <c r="B222" s="20">
        <v>2020</v>
      </c>
      <c r="C222" s="28">
        <v>1</v>
      </c>
      <c r="D222" s="33" t="s">
        <v>131</v>
      </c>
      <c r="E222" s="23">
        <v>73</v>
      </c>
      <c r="F222" s="23">
        <v>0</v>
      </c>
      <c r="G222" s="23">
        <v>0</v>
      </c>
      <c r="H222" s="44">
        <v>330.31799999999998</v>
      </c>
      <c r="I222" s="26">
        <f t="shared" si="6"/>
        <v>220.99915838676671</v>
      </c>
      <c r="J222" s="26">
        <f t="shared" si="7"/>
        <v>0</v>
      </c>
      <c r="K222" s="23">
        <v>3</v>
      </c>
    </row>
    <row r="223" spans="1:11" x14ac:dyDescent="0.35">
      <c r="A223" s="27">
        <v>43834</v>
      </c>
      <c r="B223" s="20">
        <v>2020</v>
      </c>
      <c r="C223" s="28">
        <v>1</v>
      </c>
      <c r="D223" s="33" t="s">
        <v>129</v>
      </c>
      <c r="E223" s="23">
        <v>2</v>
      </c>
      <c r="F223" s="23">
        <v>28</v>
      </c>
      <c r="G223" s="23">
        <v>14</v>
      </c>
      <c r="H223" s="44">
        <v>131.54060000000001</v>
      </c>
      <c r="I223" s="26">
        <f t="shared" si="6"/>
        <v>15.204431179422929</v>
      </c>
      <c r="J223" s="26">
        <f t="shared" si="7"/>
        <v>212.86203651192102</v>
      </c>
      <c r="K223" s="23">
        <v>4</v>
      </c>
    </row>
    <row r="224" spans="1:11" x14ac:dyDescent="0.35">
      <c r="A224" s="27">
        <v>43835</v>
      </c>
      <c r="B224" s="20">
        <v>2020</v>
      </c>
      <c r="C224" s="28">
        <v>1</v>
      </c>
      <c r="D224" s="33" t="s">
        <v>124</v>
      </c>
      <c r="E224" s="23">
        <v>0</v>
      </c>
      <c r="F224" s="23">
        <v>15</v>
      </c>
      <c r="G224" s="23">
        <v>0</v>
      </c>
      <c r="H224" s="44">
        <v>78.177000000000007</v>
      </c>
      <c r="I224" s="26">
        <f t="shared" si="6"/>
        <v>0</v>
      </c>
      <c r="J224" s="26">
        <f t="shared" si="7"/>
        <v>191.87228980390651</v>
      </c>
      <c r="K224" s="23">
        <v>5</v>
      </c>
    </row>
    <row r="225" spans="1:11" x14ac:dyDescent="0.35">
      <c r="A225" s="27">
        <v>43836</v>
      </c>
      <c r="B225" s="20">
        <v>2020</v>
      </c>
      <c r="C225" s="28">
        <v>1</v>
      </c>
      <c r="D225" s="33" t="s">
        <v>113</v>
      </c>
      <c r="E225" s="23">
        <v>2</v>
      </c>
      <c r="F225" s="23">
        <v>220</v>
      </c>
      <c r="G225" s="23">
        <v>0</v>
      </c>
      <c r="H225" s="44">
        <v>285.685</v>
      </c>
      <c r="I225" s="26">
        <f t="shared" si="6"/>
        <v>7.000717573551289</v>
      </c>
      <c r="J225" s="26">
        <f t="shared" si="7"/>
        <v>770.07893309064184</v>
      </c>
      <c r="K225" s="23">
        <v>6</v>
      </c>
    </row>
    <row r="226" spans="1:11" x14ac:dyDescent="0.35">
      <c r="A226" s="27">
        <v>43837</v>
      </c>
      <c r="B226" s="20">
        <v>2020</v>
      </c>
      <c r="C226" s="28">
        <v>1</v>
      </c>
      <c r="D226" s="33" t="s">
        <v>114</v>
      </c>
      <c r="E226" s="23">
        <v>8</v>
      </c>
      <c r="F226" s="23">
        <v>0</v>
      </c>
      <c r="G226" s="23">
        <v>0</v>
      </c>
      <c r="H226" s="44">
        <v>42.363</v>
      </c>
      <c r="I226" s="26">
        <f t="shared" si="6"/>
        <v>188.84403842976181</v>
      </c>
      <c r="J226" s="26">
        <f t="shared" si="7"/>
        <v>0</v>
      </c>
      <c r="K226" s="23">
        <v>7</v>
      </c>
    </row>
    <row r="227" spans="1:11" x14ac:dyDescent="0.35">
      <c r="A227" s="27">
        <v>43838</v>
      </c>
      <c r="B227" s="20">
        <v>2020</v>
      </c>
      <c r="C227" s="28">
        <v>1</v>
      </c>
      <c r="D227" s="33" t="s">
        <v>112</v>
      </c>
      <c r="E227" s="23">
        <v>0</v>
      </c>
      <c r="F227" s="23">
        <v>0</v>
      </c>
      <c r="G227" s="23">
        <v>0</v>
      </c>
      <c r="H227" s="44">
        <v>1.1434000000000002</v>
      </c>
      <c r="I227" s="26">
        <f t="shared" si="6"/>
        <v>0</v>
      </c>
      <c r="J227" s="26">
        <f t="shared" si="7"/>
        <v>0</v>
      </c>
      <c r="K227" s="23">
        <v>8</v>
      </c>
    </row>
    <row r="228" spans="1:11" x14ac:dyDescent="0.35">
      <c r="A228" s="27">
        <v>43839</v>
      </c>
      <c r="B228" s="20">
        <v>2020</v>
      </c>
      <c r="C228" s="28">
        <v>1</v>
      </c>
      <c r="D228" s="33" t="s">
        <v>121</v>
      </c>
      <c r="E228" s="23">
        <v>6</v>
      </c>
      <c r="F228" s="23">
        <v>225</v>
      </c>
      <c r="G228" s="23">
        <v>0</v>
      </c>
      <c r="H228" s="44">
        <v>223.8785</v>
      </c>
      <c r="I228" s="26">
        <f t="shared" si="6"/>
        <v>26.800251029017971</v>
      </c>
      <c r="J228" s="26">
        <f t="shared" si="7"/>
        <v>1005.009413588174</v>
      </c>
      <c r="K228" s="23">
        <v>9</v>
      </c>
    </row>
    <row r="229" spans="1:11" x14ac:dyDescent="0.35">
      <c r="A229" s="27">
        <v>43840</v>
      </c>
      <c r="B229" s="20">
        <v>2020</v>
      </c>
      <c r="C229" s="28">
        <v>1</v>
      </c>
      <c r="D229" s="33" t="s">
        <v>115</v>
      </c>
      <c r="E229" s="23">
        <v>0</v>
      </c>
      <c r="F229" s="23">
        <v>0</v>
      </c>
      <c r="G229" s="23">
        <v>0</v>
      </c>
      <c r="H229" s="44">
        <v>2.2570000000000001</v>
      </c>
      <c r="I229" s="26">
        <f t="shared" si="6"/>
        <v>0</v>
      </c>
      <c r="J229" s="26">
        <f t="shared" si="7"/>
        <v>0</v>
      </c>
      <c r="K229" s="23">
        <v>10</v>
      </c>
    </row>
    <row r="230" spans="1:11" x14ac:dyDescent="0.35">
      <c r="A230" s="27">
        <v>43841</v>
      </c>
      <c r="B230" s="20">
        <v>2020</v>
      </c>
      <c r="C230" s="28">
        <v>1</v>
      </c>
      <c r="D230" s="33" t="s">
        <v>130</v>
      </c>
      <c r="E230" s="23">
        <v>0</v>
      </c>
      <c r="F230" s="23">
        <v>119</v>
      </c>
      <c r="G230" s="23">
        <v>31</v>
      </c>
      <c r="H230" s="44">
        <v>133.5532</v>
      </c>
      <c r="I230" s="26">
        <f t="shared" si="6"/>
        <v>0</v>
      </c>
      <c r="J230" s="26">
        <f t="shared" si="7"/>
        <v>891.03069039154434</v>
      </c>
      <c r="K230" s="23">
        <v>11</v>
      </c>
    </row>
    <row r="231" spans="1:11" x14ac:dyDescent="0.35">
      <c r="A231" s="27">
        <v>43842</v>
      </c>
      <c r="B231" s="20">
        <v>2020</v>
      </c>
      <c r="C231" s="28">
        <v>1</v>
      </c>
      <c r="D231" s="33" t="s">
        <v>126</v>
      </c>
      <c r="E231" s="23">
        <v>0</v>
      </c>
      <c r="F231" s="23">
        <v>0</v>
      </c>
      <c r="G231" s="23">
        <v>0</v>
      </c>
      <c r="H231" s="44">
        <v>8.9193999999999996</v>
      </c>
      <c r="I231" s="26">
        <f t="shared" si="6"/>
        <v>0</v>
      </c>
      <c r="J231" s="26">
        <f t="shared" si="7"/>
        <v>0</v>
      </c>
      <c r="K231" s="23">
        <v>12</v>
      </c>
    </row>
    <row r="232" spans="1:11" x14ac:dyDescent="0.35">
      <c r="A232" s="27">
        <v>43843</v>
      </c>
      <c r="B232" s="20">
        <v>2020</v>
      </c>
      <c r="C232" s="28">
        <v>1</v>
      </c>
      <c r="D232" s="33" t="s">
        <v>120</v>
      </c>
      <c r="E232" s="23">
        <v>0</v>
      </c>
      <c r="F232" s="23">
        <v>0</v>
      </c>
      <c r="G232" s="23">
        <v>0</v>
      </c>
      <c r="H232" s="44">
        <v>1.232</v>
      </c>
      <c r="I232" s="26">
        <f t="shared" si="6"/>
        <v>0</v>
      </c>
      <c r="J232" s="26">
        <f t="shared" si="7"/>
        <v>0</v>
      </c>
      <c r="K232" s="23">
        <v>13</v>
      </c>
    </row>
    <row r="233" spans="1:11" x14ac:dyDescent="0.35">
      <c r="A233" s="27">
        <v>43844</v>
      </c>
      <c r="B233" s="20">
        <v>2020</v>
      </c>
      <c r="C233" s="28">
        <v>1</v>
      </c>
      <c r="D233" s="33" t="s">
        <v>127</v>
      </c>
      <c r="E233" s="23">
        <v>0</v>
      </c>
      <c r="F233" s="23">
        <v>142</v>
      </c>
      <c r="G233" s="23">
        <v>0</v>
      </c>
      <c r="H233" s="44">
        <v>259.55099999999999</v>
      </c>
      <c r="I233" s="26">
        <f t="shared" si="6"/>
        <v>0</v>
      </c>
      <c r="J233" s="26">
        <f t="shared" si="7"/>
        <v>547.09864342653282</v>
      </c>
      <c r="K233" s="23">
        <v>14</v>
      </c>
    </row>
    <row r="234" spans="1:11" x14ac:dyDescent="0.35">
      <c r="A234" s="27">
        <v>43845</v>
      </c>
      <c r="B234" s="20">
        <v>2020</v>
      </c>
      <c r="C234" s="28">
        <v>1</v>
      </c>
      <c r="D234" s="33" t="s">
        <v>122</v>
      </c>
      <c r="E234" s="23">
        <v>2</v>
      </c>
      <c r="F234" s="23">
        <v>82</v>
      </c>
      <c r="G234" s="23">
        <v>0</v>
      </c>
      <c r="H234" s="44">
        <v>428.96929999999998</v>
      </c>
      <c r="I234" s="26">
        <f t="shared" si="6"/>
        <v>4.6623383071935454</v>
      </c>
      <c r="J234" s="26">
        <f t="shared" si="7"/>
        <v>191.15587059493535</v>
      </c>
      <c r="K234" s="23">
        <v>15</v>
      </c>
    </row>
    <row r="235" spans="1:11" x14ac:dyDescent="0.35">
      <c r="A235" s="27">
        <v>43846</v>
      </c>
      <c r="B235" s="20">
        <v>2020</v>
      </c>
      <c r="C235" s="28">
        <v>1</v>
      </c>
      <c r="D235" s="33" t="s">
        <v>116</v>
      </c>
      <c r="E235" s="23">
        <v>3</v>
      </c>
      <c r="F235" s="23">
        <v>72</v>
      </c>
      <c r="G235" s="23">
        <v>0</v>
      </c>
      <c r="H235" s="44">
        <v>75.269000000000005</v>
      </c>
      <c r="I235" s="26">
        <f t="shared" si="6"/>
        <v>39.857046061459563</v>
      </c>
      <c r="J235" s="26">
        <f t="shared" si="7"/>
        <v>956.56910547502946</v>
      </c>
      <c r="K235" s="23">
        <v>16</v>
      </c>
    </row>
    <row r="236" spans="1:11" x14ac:dyDescent="0.35">
      <c r="A236" s="27">
        <v>43847</v>
      </c>
      <c r="B236" s="20">
        <v>2020</v>
      </c>
      <c r="C236" s="28">
        <v>1</v>
      </c>
      <c r="D236" s="33" t="s">
        <v>123</v>
      </c>
      <c r="E236" s="23">
        <v>7</v>
      </c>
      <c r="F236" s="23">
        <v>279</v>
      </c>
      <c r="G236" s="23">
        <v>0</v>
      </c>
      <c r="H236" s="44">
        <v>317.06740000000002</v>
      </c>
      <c r="I236" s="26">
        <f t="shared" si="6"/>
        <v>22.077324884235967</v>
      </c>
      <c r="J236" s="26">
        <f t="shared" si="7"/>
        <v>879.93909181454785</v>
      </c>
      <c r="K236" s="23">
        <v>17</v>
      </c>
    </row>
    <row r="237" spans="1:11" x14ac:dyDescent="0.35">
      <c r="A237" s="27">
        <v>43848</v>
      </c>
      <c r="B237" s="20">
        <v>2020</v>
      </c>
      <c r="C237" s="28">
        <v>1</v>
      </c>
      <c r="D237" s="33" t="s">
        <v>117</v>
      </c>
      <c r="E237" s="23">
        <v>7</v>
      </c>
      <c r="F237" s="23">
        <v>12</v>
      </c>
      <c r="G237" s="23">
        <v>0</v>
      </c>
      <c r="H237" s="44">
        <v>185.94139999999999</v>
      </c>
      <c r="I237" s="26">
        <f t="shared" si="6"/>
        <v>37.646269200941802</v>
      </c>
      <c r="J237" s="26">
        <f t="shared" si="7"/>
        <v>64.536461487328808</v>
      </c>
      <c r="K237" s="23">
        <v>18</v>
      </c>
    </row>
    <row r="238" spans="1:11" x14ac:dyDescent="0.35">
      <c r="A238" s="27">
        <v>43849</v>
      </c>
      <c r="B238" s="20">
        <v>2020</v>
      </c>
      <c r="C238" s="28">
        <v>1</v>
      </c>
      <c r="D238" s="33" t="s">
        <v>119</v>
      </c>
      <c r="E238" s="23">
        <v>0</v>
      </c>
      <c r="F238" s="23">
        <v>666</v>
      </c>
      <c r="G238" s="23">
        <v>11</v>
      </c>
      <c r="H238" s="44">
        <v>779.65430000000003</v>
      </c>
      <c r="I238" s="26">
        <f t="shared" si="6"/>
        <v>0</v>
      </c>
      <c r="J238" s="26">
        <f t="shared" si="7"/>
        <v>854.22475063627553</v>
      </c>
      <c r="K238" s="23">
        <v>19</v>
      </c>
    </row>
    <row r="239" spans="1:11" x14ac:dyDescent="0.35">
      <c r="A239" s="27">
        <v>43862</v>
      </c>
      <c r="B239" s="20">
        <v>2020</v>
      </c>
      <c r="C239" s="28">
        <v>2</v>
      </c>
      <c r="D239" s="33" t="s">
        <v>128</v>
      </c>
      <c r="E239" s="23">
        <v>0</v>
      </c>
      <c r="F239" s="23">
        <v>44</v>
      </c>
      <c r="G239" s="23">
        <v>0</v>
      </c>
      <c r="H239" s="44">
        <v>59.728099999999998</v>
      </c>
      <c r="I239" s="26">
        <f t="shared" si="6"/>
        <v>0</v>
      </c>
      <c r="J239" s="26">
        <f t="shared" si="7"/>
        <v>736.67168384730144</v>
      </c>
      <c r="K239" s="23">
        <v>0</v>
      </c>
    </row>
    <row r="240" spans="1:11" x14ac:dyDescent="0.35">
      <c r="A240" s="27">
        <v>43863</v>
      </c>
      <c r="B240" s="20">
        <v>2020</v>
      </c>
      <c r="C240" s="28">
        <v>2</v>
      </c>
      <c r="D240" s="33" t="s">
        <v>125</v>
      </c>
      <c r="E240" s="23">
        <v>0</v>
      </c>
      <c r="F240" s="23">
        <v>0</v>
      </c>
      <c r="G240" s="23">
        <v>0</v>
      </c>
      <c r="H240" s="44">
        <v>48.572099999999999</v>
      </c>
      <c r="I240" s="26">
        <f t="shared" si="6"/>
        <v>0</v>
      </c>
      <c r="J240" s="26">
        <f t="shared" si="7"/>
        <v>0</v>
      </c>
      <c r="K240" s="23">
        <v>0</v>
      </c>
    </row>
    <row r="241" spans="1:11" x14ac:dyDescent="0.35">
      <c r="A241" s="27">
        <v>43864</v>
      </c>
      <c r="B241" s="20">
        <v>2020</v>
      </c>
      <c r="C241" s="28">
        <v>2</v>
      </c>
      <c r="D241" s="33" t="s">
        <v>131</v>
      </c>
      <c r="E241" s="23">
        <v>59</v>
      </c>
      <c r="F241" s="23">
        <v>106</v>
      </c>
      <c r="G241" s="23">
        <v>10</v>
      </c>
      <c r="H241" s="44">
        <v>454.81109999999995</v>
      </c>
      <c r="I241" s="26">
        <f t="shared" si="6"/>
        <v>129.72418659087256</v>
      </c>
      <c r="J241" s="26">
        <f t="shared" si="7"/>
        <v>233.06379285817783</v>
      </c>
      <c r="K241" s="23">
        <v>1</v>
      </c>
    </row>
    <row r="242" spans="1:11" x14ac:dyDescent="0.35">
      <c r="A242" s="27">
        <v>43865</v>
      </c>
      <c r="B242" s="20">
        <v>2020</v>
      </c>
      <c r="C242" s="28">
        <v>2</v>
      </c>
      <c r="D242" s="33" t="s">
        <v>129</v>
      </c>
      <c r="E242" s="23">
        <v>0</v>
      </c>
      <c r="F242" s="23">
        <v>30</v>
      </c>
      <c r="G242" s="23">
        <v>0</v>
      </c>
      <c r="H242" s="44">
        <v>88.639399999999995</v>
      </c>
      <c r="I242" s="26">
        <f t="shared" si="6"/>
        <v>0</v>
      </c>
      <c r="J242" s="26">
        <f t="shared" si="7"/>
        <v>338.44994438139247</v>
      </c>
      <c r="K242" s="23">
        <v>0</v>
      </c>
    </row>
    <row r="243" spans="1:11" x14ac:dyDescent="0.35">
      <c r="A243" s="27">
        <v>43866</v>
      </c>
      <c r="B243" s="20">
        <v>2020</v>
      </c>
      <c r="C243" s="28">
        <v>2</v>
      </c>
      <c r="D243" s="33" t="s">
        <v>124</v>
      </c>
      <c r="E243" s="23">
        <v>0</v>
      </c>
      <c r="F243" s="23">
        <v>4</v>
      </c>
      <c r="G243" s="23">
        <v>0</v>
      </c>
      <c r="H243" s="44">
        <v>78.754300000000001</v>
      </c>
      <c r="I243" s="26">
        <f t="shared" si="6"/>
        <v>0</v>
      </c>
      <c r="J243" s="26">
        <f t="shared" si="7"/>
        <v>50.790877450501114</v>
      </c>
      <c r="K243" s="23">
        <v>0</v>
      </c>
    </row>
    <row r="244" spans="1:11" x14ac:dyDescent="0.35">
      <c r="A244" s="27">
        <v>43867</v>
      </c>
      <c r="B244" s="20">
        <v>2020</v>
      </c>
      <c r="C244" s="28">
        <v>2</v>
      </c>
      <c r="D244" s="33" t="s">
        <v>113</v>
      </c>
      <c r="E244" s="23">
        <v>1</v>
      </c>
      <c r="F244" s="23">
        <v>212</v>
      </c>
      <c r="G244" s="23">
        <v>0</v>
      </c>
      <c r="H244" s="44">
        <v>145.04599999999999</v>
      </c>
      <c r="I244" s="26">
        <f t="shared" si="6"/>
        <v>6.8943645464197569</v>
      </c>
      <c r="J244" s="26">
        <f t="shared" si="7"/>
        <v>1461.6052838409885</v>
      </c>
      <c r="K244" s="23">
        <v>0</v>
      </c>
    </row>
    <row r="245" spans="1:11" x14ac:dyDescent="0.35">
      <c r="A245" s="27">
        <v>43868</v>
      </c>
      <c r="B245" s="20">
        <v>2020</v>
      </c>
      <c r="C245" s="28">
        <v>2</v>
      </c>
      <c r="D245" s="33" t="s">
        <v>114</v>
      </c>
      <c r="E245" s="23">
        <v>0</v>
      </c>
      <c r="F245" s="23">
        <v>6</v>
      </c>
      <c r="G245" s="23">
        <v>0</v>
      </c>
      <c r="H245" s="44">
        <v>43.884500000000003</v>
      </c>
      <c r="I245" s="26">
        <f t="shared" si="6"/>
        <v>0</v>
      </c>
      <c r="J245" s="26">
        <f t="shared" si="7"/>
        <v>136.72253301279494</v>
      </c>
      <c r="K245" s="23">
        <v>0</v>
      </c>
    </row>
    <row r="246" spans="1:11" x14ac:dyDescent="0.35">
      <c r="A246" s="27">
        <v>43869</v>
      </c>
      <c r="B246" s="20">
        <v>2020</v>
      </c>
      <c r="C246" s="28">
        <v>2</v>
      </c>
      <c r="D246" s="33" t="s">
        <v>112</v>
      </c>
      <c r="E246" s="23">
        <v>0</v>
      </c>
      <c r="F246" s="23">
        <v>0</v>
      </c>
      <c r="G246" s="23">
        <v>0</v>
      </c>
      <c r="H246" s="44">
        <v>1.0650999999999999</v>
      </c>
      <c r="I246" s="26">
        <f t="shared" si="6"/>
        <v>0</v>
      </c>
      <c r="J246" s="26">
        <f t="shared" si="7"/>
        <v>0</v>
      </c>
      <c r="K246" s="23">
        <v>0</v>
      </c>
    </row>
    <row r="247" spans="1:11" x14ac:dyDescent="0.35">
      <c r="A247" s="27">
        <v>43870</v>
      </c>
      <c r="B247" s="20">
        <v>2020</v>
      </c>
      <c r="C247" s="28">
        <v>2</v>
      </c>
      <c r="D247" s="33" t="s">
        <v>121</v>
      </c>
      <c r="E247" s="23">
        <v>8</v>
      </c>
      <c r="F247" s="23">
        <v>196</v>
      </c>
      <c r="G247" s="23">
        <v>0</v>
      </c>
      <c r="H247" s="44">
        <v>236.7852</v>
      </c>
      <c r="I247" s="26">
        <f t="shared" si="6"/>
        <v>33.785895402246425</v>
      </c>
      <c r="J247" s="26">
        <f t="shared" si="7"/>
        <v>827.75443735503734</v>
      </c>
      <c r="K247" s="23">
        <v>0</v>
      </c>
    </row>
    <row r="248" spans="1:11" x14ac:dyDescent="0.35">
      <c r="A248" s="27">
        <v>43871</v>
      </c>
      <c r="B248" s="20">
        <v>2020</v>
      </c>
      <c r="C248" s="28">
        <v>2</v>
      </c>
      <c r="D248" s="33" t="s">
        <v>115</v>
      </c>
      <c r="E248" s="23">
        <v>0</v>
      </c>
      <c r="F248" s="23">
        <v>0</v>
      </c>
      <c r="G248" s="23">
        <v>0</v>
      </c>
      <c r="H248" s="44">
        <v>2.8079999999999998</v>
      </c>
      <c r="I248" s="26">
        <f t="shared" si="6"/>
        <v>0</v>
      </c>
      <c r="J248" s="26">
        <f t="shared" si="7"/>
        <v>0</v>
      </c>
      <c r="K248" s="23">
        <v>0</v>
      </c>
    </row>
    <row r="249" spans="1:11" x14ac:dyDescent="0.35">
      <c r="A249" s="27">
        <v>43872</v>
      </c>
      <c r="B249" s="20">
        <v>2020</v>
      </c>
      <c r="C249" s="28">
        <v>2</v>
      </c>
      <c r="D249" s="33" t="s">
        <v>130</v>
      </c>
      <c r="E249" s="23">
        <v>0</v>
      </c>
      <c r="F249" s="23">
        <v>97</v>
      </c>
      <c r="G249" s="23">
        <v>29</v>
      </c>
      <c r="H249" s="44">
        <v>124.28</v>
      </c>
      <c r="I249" s="26">
        <f t="shared" si="6"/>
        <v>0</v>
      </c>
      <c r="J249" s="26">
        <f t="shared" si="7"/>
        <v>780.49565497264246</v>
      </c>
      <c r="K249" s="23">
        <v>1</v>
      </c>
    </row>
    <row r="250" spans="1:11" x14ac:dyDescent="0.35">
      <c r="A250" s="27">
        <v>43873</v>
      </c>
      <c r="B250" s="20">
        <v>2020</v>
      </c>
      <c r="C250" s="28">
        <v>2</v>
      </c>
      <c r="D250" s="33" t="s">
        <v>126</v>
      </c>
      <c r="E250" s="23">
        <v>0</v>
      </c>
      <c r="F250" s="23">
        <v>0</v>
      </c>
      <c r="G250" s="23">
        <v>0</v>
      </c>
      <c r="H250" s="44">
        <v>8.6928999999999998</v>
      </c>
      <c r="I250" s="26">
        <f t="shared" si="6"/>
        <v>0</v>
      </c>
      <c r="J250" s="26">
        <f t="shared" si="7"/>
        <v>0</v>
      </c>
      <c r="K250" s="23">
        <v>0</v>
      </c>
    </row>
    <row r="251" spans="1:11" x14ac:dyDescent="0.35">
      <c r="A251" s="27">
        <v>43874</v>
      </c>
      <c r="B251" s="20">
        <v>2020</v>
      </c>
      <c r="C251" s="28">
        <v>2</v>
      </c>
      <c r="D251" s="33" t="s">
        <v>120</v>
      </c>
      <c r="E251" s="23">
        <v>0</v>
      </c>
      <c r="F251" s="23">
        <v>0</v>
      </c>
      <c r="G251" s="23">
        <v>0</v>
      </c>
      <c r="H251" s="44">
        <v>0.14399999999999999</v>
      </c>
      <c r="I251" s="26">
        <f t="shared" si="6"/>
        <v>0</v>
      </c>
      <c r="J251" s="26">
        <f t="shared" si="7"/>
        <v>0</v>
      </c>
      <c r="K251" s="23">
        <v>0</v>
      </c>
    </row>
    <row r="252" spans="1:11" x14ac:dyDescent="0.35">
      <c r="A252" s="27">
        <v>43875</v>
      </c>
      <c r="B252" s="20">
        <v>2020</v>
      </c>
      <c r="C252" s="28">
        <v>2</v>
      </c>
      <c r="D252" s="33" t="s">
        <v>127</v>
      </c>
      <c r="E252" s="23">
        <v>0</v>
      </c>
      <c r="F252" s="23">
        <v>138</v>
      </c>
      <c r="G252" s="23">
        <v>0</v>
      </c>
      <c r="H252" s="44">
        <v>321.11090000000002</v>
      </c>
      <c r="I252" s="26">
        <f t="shared" si="6"/>
        <v>0</v>
      </c>
      <c r="J252" s="26">
        <f t="shared" si="7"/>
        <v>429.7580680070343</v>
      </c>
      <c r="K252" s="23">
        <v>0</v>
      </c>
    </row>
    <row r="253" spans="1:11" x14ac:dyDescent="0.35">
      <c r="A253" s="27">
        <v>43876</v>
      </c>
      <c r="B253" s="20">
        <v>2020</v>
      </c>
      <c r="C253" s="28">
        <v>2</v>
      </c>
      <c r="D253" s="33" t="s">
        <v>122</v>
      </c>
      <c r="E253" s="23">
        <v>5</v>
      </c>
      <c r="F253" s="23">
        <v>41</v>
      </c>
      <c r="G253" s="23">
        <v>0</v>
      </c>
      <c r="H253" s="44">
        <v>399.40259999999995</v>
      </c>
      <c r="I253" s="26">
        <f t="shared" si="6"/>
        <v>12.518696673481847</v>
      </c>
      <c r="J253" s="26">
        <f t="shared" si="7"/>
        <v>102.65331272255115</v>
      </c>
      <c r="K253" s="23">
        <v>0</v>
      </c>
    </row>
    <row r="254" spans="1:11" x14ac:dyDescent="0.35">
      <c r="A254" s="27">
        <v>43877</v>
      </c>
      <c r="B254" s="20">
        <v>2020</v>
      </c>
      <c r="C254" s="28">
        <v>2</v>
      </c>
      <c r="D254" s="33" t="s">
        <v>116</v>
      </c>
      <c r="E254" s="23">
        <v>4</v>
      </c>
      <c r="F254" s="23">
        <v>101</v>
      </c>
      <c r="G254" s="23">
        <v>0</v>
      </c>
      <c r="H254" s="44">
        <v>74.755300000000005</v>
      </c>
      <c r="I254" s="26">
        <f t="shared" si="6"/>
        <v>53.507911813610534</v>
      </c>
      <c r="J254" s="26">
        <f t="shared" si="7"/>
        <v>1351.0747732936661</v>
      </c>
      <c r="K254" s="23">
        <v>0</v>
      </c>
    </row>
    <row r="255" spans="1:11" x14ac:dyDescent="0.35">
      <c r="A255" s="27">
        <v>43878</v>
      </c>
      <c r="B255" s="20">
        <v>2020</v>
      </c>
      <c r="C255" s="28">
        <v>2</v>
      </c>
      <c r="D255" s="33" t="s">
        <v>123</v>
      </c>
      <c r="E255" s="23">
        <v>9</v>
      </c>
      <c r="F255" s="23">
        <v>184</v>
      </c>
      <c r="G255" s="23">
        <v>51</v>
      </c>
      <c r="H255" s="44">
        <v>356.4538</v>
      </c>
      <c r="I255" s="26">
        <f t="shared" si="6"/>
        <v>25.24871385857017</v>
      </c>
      <c r="J255" s="26">
        <f t="shared" si="7"/>
        <v>516.19592777521234</v>
      </c>
      <c r="K255" s="23">
        <v>3</v>
      </c>
    </row>
    <row r="256" spans="1:11" x14ac:dyDescent="0.35">
      <c r="A256" s="27">
        <v>43879</v>
      </c>
      <c r="B256" s="20">
        <v>2020</v>
      </c>
      <c r="C256" s="28">
        <v>2</v>
      </c>
      <c r="D256" s="33" t="s">
        <v>117</v>
      </c>
      <c r="E256" s="23">
        <v>3</v>
      </c>
      <c r="F256" s="23">
        <v>154</v>
      </c>
      <c r="G256" s="34">
        <v>20</v>
      </c>
      <c r="H256" s="44">
        <v>158.31720000000001</v>
      </c>
      <c r="I256" s="26">
        <f t="shared" si="6"/>
        <v>18.949299254913551</v>
      </c>
      <c r="J256" s="26">
        <f t="shared" si="7"/>
        <v>972.73069508556227</v>
      </c>
      <c r="K256" s="23">
        <v>1</v>
      </c>
    </row>
    <row r="257" spans="1:11" x14ac:dyDescent="0.35">
      <c r="A257" s="27">
        <v>43880</v>
      </c>
      <c r="B257" s="20">
        <v>2020</v>
      </c>
      <c r="C257" s="28">
        <v>2</v>
      </c>
      <c r="D257" s="33" t="s">
        <v>119</v>
      </c>
      <c r="E257" s="23">
        <v>4</v>
      </c>
      <c r="F257" s="23">
        <v>527</v>
      </c>
      <c r="G257" s="23">
        <v>23</v>
      </c>
      <c r="H257" s="44">
        <v>848.77760000000001</v>
      </c>
      <c r="I257" s="26">
        <f t="shared" si="6"/>
        <v>4.7126597120376408</v>
      </c>
      <c r="J257" s="26">
        <f t="shared" si="7"/>
        <v>620.89291706095923</v>
      </c>
      <c r="K257" s="23">
        <v>0</v>
      </c>
    </row>
    <row r="258" spans="1:11" x14ac:dyDescent="0.35">
      <c r="A258" s="37">
        <v>43891</v>
      </c>
      <c r="B258" s="20">
        <v>2020</v>
      </c>
      <c r="C258" s="28">
        <v>2</v>
      </c>
      <c r="D258" s="33" t="s">
        <v>128</v>
      </c>
      <c r="E258" s="23">
        <v>0</v>
      </c>
      <c r="F258" s="23">
        <v>56</v>
      </c>
      <c r="G258" s="23">
        <v>0</v>
      </c>
      <c r="H258" s="44">
        <v>71.440899999999999</v>
      </c>
      <c r="I258" s="26">
        <f t="shared" si="6"/>
        <v>0</v>
      </c>
      <c r="J258" s="26">
        <f t="shared" si="7"/>
        <v>783.86470495192532</v>
      </c>
      <c r="K258" s="23">
        <v>0</v>
      </c>
    </row>
    <row r="259" spans="1:11" x14ac:dyDescent="0.35">
      <c r="A259" s="37">
        <v>43891</v>
      </c>
      <c r="B259" s="20">
        <v>2020</v>
      </c>
      <c r="C259" s="28">
        <v>2</v>
      </c>
      <c r="D259" s="33" t="s">
        <v>125</v>
      </c>
      <c r="E259" s="23">
        <v>0</v>
      </c>
      <c r="F259" s="23">
        <v>0</v>
      </c>
      <c r="G259" s="23">
        <v>0</v>
      </c>
      <c r="H259" s="44">
        <v>45.873400000000004</v>
      </c>
      <c r="I259" s="26">
        <f t="shared" si="6"/>
        <v>0</v>
      </c>
      <c r="J259" s="26">
        <f t="shared" si="7"/>
        <v>0</v>
      </c>
      <c r="K259" s="23">
        <v>0</v>
      </c>
    </row>
    <row r="260" spans="1:11" x14ac:dyDescent="0.35">
      <c r="A260" s="37">
        <v>43891</v>
      </c>
      <c r="B260" s="20">
        <v>2020</v>
      </c>
      <c r="C260" s="28">
        <v>3</v>
      </c>
      <c r="D260" s="33" t="s">
        <v>131</v>
      </c>
      <c r="E260" s="23">
        <v>0</v>
      </c>
      <c r="F260" s="23">
        <v>116</v>
      </c>
      <c r="G260" s="23">
        <v>31</v>
      </c>
      <c r="H260" s="44">
        <v>526.85380000000009</v>
      </c>
      <c r="I260" s="26">
        <f t="shared" ref="I260:I323" si="8">IFERROR(E260*1000/H260,"")</f>
        <v>0</v>
      </c>
      <c r="J260" s="26">
        <f t="shared" ref="J260:J323" si="9">IFERROR(F260*1000/H260,"")</f>
        <v>220.17493278021337</v>
      </c>
      <c r="K260" s="23">
        <v>0</v>
      </c>
    </row>
    <row r="261" spans="1:11" x14ac:dyDescent="0.35">
      <c r="A261" s="37">
        <v>43891</v>
      </c>
      <c r="B261" s="20">
        <v>2020</v>
      </c>
      <c r="C261" s="28">
        <v>3</v>
      </c>
      <c r="D261" s="33" t="s">
        <v>129</v>
      </c>
      <c r="E261" s="23">
        <v>0</v>
      </c>
      <c r="F261" s="23">
        <v>72</v>
      </c>
      <c r="G261" s="23">
        <v>0</v>
      </c>
      <c r="H261" s="44">
        <v>66.420500000000004</v>
      </c>
      <c r="I261" s="26">
        <f t="shared" si="8"/>
        <v>0</v>
      </c>
      <c r="J261" s="26">
        <f t="shared" si="9"/>
        <v>1084.0026798955141</v>
      </c>
      <c r="K261" s="23">
        <v>0</v>
      </c>
    </row>
    <row r="262" spans="1:11" x14ac:dyDescent="0.35">
      <c r="A262" s="37">
        <v>43891</v>
      </c>
      <c r="B262" s="20">
        <v>2020</v>
      </c>
      <c r="C262" s="28">
        <v>3</v>
      </c>
      <c r="D262" s="33" t="s">
        <v>124</v>
      </c>
      <c r="E262" s="23">
        <v>0</v>
      </c>
      <c r="F262" s="23">
        <v>6</v>
      </c>
      <c r="G262" s="23">
        <v>0</v>
      </c>
      <c r="H262" s="44">
        <v>79.751300000000001</v>
      </c>
      <c r="I262" s="26">
        <f t="shared" si="8"/>
        <v>0</v>
      </c>
      <c r="J262" s="26">
        <f t="shared" si="9"/>
        <v>75.233883334817108</v>
      </c>
      <c r="K262" s="23">
        <v>0</v>
      </c>
    </row>
    <row r="263" spans="1:11" x14ac:dyDescent="0.35">
      <c r="A263" s="37">
        <v>43891</v>
      </c>
      <c r="B263" s="20">
        <v>2020</v>
      </c>
      <c r="C263" s="28">
        <v>3</v>
      </c>
      <c r="D263" s="33" t="s">
        <v>113</v>
      </c>
      <c r="E263" s="23">
        <v>0</v>
      </c>
      <c r="F263" s="23">
        <v>41</v>
      </c>
      <c r="G263" s="23">
        <v>14</v>
      </c>
      <c r="H263" s="44">
        <v>91.322999999999993</v>
      </c>
      <c r="I263" s="26">
        <f t="shared" si="8"/>
        <v>0</v>
      </c>
      <c r="J263" s="26">
        <f t="shared" si="9"/>
        <v>448.95590377013463</v>
      </c>
      <c r="K263" s="23">
        <v>0</v>
      </c>
    </row>
    <row r="264" spans="1:11" x14ac:dyDescent="0.35">
      <c r="A264" s="37">
        <v>43891</v>
      </c>
      <c r="B264" s="20">
        <v>2020</v>
      </c>
      <c r="C264" s="28">
        <v>3</v>
      </c>
      <c r="D264" s="33" t="s">
        <v>114</v>
      </c>
      <c r="E264" s="23">
        <v>0</v>
      </c>
      <c r="F264" s="23">
        <v>8</v>
      </c>
      <c r="G264" s="23">
        <v>0</v>
      </c>
      <c r="H264" s="44">
        <v>43.113</v>
      </c>
      <c r="I264" s="26">
        <f t="shared" si="8"/>
        <v>0</v>
      </c>
      <c r="J264" s="26">
        <f t="shared" si="9"/>
        <v>185.55888015215828</v>
      </c>
      <c r="K264" s="23">
        <v>0</v>
      </c>
    </row>
    <row r="265" spans="1:11" x14ac:dyDescent="0.35">
      <c r="A265" s="37">
        <v>43891</v>
      </c>
      <c r="B265" s="20">
        <v>2020</v>
      </c>
      <c r="C265" s="28">
        <v>3</v>
      </c>
      <c r="D265" s="33" t="s">
        <v>112</v>
      </c>
      <c r="E265" s="23">
        <v>0</v>
      </c>
      <c r="F265" s="23">
        <v>0</v>
      </c>
      <c r="G265" s="23">
        <v>0</v>
      </c>
      <c r="H265" s="44">
        <v>0</v>
      </c>
      <c r="I265" s="26" t="str">
        <f t="shared" si="8"/>
        <v/>
      </c>
      <c r="J265" s="26" t="str">
        <f t="shared" si="9"/>
        <v/>
      </c>
      <c r="K265" s="23">
        <v>0</v>
      </c>
    </row>
    <row r="266" spans="1:11" x14ac:dyDescent="0.35">
      <c r="A266" s="37">
        <v>43891</v>
      </c>
      <c r="B266" s="20">
        <v>2020</v>
      </c>
      <c r="C266" s="28">
        <v>3</v>
      </c>
      <c r="D266" s="33" t="s">
        <v>121</v>
      </c>
      <c r="E266" s="23">
        <v>11</v>
      </c>
      <c r="F266" s="23">
        <v>128</v>
      </c>
      <c r="G266" s="23">
        <v>0</v>
      </c>
      <c r="H266" s="44">
        <v>178.34</v>
      </c>
      <c r="I266" s="26">
        <f t="shared" si="8"/>
        <v>61.679937198609394</v>
      </c>
      <c r="J266" s="26">
        <f t="shared" si="9"/>
        <v>717.73017831109121</v>
      </c>
      <c r="K266" s="23">
        <v>0</v>
      </c>
    </row>
    <row r="267" spans="1:11" x14ac:dyDescent="0.35">
      <c r="A267" s="37">
        <v>43891</v>
      </c>
      <c r="B267" s="20">
        <v>2020</v>
      </c>
      <c r="C267" s="28">
        <v>3</v>
      </c>
      <c r="D267" s="33" t="s">
        <v>115</v>
      </c>
      <c r="E267" s="23">
        <v>0</v>
      </c>
      <c r="F267" s="23">
        <v>0</v>
      </c>
      <c r="G267" s="23">
        <v>0</v>
      </c>
      <c r="H267" s="44">
        <v>2.7450000000000001</v>
      </c>
      <c r="I267" s="26">
        <f t="shared" si="8"/>
        <v>0</v>
      </c>
      <c r="J267" s="26">
        <f t="shared" si="9"/>
        <v>0</v>
      </c>
      <c r="K267" s="23">
        <v>0</v>
      </c>
    </row>
    <row r="268" spans="1:11" x14ac:dyDescent="0.35">
      <c r="A268" s="37">
        <v>43891</v>
      </c>
      <c r="B268" s="20">
        <v>2020</v>
      </c>
      <c r="C268" s="28">
        <v>3</v>
      </c>
      <c r="D268" s="33" t="s">
        <v>130</v>
      </c>
      <c r="E268" s="23">
        <v>0</v>
      </c>
      <c r="F268" s="23">
        <v>137</v>
      </c>
      <c r="G268" s="23">
        <v>29</v>
      </c>
      <c r="H268" s="44">
        <v>124.27980000000001</v>
      </c>
      <c r="I268" s="26">
        <f t="shared" si="8"/>
        <v>0</v>
      </c>
      <c r="J268" s="26">
        <f t="shared" si="9"/>
        <v>1102.3513072920941</v>
      </c>
      <c r="K268" s="23">
        <v>1</v>
      </c>
    </row>
    <row r="269" spans="1:11" x14ac:dyDescent="0.35">
      <c r="A269" s="37">
        <v>43891</v>
      </c>
      <c r="B269" s="20">
        <v>2020</v>
      </c>
      <c r="C269" s="28">
        <v>3</v>
      </c>
      <c r="D269" s="33" t="s">
        <v>126</v>
      </c>
      <c r="E269" s="23">
        <v>0</v>
      </c>
      <c r="F269" s="23">
        <v>0</v>
      </c>
      <c r="G269" s="23">
        <v>0</v>
      </c>
      <c r="H269" s="44">
        <v>8.2451000000000008</v>
      </c>
      <c r="I269" s="26">
        <f t="shared" si="8"/>
        <v>0</v>
      </c>
      <c r="J269" s="26">
        <f t="shared" si="9"/>
        <v>0</v>
      </c>
      <c r="K269" s="23">
        <v>0</v>
      </c>
    </row>
    <row r="270" spans="1:11" x14ac:dyDescent="0.35">
      <c r="A270" s="37">
        <v>43891</v>
      </c>
      <c r="B270" s="20">
        <v>2020</v>
      </c>
      <c r="C270" s="28">
        <v>3</v>
      </c>
      <c r="D270" s="33" t="s">
        <v>120</v>
      </c>
      <c r="E270" s="23">
        <v>0</v>
      </c>
      <c r="F270" s="23">
        <v>0</v>
      </c>
      <c r="G270" s="23">
        <v>0</v>
      </c>
      <c r="H270" s="44">
        <v>1.54</v>
      </c>
      <c r="I270" s="26">
        <f t="shared" si="8"/>
        <v>0</v>
      </c>
      <c r="J270" s="26">
        <f t="shared" si="9"/>
        <v>0</v>
      </c>
      <c r="K270" s="23">
        <v>0</v>
      </c>
    </row>
    <row r="271" spans="1:11" x14ac:dyDescent="0.35">
      <c r="A271" s="37">
        <v>43891</v>
      </c>
      <c r="B271" s="20">
        <v>2020</v>
      </c>
      <c r="C271" s="28">
        <v>3</v>
      </c>
      <c r="D271" s="33" t="s">
        <v>127</v>
      </c>
      <c r="E271" s="23">
        <v>0</v>
      </c>
      <c r="F271" s="23">
        <v>345</v>
      </c>
      <c r="G271" s="23">
        <v>0</v>
      </c>
      <c r="H271" s="44">
        <v>417.55399999999997</v>
      </c>
      <c r="I271" s="26">
        <f t="shared" si="8"/>
        <v>0</v>
      </c>
      <c r="J271" s="26">
        <f t="shared" si="9"/>
        <v>826.24043836246335</v>
      </c>
      <c r="K271" s="23">
        <v>0</v>
      </c>
    </row>
    <row r="272" spans="1:11" x14ac:dyDescent="0.35">
      <c r="A272" s="37">
        <v>43891</v>
      </c>
      <c r="B272" s="20">
        <v>2020</v>
      </c>
      <c r="C272" s="28">
        <v>3</v>
      </c>
      <c r="D272" s="33" t="s">
        <v>122</v>
      </c>
      <c r="E272" s="23">
        <v>0</v>
      </c>
      <c r="F272" s="23">
        <v>12</v>
      </c>
      <c r="G272" s="23">
        <v>0</v>
      </c>
      <c r="H272" s="44">
        <v>406.63729999999998</v>
      </c>
      <c r="I272" s="26">
        <f t="shared" si="8"/>
        <v>0</v>
      </c>
      <c r="J272" s="26">
        <f t="shared" si="9"/>
        <v>29.510327753996005</v>
      </c>
      <c r="K272" s="23">
        <v>0</v>
      </c>
    </row>
    <row r="273" spans="1:11" x14ac:dyDescent="0.35">
      <c r="A273" s="37">
        <v>43891</v>
      </c>
      <c r="B273" s="20">
        <v>2020</v>
      </c>
      <c r="C273" s="28">
        <v>3</v>
      </c>
      <c r="D273" s="33" t="s">
        <v>116</v>
      </c>
      <c r="E273" s="23">
        <v>6</v>
      </c>
      <c r="F273" s="23">
        <v>116</v>
      </c>
      <c r="G273" s="23">
        <v>0</v>
      </c>
      <c r="H273" s="44">
        <v>87.268000000000001</v>
      </c>
      <c r="I273" s="26">
        <f t="shared" si="8"/>
        <v>68.753724160058667</v>
      </c>
      <c r="J273" s="26">
        <f t="shared" si="9"/>
        <v>1329.2386670944677</v>
      </c>
      <c r="K273" s="23">
        <v>0</v>
      </c>
    </row>
    <row r="274" spans="1:11" x14ac:dyDescent="0.35">
      <c r="A274" s="37">
        <v>43891</v>
      </c>
      <c r="B274" s="20">
        <v>2020</v>
      </c>
      <c r="C274" s="28">
        <v>3</v>
      </c>
      <c r="D274" s="33" t="s">
        <v>123</v>
      </c>
      <c r="E274" s="23">
        <v>3</v>
      </c>
      <c r="F274" s="23">
        <v>169</v>
      </c>
      <c r="G274" s="23">
        <v>78</v>
      </c>
      <c r="H274" s="44">
        <v>422.01420000000002</v>
      </c>
      <c r="I274" s="26">
        <f t="shared" si="8"/>
        <v>7.1087655344298835</v>
      </c>
      <c r="J274" s="26">
        <f t="shared" si="9"/>
        <v>400.46045843955011</v>
      </c>
      <c r="K274" s="23">
        <v>2</v>
      </c>
    </row>
    <row r="275" spans="1:11" x14ac:dyDescent="0.35">
      <c r="A275" s="37">
        <v>43891</v>
      </c>
      <c r="B275" s="20">
        <v>2020</v>
      </c>
      <c r="C275" s="28">
        <v>3</v>
      </c>
      <c r="D275" s="33" t="s">
        <v>117</v>
      </c>
      <c r="E275" s="23">
        <v>3</v>
      </c>
      <c r="F275" s="23">
        <v>22</v>
      </c>
      <c r="G275" s="23">
        <v>15</v>
      </c>
      <c r="H275" s="44">
        <v>159.5564</v>
      </c>
      <c r="I275" s="26">
        <f t="shared" si="8"/>
        <v>18.802128902381853</v>
      </c>
      <c r="J275" s="26">
        <f t="shared" si="9"/>
        <v>137.88227861746694</v>
      </c>
      <c r="K275" s="23">
        <v>1</v>
      </c>
    </row>
    <row r="276" spans="1:11" x14ac:dyDescent="0.35">
      <c r="A276" s="37">
        <v>43891</v>
      </c>
      <c r="B276" s="20">
        <v>2020</v>
      </c>
      <c r="C276" s="28">
        <v>3</v>
      </c>
      <c r="D276" s="33" t="s">
        <v>119</v>
      </c>
      <c r="E276" s="23">
        <v>35</v>
      </c>
      <c r="F276" s="23">
        <v>352</v>
      </c>
      <c r="G276" s="23">
        <v>17</v>
      </c>
      <c r="H276" s="44">
        <v>675.24549999999999</v>
      </c>
      <c r="I276" s="26">
        <f t="shared" si="8"/>
        <v>51.832999997778586</v>
      </c>
      <c r="J276" s="26">
        <f t="shared" si="9"/>
        <v>521.29188569194469</v>
      </c>
      <c r="K276" s="23">
        <v>0</v>
      </c>
    </row>
    <row r="277" spans="1:11" x14ac:dyDescent="0.35">
      <c r="A277" s="37">
        <v>43922</v>
      </c>
      <c r="B277" s="20">
        <v>2020</v>
      </c>
      <c r="C277" s="35">
        <v>4</v>
      </c>
      <c r="D277" s="33" t="s">
        <v>128</v>
      </c>
      <c r="E277" s="23">
        <v>1</v>
      </c>
      <c r="F277" s="23">
        <v>72</v>
      </c>
      <c r="G277" s="49">
        <v>0</v>
      </c>
      <c r="H277" s="46">
        <v>75.743800000000007</v>
      </c>
      <c r="I277" s="26">
        <f t="shared" si="8"/>
        <v>13.202400724547751</v>
      </c>
      <c r="J277" s="26">
        <f t="shared" si="9"/>
        <v>950.57285216743799</v>
      </c>
      <c r="K277" s="50">
        <v>0</v>
      </c>
    </row>
    <row r="278" spans="1:11" x14ac:dyDescent="0.35">
      <c r="A278" s="37">
        <v>43923</v>
      </c>
      <c r="B278" s="20">
        <v>2020</v>
      </c>
      <c r="C278" s="35">
        <v>4</v>
      </c>
      <c r="D278" s="33" t="s">
        <v>125</v>
      </c>
      <c r="E278" s="23">
        <v>0</v>
      </c>
      <c r="F278" s="23">
        <v>0</v>
      </c>
      <c r="G278" s="49">
        <v>0</v>
      </c>
      <c r="H278" s="46">
        <v>52.8063</v>
      </c>
      <c r="I278" s="26">
        <f t="shared" si="8"/>
        <v>0</v>
      </c>
      <c r="J278" s="26">
        <f t="shared" si="9"/>
        <v>0</v>
      </c>
      <c r="K278" s="50">
        <v>0</v>
      </c>
    </row>
    <row r="279" spans="1:11" x14ac:dyDescent="0.35">
      <c r="A279" s="37">
        <v>43924</v>
      </c>
      <c r="B279" s="20">
        <v>2020</v>
      </c>
      <c r="C279" s="35">
        <v>4</v>
      </c>
      <c r="D279" s="33" t="s">
        <v>131</v>
      </c>
      <c r="E279" s="23">
        <v>0</v>
      </c>
      <c r="F279" s="23">
        <v>30</v>
      </c>
      <c r="G279" s="49">
        <v>0</v>
      </c>
      <c r="H279" s="46">
        <v>295.11500000000001</v>
      </c>
      <c r="I279" s="26">
        <f t="shared" si="8"/>
        <v>0</v>
      </c>
      <c r="J279" s="26">
        <f t="shared" si="9"/>
        <v>101.65528692204734</v>
      </c>
      <c r="K279" s="50">
        <v>1</v>
      </c>
    </row>
    <row r="280" spans="1:11" x14ac:dyDescent="0.35">
      <c r="A280" s="37">
        <v>43925</v>
      </c>
      <c r="B280" s="20">
        <v>2020</v>
      </c>
      <c r="C280" s="35">
        <v>4</v>
      </c>
      <c r="D280" s="33" t="s">
        <v>129</v>
      </c>
      <c r="E280" s="23">
        <v>0</v>
      </c>
      <c r="F280" s="23">
        <v>39</v>
      </c>
      <c r="G280" s="49">
        <v>0</v>
      </c>
      <c r="H280" s="46">
        <v>43.033300000000004</v>
      </c>
      <c r="I280" s="26">
        <f t="shared" si="8"/>
        <v>0</v>
      </c>
      <c r="J280" s="26">
        <f t="shared" si="9"/>
        <v>906.27490803633452</v>
      </c>
      <c r="K280" s="50">
        <v>0</v>
      </c>
    </row>
    <row r="281" spans="1:11" x14ac:dyDescent="0.35">
      <c r="A281" s="37">
        <v>43926</v>
      </c>
      <c r="B281" s="20">
        <v>2020</v>
      </c>
      <c r="C281" s="35">
        <v>4</v>
      </c>
      <c r="D281" s="33" t="s">
        <v>124</v>
      </c>
      <c r="E281" s="23">
        <v>0</v>
      </c>
      <c r="F281" s="23">
        <v>0</v>
      </c>
      <c r="G281" s="49">
        <v>0</v>
      </c>
      <c r="H281" s="46">
        <v>80.072399999999988</v>
      </c>
      <c r="I281" s="26">
        <f t="shared" si="8"/>
        <v>0</v>
      </c>
      <c r="J281" s="26">
        <f t="shared" si="9"/>
        <v>0</v>
      </c>
      <c r="K281" s="50">
        <v>0</v>
      </c>
    </row>
    <row r="282" spans="1:11" x14ac:dyDescent="0.35">
      <c r="A282" s="37">
        <v>43927</v>
      </c>
      <c r="B282" s="20">
        <v>2020</v>
      </c>
      <c r="C282" s="35">
        <v>4</v>
      </c>
      <c r="D282" s="33" t="s">
        <v>113</v>
      </c>
      <c r="E282" s="23">
        <v>0</v>
      </c>
      <c r="F282" s="23">
        <v>35</v>
      </c>
      <c r="G282" s="49">
        <v>0</v>
      </c>
      <c r="H282" s="46">
        <v>64.272999999999996</v>
      </c>
      <c r="I282" s="26">
        <f t="shared" si="8"/>
        <v>0</v>
      </c>
      <c r="J282" s="26">
        <f t="shared" si="9"/>
        <v>544.5521447575187</v>
      </c>
      <c r="K282" s="50">
        <v>0</v>
      </c>
    </row>
    <row r="283" spans="1:11" x14ac:dyDescent="0.35">
      <c r="A283" s="37">
        <v>43928</v>
      </c>
      <c r="B283" s="20">
        <v>2020</v>
      </c>
      <c r="C283" s="35">
        <v>4</v>
      </c>
      <c r="D283" s="33" t="s">
        <v>114</v>
      </c>
      <c r="E283" s="23">
        <v>0</v>
      </c>
      <c r="F283" s="23">
        <v>20</v>
      </c>
      <c r="G283" s="49">
        <v>0</v>
      </c>
      <c r="H283" s="46">
        <v>30.688200000000002</v>
      </c>
      <c r="I283" s="26">
        <f t="shared" si="8"/>
        <v>0</v>
      </c>
      <c r="J283" s="26">
        <f t="shared" si="9"/>
        <v>651.71629486252039</v>
      </c>
      <c r="K283" s="50">
        <v>0</v>
      </c>
    </row>
    <row r="284" spans="1:11" x14ac:dyDescent="0.35">
      <c r="A284" s="37">
        <v>43929</v>
      </c>
      <c r="B284" s="20">
        <v>2020</v>
      </c>
      <c r="C284" s="35">
        <v>4</v>
      </c>
      <c r="D284" s="33" t="s">
        <v>112</v>
      </c>
      <c r="E284" s="23">
        <v>0</v>
      </c>
      <c r="F284" s="23">
        <v>0</v>
      </c>
      <c r="G284" s="49">
        <v>0</v>
      </c>
      <c r="H284" s="46">
        <v>0.8862000000000001</v>
      </c>
      <c r="I284" s="26">
        <f t="shared" si="8"/>
        <v>0</v>
      </c>
      <c r="J284" s="26">
        <f t="shared" si="9"/>
        <v>0</v>
      </c>
      <c r="K284" s="50">
        <v>0</v>
      </c>
    </row>
    <row r="285" spans="1:11" x14ac:dyDescent="0.35">
      <c r="A285" s="37">
        <v>43930</v>
      </c>
      <c r="B285" s="20">
        <v>2020</v>
      </c>
      <c r="C285" s="35">
        <v>4</v>
      </c>
      <c r="D285" s="33" t="s">
        <v>121</v>
      </c>
      <c r="E285" s="23">
        <v>1</v>
      </c>
      <c r="F285" s="23">
        <v>10</v>
      </c>
      <c r="G285" s="49">
        <v>0</v>
      </c>
      <c r="H285" s="46">
        <v>51.855800000000002</v>
      </c>
      <c r="I285" s="26">
        <f t="shared" si="8"/>
        <v>19.284245928131472</v>
      </c>
      <c r="J285" s="26">
        <f t="shared" si="9"/>
        <v>192.84245928131472</v>
      </c>
      <c r="K285" s="50">
        <v>0</v>
      </c>
    </row>
    <row r="286" spans="1:11" x14ac:dyDescent="0.35">
      <c r="A286" s="37">
        <v>43931</v>
      </c>
      <c r="B286" s="20">
        <v>2020</v>
      </c>
      <c r="C286" s="35">
        <v>4</v>
      </c>
      <c r="D286" s="33" t="s">
        <v>115</v>
      </c>
      <c r="E286" s="23">
        <v>0</v>
      </c>
      <c r="F286" s="23">
        <v>0</v>
      </c>
      <c r="G286" s="49">
        <v>0</v>
      </c>
      <c r="H286" s="46">
        <v>2.2109999999999999</v>
      </c>
      <c r="I286" s="26">
        <f t="shared" si="8"/>
        <v>0</v>
      </c>
      <c r="J286" s="26">
        <f t="shared" si="9"/>
        <v>0</v>
      </c>
      <c r="K286" s="50">
        <v>0</v>
      </c>
    </row>
    <row r="287" spans="1:11" x14ac:dyDescent="0.35">
      <c r="A287" s="37">
        <v>43932</v>
      </c>
      <c r="B287" s="20">
        <v>2020</v>
      </c>
      <c r="C287" s="35">
        <v>4</v>
      </c>
      <c r="D287" s="33" t="s">
        <v>130</v>
      </c>
      <c r="E287" s="23">
        <v>0</v>
      </c>
      <c r="F287" s="23">
        <v>0</v>
      </c>
      <c r="G287" s="49">
        <v>0</v>
      </c>
      <c r="H287" s="46">
        <v>182.20429999999999</v>
      </c>
      <c r="I287" s="26">
        <f t="shared" si="8"/>
        <v>0</v>
      </c>
      <c r="J287" s="26">
        <f t="shared" si="9"/>
        <v>0</v>
      </c>
      <c r="K287" s="50">
        <v>0</v>
      </c>
    </row>
    <row r="288" spans="1:11" x14ac:dyDescent="0.35">
      <c r="A288" s="37">
        <v>43933</v>
      </c>
      <c r="B288" s="20">
        <v>2020</v>
      </c>
      <c r="C288" s="35">
        <v>4</v>
      </c>
      <c r="D288" s="33" t="s">
        <v>126</v>
      </c>
      <c r="E288" s="23">
        <v>0</v>
      </c>
      <c r="F288" s="23">
        <v>0</v>
      </c>
      <c r="G288" s="49">
        <v>0</v>
      </c>
      <c r="H288" s="46">
        <v>8.2449999999999992</v>
      </c>
      <c r="I288" s="26">
        <f t="shared" si="8"/>
        <v>0</v>
      </c>
      <c r="J288" s="26">
        <f t="shared" si="9"/>
        <v>0</v>
      </c>
      <c r="K288" s="50">
        <v>0</v>
      </c>
    </row>
    <row r="289" spans="1:11" x14ac:dyDescent="0.35">
      <c r="A289" s="37">
        <v>43934</v>
      </c>
      <c r="B289" s="20">
        <v>2020</v>
      </c>
      <c r="C289" s="35">
        <v>4</v>
      </c>
      <c r="D289" s="33" t="s">
        <v>120</v>
      </c>
      <c r="E289" s="23">
        <v>0</v>
      </c>
      <c r="F289" s="23">
        <v>0</v>
      </c>
      <c r="G289" s="49">
        <v>0</v>
      </c>
      <c r="H289" s="46">
        <v>0.88</v>
      </c>
      <c r="I289" s="26">
        <f t="shared" si="8"/>
        <v>0</v>
      </c>
      <c r="J289" s="26">
        <f t="shared" si="9"/>
        <v>0</v>
      </c>
      <c r="K289" s="50">
        <v>0</v>
      </c>
    </row>
    <row r="290" spans="1:11" x14ac:dyDescent="0.35">
      <c r="A290" s="37">
        <v>43935</v>
      </c>
      <c r="B290" s="20">
        <v>2020</v>
      </c>
      <c r="C290" s="35">
        <v>4</v>
      </c>
      <c r="D290" s="33" t="s">
        <v>127</v>
      </c>
      <c r="E290" s="23">
        <v>0</v>
      </c>
      <c r="F290" s="23">
        <v>179</v>
      </c>
      <c r="G290" s="49">
        <v>0</v>
      </c>
      <c r="H290" s="46">
        <v>324.93799999999999</v>
      </c>
      <c r="I290" s="26">
        <f t="shared" si="8"/>
        <v>0</v>
      </c>
      <c r="J290" s="26">
        <f t="shared" si="9"/>
        <v>550.87432063962979</v>
      </c>
      <c r="K290" s="50">
        <v>0</v>
      </c>
    </row>
    <row r="291" spans="1:11" x14ac:dyDescent="0.35">
      <c r="A291" s="37">
        <v>43936</v>
      </c>
      <c r="B291" s="20">
        <v>2020</v>
      </c>
      <c r="C291" s="35">
        <v>4</v>
      </c>
      <c r="D291" s="33" t="s">
        <v>122</v>
      </c>
      <c r="E291" s="23">
        <v>0</v>
      </c>
      <c r="F291" s="23">
        <v>10</v>
      </c>
      <c r="G291" s="49">
        <v>0</v>
      </c>
      <c r="H291" s="45">
        <v>186.8903</v>
      </c>
      <c r="I291" s="26">
        <f t="shared" si="8"/>
        <v>0</v>
      </c>
      <c r="J291" s="26">
        <f t="shared" si="9"/>
        <v>53.507324885240166</v>
      </c>
      <c r="K291" s="50">
        <v>0</v>
      </c>
    </row>
    <row r="292" spans="1:11" x14ac:dyDescent="0.35">
      <c r="A292" s="37">
        <v>43937</v>
      </c>
      <c r="B292" s="20">
        <v>2020</v>
      </c>
      <c r="C292" s="35">
        <v>4</v>
      </c>
      <c r="D292" s="33" t="s">
        <v>116</v>
      </c>
      <c r="E292" s="23">
        <v>5</v>
      </c>
      <c r="F292" s="23">
        <v>107</v>
      </c>
      <c r="G292" s="49">
        <v>0</v>
      </c>
      <c r="H292" s="46">
        <v>87.879499999999993</v>
      </c>
      <c r="I292" s="26">
        <f t="shared" si="8"/>
        <v>56.896090669610096</v>
      </c>
      <c r="J292" s="26">
        <f t="shared" si="9"/>
        <v>1217.576340329656</v>
      </c>
      <c r="K292" s="50">
        <v>0</v>
      </c>
    </row>
    <row r="293" spans="1:11" x14ac:dyDescent="0.35">
      <c r="A293" s="37">
        <v>43938</v>
      </c>
      <c r="B293" s="20">
        <v>2020</v>
      </c>
      <c r="C293" s="35">
        <v>4</v>
      </c>
      <c r="D293" s="33" t="s">
        <v>123</v>
      </c>
      <c r="E293" s="23">
        <v>3</v>
      </c>
      <c r="F293" s="23">
        <v>209</v>
      </c>
      <c r="G293" s="49">
        <v>0</v>
      </c>
      <c r="H293" s="46">
        <v>289.93520000000001</v>
      </c>
      <c r="I293" s="26">
        <f t="shared" si="8"/>
        <v>10.347139636718826</v>
      </c>
      <c r="J293" s="26">
        <f t="shared" si="9"/>
        <v>720.85072802474485</v>
      </c>
      <c r="K293" s="50">
        <v>1</v>
      </c>
    </row>
    <row r="294" spans="1:11" x14ac:dyDescent="0.35">
      <c r="A294" s="37">
        <v>43939</v>
      </c>
      <c r="B294" s="20">
        <v>2020</v>
      </c>
      <c r="C294" s="35">
        <v>4</v>
      </c>
      <c r="D294" s="33" t="s">
        <v>117</v>
      </c>
      <c r="E294" s="23">
        <v>2</v>
      </c>
      <c r="F294" s="36">
        <v>90</v>
      </c>
      <c r="G294" s="49">
        <v>0</v>
      </c>
      <c r="H294" s="46">
        <v>55.512300000000003</v>
      </c>
      <c r="I294" s="26">
        <f t="shared" si="8"/>
        <v>36.028051440851847</v>
      </c>
      <c r="J294" s="26">
        <f t="shared" si="9"/>
        <v>1621.2623148383329</v>
      </c>
      <c r="K294" s="50">
        <v>0</v>
      </c>
    </row>
    <row r="295" spans="1:11" x14ac:dyDescent="0.35">
      <c r="A295" s="37">
        <v>43940</v>
      </c>
      <c r="B295" s="20">
        <v>2020</v>
      </c>
      <c r="C295" s="35">
        <v>4</v>
      </c>
      <c r="D295" s="33" t="s">
        <v>119</v>
      </c>
      <c r="E295" s="23">
        <v>0</v>
      </c>
      <c r="F295" s="23">
        <v>0</v>
      </c>
      <c r="G295" s="49">
        <v>0</v>
      </c>
      <c r="H295" s="46">
        <v>66.097399999999993</v>
      </c>
      <c r="I295" s="26">
        <f t="shared" si="8"/>
        <v>0</v>
      </c>
      <c r="J295" s="26">
        <f t="shared" si="9"/>
        <v>0</v>
      </c>
      <c r="K295" s="50">
        <v>0</v>
      </c>
    </row>
    <row r="296" spans="1:11" x14ac:dyDescent="0.35">
      <c r="A296" s="37">
        <v>43971</v>
      </c>
      <c r="B296" s="20">
        <v>2020</v>
      </c>
      <c r="C296" s="35">
        <v>5</v>
      </c>
      <c r="D296" s="33" t="s">
        <v>128</v>
      </c>
      <c r="E296" s="23">
        <v>1</v>
      </c>
      <c r="F296" s="23">
        <v>106</v>
      </c>
      <c r="G296" s="49">
        <v>0</v>
      </c>
      <c r="H296" s="46">
        <v>81.845100000000002</v>
      </c>
      <c r="I296" s="26">
        <f t="shared" si="8"/>
        <v>12.21820243362156</v>
      </c>
      <c r="J296" s="26">
        <f t="shared" si="9"/>
        <v>1295.1294579638854</v>
      </c>
      <c r="K296" s="50">
        <v>0</v>
      </c>
    </row>
    <row r="297" spans="1:11" x14ac:dyDescent="0.35">
      <c r="A297" s="37">
        <v>43971</v>
      </c>
      <c r="B297" s="20">
        <v>2020</v>
      </c>
      <c r="C297" s="35">
        <v>5</v>
      </c>
      <c r="D297" s="33" t="s">
        <v>125</v>
      </c>
      <c r="E297" s="23">
        <v>0</v>
      </c>
      <c r="F297" s="23">
        <v>0</v>
      </c>
      <c r="G297" s="49">
        <v>0</v>
      </c>
      <c r="H297" s="46">
        <v>54.148199999999996</v>
      </c>
      <c r="I297" s="26">
        <f t="shared" si="8"/>
        <v>0</v>
      </c>
      <c r="J297" s="26">
        <f t="shared" si="9"/>
        <v>0</v>
      </c>
      <c r="K297" s="50">
        <v>0</v>
      </c>
    </row>
    <row r="298" spans="1:11" x14ac:dyDescent="0.35">
      <c r="A298" s="37">
        <v>43971</v>
      </c>
      <c r="B298" s="20">
        <v>2020</v>
      </c>
      <c r="C298" s="35">
        <v>5</v>
      </c>
      <c r="D298" s="33" t="s">
        <v>131</v>
      </c>
      <c r="E298" s="23">
        <v>13</v>
      </c>
      <c r="F298" s="23">
        <v>44</v>
      </c>
      <c r="G298" s="49">
        <v>31</v>
      </c>
      <c r="H298" s="46">
        <v>338.2278</v>
      </c>
      <c r="I298" s="26">
        <f t="shared" si="8"/>
        <v>38.435634208660552</v>
      </c>
      <c r="J298" s="26">
        <f t="shared" si="9"/>
        <v>130.08983886008187</v>
      </c>
      <c r="K298" s="50">
        <v>1</v>
      </c>
    </row>
    <row r="299" spans="1:11" x14ac:dyDescent="0.35">
      <c r="A299" s="37">
        <v>43971</v>
      </c>
      <c r="B299" s="20">
        <v>2020</v>
      </c>
      <c r="C299" s="35">
        <v>5</v>
      </c>
      <c r="D299" s="33" t="s">
        <v>129</v>
      </c>
      <c r="E299" s="23">
        <v>0</v>
      </c>
      <c r="F299" s="23">
        <v>0</v>
      </c>
      <c r="G299" s="49">
        <v>0</v>
      </c>
      <c r="H299" s="46">
        <v>23.873799999999999</v>
      </c>
      <c r="I299" s="26">
        <f t="shared" si="8"/>
        <v>0</v>
      </c>
      <c r="J299" s="26">
        <f t="shared" si="9"/>
        <v>0</v>
      </c>
      <c r="K299" s="50">
        <v>0</v>
      </c>
    </row>
    <row r="300" spans="1:11" x14ac:dyDescent="0.35">
      <c r="A300" s="37">
        <v>43971</v>
      </c>
      <c r="B300" s="20">
        <v>2020</v>
      </c>
      <c r="C300" s="35">
        <v>5</v>
      </c>
      <c r="D300" s="33" t="s">
        <v>124</v>
      </c>
      <c r="E300" s="23">
        <v>0</v>
      </c>
      <c r="F300" s="23">
        <v>0</v>
      </c>
      <c r="G300" s="49">
        <v>0</v>
      </c>
      <c r="H300" s="46">
        <v>80.412199999999999</v>
      </c>
      <c r="I300" s="26">
        <f t="shared" si="8"/>
        <v>0</v>
      </c>
      <c r="J300" s="26">
        <f t="shared" si="9"/>
        <v>0</v>
      </c>
      <c r="K300" s="50">
        <v>0</v>
      </c>
    </row>
    <row r="301" spans="1:11" x14ac:dyDescent="0.35">
      <c r="A301" s="37">
        <v>43971</v>
      </c>
      <c r="B301" s="20">
        <v>2020</v>
      </c>
      <c r="C301" s="35">
        <v>5</v>
      </c>
      <c r="D301" s="33" t="s">
        <v>113</v>
      </c>
      <c r="E301" s="23">
        <v>0</v>
      </c>
      <c r="F301" s="23">
        <v>25</v>
      </c>
      <c r="G301" s="51">
        <v>0</v>
      </c>
      <c r="H301" s="46">
        <v>51.954999999999998</v>
      </c>
      <c r="I301" s="26">
        <f t="shared" si="8"/>
        <v>0</v>
      </c>
      <c r="J301" s="26">
        <f t="shared" si="9"/>
        <v>481.18564142046</v>
      </c>
      <c r="K301" s="52">
        <v>0</v>
      </c>
    </row>
    <row r="302" spans="1:11" x14ac:dyDescent="0.35">
      <c r="A302" s="37">
        <v>43971</v>
      </c>
      <c r="B302" s="20">
        <v>2020</v>
      </c>
      <c r="C302" s="35">
        <v>5</v>
      </c>
      <c r="D302" s="33" t="s">
        <v>114</v>
      </c>
      <c r="E302" s="23">
        <v>0</v>
      </c>
      <c r="F302" s="23">
        <v>6</v>
      </c>
      <c r="G302" s="49">
        <v>0</v>
      </c>
      <c r="H302" s="46">
        <v>20.001000000000001</v>
      </c>
      <c r="I302" s="26">
        <f t="shared" si="8"/>
        <v>0</v>
      </c>
      <c r="J302" s="26">
        <f t="shared" si="9"/>
        <v>299.98500074996247</v>
      </c>
      <c r="K302" s="50">
        <v>0</v>
      </c>
    </row>
    <row r="303" spans="1:11" x14ac:dyDescent="0.35">
      <c r="A303" s="37">
        <v>43971</v>
      </c>
      <c r="B303" s="20">
        <v>2020</v>
      </c>
      <c r="C303" s="35">
        <v>5</v>
      </c>
      <c r="D303" s="33" t="s">
        <v>112</v>
      </c>
      <c r="E303" s="23">
        <v>0</v>
      </c>
      <c r="F303" s="23">
        <v>0</v>
      </c>
      <c r="G303" s="49">
        <v>0</v>
      </c>
      <c r="H303" s="46">
        <v>1.3640000000000001</v>
      </c>
      <c r="I303" s="26">
        <f t="shared" si="8"/>
        <v>0</v>
      </c>
      <c r="J303" s="26">
        <f t="shared" si="9"/>
        <v>0</v>
      </c>
      <c r="K303" s="50">
        <v>0</v>
      </c>
    </row>
    <row r="304" spans="1:11" x14ac:dyDescent="0.35">
      <c r="A304" s="37">
        <v>43971</v>
      </c>
      <c r="B304" s="20">
        <v>2020</v>
      </c>
      <c r="C304" s="35">
        <v>5</v>
      </c>
      <c r="D304" s="33" t="s">
        <v>121</v>
      </c>
      <c r="E304" s="23">
        <v>2</v>
      </c>
      <c r="F304" s="23">
        <v>17</v>
      </c>
      <c r="G304" s="49">
        <v>0</v>
      </c>
      <c r="H304" s="46">
        <v>46.846699999999998</v>
      </c>
      <c r="I304" s="26">
        <f t="shared" si="8"/>
        <v>42.69244151669168</v>
      </c>
      <c r="J304" s="26">
        <f t="shared" si="9"/>
        <v>362.88575289187929</v>
      </c>
      <c r="K304" s="50">
        <v>0</v>
      </c>
    </row>
    <row r="305" spans="1:11" x14ac:dyDescent="0.35">
      <c r="A305" s="37">
        <v>43971</v>
      </c>
      <c r="B305" s="20">
        <v>2020</v>
      </c>
      <c r="C305" s="35">
        <v>5</v>
      </c>
      <c r="D305" s="33" t="s">
        <v>115</v>
      </c>
      <c r="E305" s="23">
        <v>0</v>
      </c>
      <c r="F305" s="23">
        <v>0</v>
      </c>
      <c r="G305" s="49">
        <v>0</v>
      </c>
      <c r="H305" s="46">
        <v>0</v>
      </c>
      <c r="I305" s="26" t="str">
        <f t="shared" si="8"/>
        <v/>
      </c>
      <c r="J305" s="26" t="str">
        <f t="shared" si="9"/>
        <v/>
      </c>
      <c r="K305" s="50">
        <v>0</v>
      </c>
    </row>
    <row r="306" spans="1:11" x14ac:dyDescent="0.35">
      <c r="A306" s="37">
        <v>43971</v>
      </c>
      <c r="B306" s="20">
        <v>2020</v>
      </c>
      <c r="C306" s="35">
        <v>5</v>
      </c>
      <c r="D306" s="33" t="s">
        <v>130</v>
      </c>
      <c r="E306" s="23">
        <v>1</v>
      </c>
      <c r="F306" s="23">
        <v>0</v>
      </c>
      <c r="G306" s="49">
        <v>29</v>
      </c>
      <c r="H306" s="46">
        <v>91.250699999999995</v>
      </c>
      <c r="I306" s="26">
        <f t="shared" si="8"/>
        <v>10.958820041928446</v>
      </c>
      <c r="J306" s="26">
        <f t="shared" si="9"/>
        <v>0</v>
      </c>
      <c r="K306" s="50">
        <v>1</v>
      </c>
    </row>
    <row r="307" spans="1:11" x14ac:dyDescent="0.35">
      <c r="A307" s="37">
        <v>43971</v>
      </c>
      <c r="B307" s="20">
        <v>2020</v>
      </c>
      <c r="C307" s="35">
        <v>5</v>
      </c>
      <c r="D307" s="33" t="s">
        <v>126</v>
      </c>
      <c r="E307" s="23">
        <v>0</v>
      </c>
      <c r="F307" s="23">
        <v>0</v>
      </c>
      <c r="G307" s="49">
        <v>0</v>
      </c>
      <c r="H307" s="46">
        <v>8.9760000000000009</v>
      </c>
      <c r="I307" s="26">
        <f t="shared" si="8"/>
        <v>0</v>
      </c>
      <c r="J307" s="26">
        <f t="shared" si="9"/>
        <v>0</v>
      </c>
      <c r="K307" s="50">
        <v>0</v>
      </c>
    </row>
    <row r="308" spans="1:11" x14ac:dyDescent="0.35">
      <c r="A308" s="37">
        <v>43971</v>
      </c>
      <c r="B308" s="20">
        <v>2020</v>
      </c>
      <c r="C308" s="35">
        <v>5</v>
      </c>
      <c r="D308" s="33" t="s">
        <v>120</v>
      </c>
      <c r="E308" s="23">
        <v>0</v>
      </c>
      <c r="F308" s="23">
        <v>0</v>
      </c>
      <c r="G308" s="49">
        <v>0</v>
      </c>
      <c r="H308" s="46">
        <v>0.88</v>
      </c>
      <c r="I308" s="26">
        <f t="shared" si="8"/>
        <v>0</v>
      </c>
      <c r="J308" s="26">
        <f t="shared" si="9"/>
        <v>0</v>
      </c>
      <c r="K308" s="50">
        <v>0</v>
      </c>
    </row>
    <row r="309" spans="1:11" x14ac:dyDescent="0.35">
      <c r="A309" s="37">
        <v>43971</v>
      </c>
      <c r="B309" s="20">
        <v>2020</v>
      </c>
      <c r="C309" s="35">
        <v>5</v>
      </c>
      <c r="D309" s="33" t="s">
        <v>127</v>
      </c>
      <c r="E309" s="23">
        <v>0</v>
      </c>
      <c r="F309" s="23">
        <v>22</v>
      </c>
      <c r="G309" s="49">
        <v>0</v>
      </c>
      <c r="H309" s="46">
        <v>260.05799999999999</v>
      </c>
      <c r="I309" s="26">
        <f t="shared" si="8"/>
        <v>0</v>
      </c>
      <c r="J309" s="26">
        <f t="shared" si="9"/>
        <v>84.596513085542455</v>
      </c>
      <c r="K309" s="50">
        <v>0</v>
      </c>
    </row>
    <row r="310" spans="1:11" x14ac:dyDescent="0.35">
      <c r="A310" s="37">
        <v>43971</v>
      </c>
      <c r="B310" s="20">
        <v>2020</v>
      </c>
      <c r="C310" s="35">
        <v>5</v>
      </c>
      <c r="D310" s="33" t="s">
        <v>122</v>
      </c>
      <c r="E310" s="23">
        <v>0</v>
      </c>
      <c r="F310" s="23">
        <v>14</v>
      </c>
      <c r="G310" s="49">
        <v>0</v>
      </c>
      <c r="H310" s="45">
        <v>321.1148</v>
      </c>
      <c r="I310" s="26">
        <f t="shared" si="8"/>
        <v>0</v>
      </c>
      <c r="J310" s="26">
        <f t="shared" si="9"/>
        <v>43.598115066636602</v>
      </c>
      <c r="K310" s="50">
        <v>0</v>
      </c>
    </row>
    <row r="311" spans="1:11" x14ac:dyDescent="0.35">
      <c r="A311" s="37">
        <v>43971</v>
      </c>
      <c r="B311" s="20">
        <v>2020</v>
      </c>
      <c r="C311" s="35">
        <v>5</v>
      </c>
      <c r="D311" s="33" t="s">
        <v>116</v>
      </c>
      <c r="E311" s="23">
        <v>1</v>
      </c>
      <c r="F311" s="23">
        <v>114</v>
      </c>
      <c r="G311" s="49">
        <v>0</v>
      </c>
      <c r="H311" s="46">
        <v>85.930999999999997</v>
      </c>
      <c r="I311" s="26">
        <f t="shared" si="8"/>
        <v>11.637243835170079</v>
      </c>
      <c r="J311" s="26">
        <f t="shared" si="9"/>
        <v>1326.645797209389</v>
      </c>
      <c r="K311" s="50">
        <v>0</v>
      </c>
    </row>
    <row r="312" spans="1:11" x14ac:dyDescent="0.35">
      <c r="A312" s="37">
        <v>43971</v>
      </c>
      <c r="B312" s="20">
        <v>2020</v>
      </c>
      <c r="C312" s="35">
        <v>5</v>
      </c>
      <c r="D312" s="33" t="s">
        <v>123</v>
      </c>
      <c r="E312" s="23">
        <v>12</v>
      </c>
      <c r="F312" s="23">
        <v>123</v>
      </c>
      <c r="G312" s="49">
        <v>41</v>
      </c>
      <c r="H312" s="46">
        <v>375.27479999999997</v>
      </c>
      <c r="I312" s="26">
        <f t="shared" si="8"/>
        <v>31.976567571283766</v>
      </c>
      <c r="J312" s="26">
        <f t="shared" si="9"/>
        <v>327.75981760565861</v>
      </c>
      <c r="K312" s="50">
        <v>2</v>
      </c>
    </row>
    <row r="313" spans="1:11" x14ac:dyDescent="0.35">
      <c r="A313" s="37">
        <v>43971</v>
      </c>
      <c r="B313" s="20">
        <v>2020</v>
      </c>
      <c r="C313" s="35">
        <v>5</v>
      </c>
      <c r="D313" s="33" t="s">
        <v>117</v>
      </c>
      <c r="E313" s="23">
        <v>4</v>
      </c>
      <c r="F313" s="36">
        <v>6</v>
      </c>
      <c r="G313" s="49">
        <v>0</v>
      </c>
      <c r="H313" s="46">
        <v>90.412399999999991</v>
      </c>
      <c r="I313" s="26">
        <f t="shared" si="8"/>
        <v>44.241719056235652</v>
      </c>
      <c r="J313" s="26">
        <f t="shared" si="9"/>
        <v>66.362578584353486</v>
      </c>
      <c r="K313" s="50">
        <v>0</v>
      </c>
    </row>
    <row r="314" spans="1:11" x14ac:dyDescent="0.35">
      <c r="A314" s="37">
        <v>43971</v>
      </c>
      <c r="B314" s="20">
        <v>2020</v>
      </c>
      <c r="C314" s="35">
        <v>5</v>
      </c>
      <c r="D314" s="33" t="s">
        <v>119</v>
      </c>
      <c r="E314" s="23">
        <v>0</v>
      </c>
      <c r="F314" s="23">
        <v>31</v>
      </c>
      <c r="G314" s="49">
        <v>0</v>
      </c>
      <c r="H314" s="46">
        <v>87.34</v>
      </c>
      <c r="I314" s="26">
        <f t="shared" si="8"/>
        <v>0</v>
      </c>
      <c r="J314" s="26">
        <f t="shared" si="9"/>
        <v>354.93473780627431</v>
      </c>
      <c r="K314" s="50">
        <v>0</v>
      </c>
    </row>
    <row r="315" spans="1:11" x14ac:dyDescent="0.35">
      <c r="A315" s="38">
        <v>43983</v>
      </c>
      <c r="B315" s="20">
        <v>2020</v>
      </c>
      <c r="C315" s="35">
        <v>6</v>
      </c>
      <c r="D315" s="33" t="s">
        <v>128</v>
      </c>
      <c r="E315" s="23">
        <v>0</v>
      </c>
      <c r="F315" s="23">
        <v>135</v>
      </c>
      <c r="G315" s="49">
        <v>8</v>
      </c>
      <c r="H315" s="46">
        <v>77.806699999999992</v>
      </c>
      <c r="I315" s="26">
        <f t="shared" si="8"/>
        <v>0</v>
      </c>
      <c r="J315" s="26">
        <f t="shared" si="9"/>
        <v>1735.069087880607</v>
      </c>
      <c r="K315" s="50">
        <v>1</v>
      </c>
    </row>
    <row r="316" spans="1:11" x14ac:dyDescent="0.35">
      <c r="A316" s="38">
        <v>43984</v>
      </c>
      <c r="B316" s="20">
        <v>2020</v>
      </c>
      <c r="C316" s="35">
        <v>6</v>
      </c>
      <c r="D316" s="33" t="s">
        <v>125</v>
      </c>
      <c r="E316" s="23">
        <v>0</v>
      </c>
      <c r="F316" s="23">
        <v>0</v>
      </c>
      <c r="G316" s="49">
        <v>0</v>
      </c>
      <c r="H316" s="46">
        <v>59.0642</v>
      </c>
      <c r="I316" s="26">
        <f t="shared" si="8"/>
        <v>0</v>
      </c>
      <c r="J316" s="26">
        <f t="shared" si="9"/>
        <v>0</v>
      </c>
      <c r="K316" s="50">
        <v>0</v>
      </c>
    </row>
    <row r="317" spans="1:11" x14ac:dyDescent="0.35">
      <c r="A317" s="38">
        <v>43985</v>
      </c>
      <c r="B317" s="20">
        <v>2020</v>
      </c>
      <c r="C317" s="35">
        <v>6</v>
      </c>
      <c r="D317" s="33" t="s">
        <v>131</v>
      </c>
      <c r="E317" s="23">
        <v>47</v>
      </c>
      <c r="F317" s="23">
        <v>85</v>
      </c>
      <c r="G317" s="49">
        <v>26</v>
      </c>
      <c r="H317" s="46">
        <v>408.77100000000002</v>
      </c>
      <c r="I317" s="26">
        <f t="shared" si="8"/>
        <v>114.97880231229711</v>
      </c>
      <c r="J317" s="26">
        <f t="shared" si="9"/>
        <v>207.94038716053731</v>
      </c>
      <c r="K317" s="50">
        <v>1</v>
      </c>
    </row>
    <row r="318" spans="1:11" x14ac:dyDescent="0.35">
      <c r="A318" s="38">
        <v>43986</v>
      </c>
      <c r="B318" s="20">
        <v>2020</v>
      </c>
      <c r="C318" s="35">
        <v>6</v>
      </c>
      <c r="D318" s="33" t="s">
        <v>129</v>
      </c>
      <c r="E318" s="23">
        <v>0</v>
      </c>
      <c r="F318" s="23">
        <v>0</v>
      </c>
      <c r="G318" s="49">
        <v>0</v>
      </c>
      <c r="H318" s="46">
        <v>0</v>
      </c>
      <c r="I318" s="26" t="str">
        <f t="shared" si="8"/>
        <v/>
      </c>
      <c r="J318" s="26" t="str">
        <f t="shared" si="9"/>
        <v/>
      </c>
      <c r="K318" s="50">
        <v>0</v>
      </c>
    </row>
    <row r="319" spans="1:11" x14ac:dyDescent="0.35">
      <c r="A319" s="38">
        <v>43987</v>
      </c>
      <c r="B319" s="20">
        <v>2020</v>
      </c>
      <c r="C319" s="35">
        <v>6</v>
      </c>
      <c r="D319" s="33" t="s">
        <v>124</v>
      </c>
      <c r="E319" s="23">
        <v>0</v>
      </c>
      <c r="F319" s="23">
        <v>0</v>
      </c>
      <c r="G319" s="49">
        <v>0</v>
      </c>
      <c r="H319" s="46">
        <v>81.056699999999992</v>
      </c>
      <c r="I319" s="26">
        <f t="shared" si="8"/>
        <v>0</v>
      </c>
      <c r="J319" s="26">
        <f t="shared" si="9"/>
        <v>0</v>
      </c>
      <c r="K319" s="50">
        <v>0</v>
      </c>
    </row>
    <row r="320" spans="1:11" x14ac:dyDescent="0.35">
      <c r="A320" s="38">
        <v>43988</v>
      </c>
      <c r="B320" s="20">
        <v>2020</v>
      </c>
      <c r="C320" s="35">
        <v>6</v>
      </c>
      <c r="D320" s="33" t="s">
        <v>113</v>
      </c>
      <c r="E320" s="23">
        <v>1</v>
      </c>
      <c r="F320" s="23">
        <v>16</v>
      </c>
      <c r="G320" s="51">
        <v>0</v>
      </c>
      <c r="H320" s="46">
        <v>37.378999999999998</v>
      </c>
      <c r="I320" s="26">
        <f t="shared" si="8"/>
        <v>26.752989646593008</v>
      </c>
      <c r="J320" s="26">
        <f t="shared" si="9"/>
        <v>428.04783434548813</v>
      </c>
      <c r="K320" s="52">
        <v>0</v>
      </c>
    </row>
    <row r="321" spans="1:11" x14ac:dyDescent="0.35">
      <c r="A321" s="38">
        <v>43989</v>
      </c>
      <c r="B321" s="20">
        <v>2020</v>
      </c>
      <c r="C321" s="35">
        <v>6</v>
      </c>
      <c r="D321" s="33" t="s">
        <v>114</v>
      </c>
      <c r="E321" s="23">
        <v>0</v>
      </c>
      <c r="F321" s="23">
        <v>0</v>
      </c>
      <c r="G321" s="49">
        <v>0</v>
      </c>
      <c r="H321" s="46">
        <v>0</v>
      </c>
      <c r="I321" s="26" t="str">
        <f t="shared" si="8"/>
        <v/>
      </c>
      <c r="J321" s="26" t="str">
        <f t="shared" si="9"/>
        <v/>
      </c>
      <c r="K321" s="50">
        <v>0</v>
      </c>
    </row>
    <row r="322" spans="1:11" x14ac:dyDescent="0.35">
      <c r="A322" s="38">
        <v>43990</v>
      </c>
      <c r="B322" s="20">
        <v>2020</v>
      </c>
      <c r="C322" s="35">
        <v>6</v>
      </c>
      <c r="D322" s="33" t="s">
        <v>112</v>
      </c>
      <c r="E322" s="23">
        <v>0</v>
      </c>
      <c r="F322" s="23">
        <v>0</v>
      </c>
      <c r="G322" s="49">
        <v>0</v>
      </c>
      <c r="H322" s="46">
        <v>0</v>
      </c>
      <c r="I322" s="26" t="str">
        <f t="shared" si="8"/>
        <v/>
      </c>
      <c r="J322" s="26" t="str">
        <f t="shared" si="9"/>
        <v/>
      </c>
      <c r="K322" s="50">
        <v>0</v>
      </c>
    </row>
    <row r="323" spans="1:11" x14ac:dyDescent="0.35">
      <c r="A323" s="38">
        <v>43991</v>
      </c>
      <c r="B323" s="20">
        <v>2020</v>
      </c>
      <c r="C323" s="35">
        <v>6</v>
      </c>
      <c r="D323" s="33" t="s">
        <v>121</v>
      </c>
      <c r="E323" s="23">
        <v>3</v>
      </c>
      <c r="F323" s="23">
        <v>67</v>
      </c>
      <c r="G323" s="49">
        <v>0</v>
      </c>
      <c r="H323" s="46">
        <v>96.767099999999999</v>
      </c>
      <c r="I323" s="26">
        <f t="shared" si="8"/>
        <v>31.002272466571799</v>
      </c>
      <c r="J323" s="26">
        <f t="shared" si="9"/>
        <v>692.38408508677026</v>
      </c>
      <c r="K323" s="50">
        <v>0</v>
      </c>
    </row>
    <row r="324" spans="1:11" x14ac:dyDescent="0.35">
      <c r="A324" s="38">
        <v>43992</v>
      </c>
      <c r="B324" s="20">
        <v>2020</v>
      </c>
      <c r="C324" s="35">
        <v>6</v>
      </c>
      <c r="D324" s="33" t="s">
        <v>115</v>
      </c>
      <c r="E324" s="23">
        <v>0</v>
      </c>
      <c r="F324" s="23">
        <v>0</v>
      </c>
      <c r="G324" s="49">
        <v>0</v>
      </c>
      <c r="H324" s="46">
        <v>2.2109999999999999</v>
      </c>
      <c r="I324" s="26">
        <f t="shared" ref="I324:I352" si="10">IFERROR(E324*1000/H324,"")</f>
        <v>0</v>
      </c>
      <c r="J324" s="26">
        <f t="shared" ref="J324:J352" si="11">IFERROR(F324*1000/H324,"")</f>
        <v>0</v>
      </c>
      <c r="K324" s="50">
        <v>0</v>
      </c>
    </row>
    <row r="325" spans="1:11" x14ac:dyDescent="0.35">
      <c r="A325" s="38">
        <v>43993</v>
      </c>
      <c r="B325" s="20">
        <v>2020</v>
      </c>
      <c r="C325" s="35">
        <v>6</v>
      </c>
      <c r="D325" s="33" t="s">
        <v>130</v>
      </c>
      <c r="E325" s="23">
        <v>0</v>
      </c>
      <c r="F325" s="23">
        <v>17</v>
      </c>
      <c r="G325" s="49">
        <v>30</v>
      </c>
      <c r="H325" s="46">
        <v>119.75230000000001</v>
      </c>
      <c r="I325" s="26">
        <f t="shared" si="10"/>
        <v>0</v>
      </c>
      <c r="J325" s="26">
        <f t="shared" si="11"/>
        <v>141.95969513737941</v>
      </c>
      <c r="K325" s="50">
        <v>1</v>
      </c>
    </row>
    <row r="326" spans="1:11" x14ac:dyDescent="0.35">
      <c r="A326" s="38">
        <v>43994</v>
      </c>
      <c r="B326" s="20">
        <v>2020</v>
      </c>
      <c r="C326" s="35">
        <v>6</v>
      </c>
      <c r="D326" s="33" t="s">
        <v>126</v>
      </c>
      <c r="E326" s="23">
        <v>0</v>
      </c>
      <c r="F326" s="23">
        <v>0</v>
      </c>
      <c r="G326" s="49">
        <v>0</v>
      </c>
      <c r="H326" s="46">
        <v>9.037700000000001</v>
      </c>
      <c r="I326" s="26">
        <f t="shared" si="10"/>
        <v>0</v>
      </c>
      <c r="J326" s="26">
        <f t="shared" si="11"/>
        <v>0</v>
      </c>
      <c r="K326" s="50">
        <v>0</v>
      </c>
    </row>
    <row r="327" spans="1:11" x14ac:dyDescent="0.35">
      <c r="A327" s="38">
        <v>43995</v>
      </c>
      <c r="B327" s="20">
        <v>2020</v>
      </c>
      <c r="C327" s="35">
        <v>6</v>
      </c>
      <c r="D327" s="33" t="s">
        <v>120</v>
      </c>
      <c r="E327" s="23">
        <v>0</v>
      </c>
      <c r="F327" s="23">
        <v>0</v>
      </c>
      <c r="G327" s="49">
        <v>0</v>
      </c>
      <c r="H327" s="46">
        <v>0.88</v>
      </c>
      <c r="I327" s="26">
        <f t="shared" si="10"/>
        <v>0</v>
      </c>
      <c r="J327" s="26">
        <f t="shared" si="11"/>
        <v>0</v>
      </c>
      <c r="K327" s="50">
        <v>0</v>
      </c>
    </row>
    <row r="328" spans="1:11" x14ac:dyDescent="0.35">
      <c r="A328" s="38">
        <v>43996</v>
      </c>
      <c r="B328" s="20">
        <v>2020</v>
      </c>
      <c r="C328" s="35">
        <v>6</v>
      </c>
      <c r="D328" s="33" t="s">
        <v>127</v>
      </c>
      <c r="E328" s="23">
        <v>0</v>
      </c>
      <c r="F328" s="23">
        <v>38</v>
      </c>
      <c r="G328" s="49">
        <v>30</v>
      </c>
      <c r="H328" s="46">
        <v>363.50200000000001</v>
      </c>
      <c r="I328" s="26">
        <f t="shared" si="10"/>
        <v>0</v>
      </c>
      <c r="J328" s="26">
        <f t="shared" si="11"/>
        <v>104.53862702268488</v>
      </c>
      <c r="K328" s="50">
        <v>1</v>
      </c>
    </row>
    <row r="329" spans="1:11" x14ac:dyDescent="0.35">
      <c r="A329" s="38">
        <v>43997</v>
      </c>
      <c r="B329" s="20">
        <v>2020</v>
      </c>
      <c r="C329" s="35">
        <v>6</v>
      </c>
      <c r="D329" s="33" t="s">
        <v>122</v>
      </c>
      <c r="E329" s="23">
        <v>0</v>
      </c>
      <c r="F329" s="23">
        <v>0</v>
      </c>
      <c r="G329" s="49">
        <v>0</v>
      </c>
      <c r="H329" s="45">
        <v>152.5959</v>
      </c>
      <c r="I329" s="26">
        <f t="shared" si="10"/>
        <v>0</v>
      </c>
      <c r="J329" s="26">
        <f t="shared" si="11"/>
        <v>0</v>
      </c>
      <c r="K329" s="50">
        <v>0</v>
      </c>
    </row>
    <row r="330" spans="1:11" x14ac:dyDescent="0.35">
      <c r="A330" s="38">
        <v>43998</v>
      </c>
      <c r="B330" s="20">
        <v>2020</v>
      </c>
      <c r="C330" s="35">
        <v>6</v>
      </c>
      <c r="D330" s="33" t="s">
        <v>116</v>
      </c>
      <c r="E330" s="23">
        <v>0</v>
      </c>
      <c r="F330" s="23">
        <v>95</v>
      </c>
      <c r="G330" s="49">
        <v>30</v>
      </c>
      <c r="H330" s="46">
        <v>85.216800000000006</v>
      </c>
      <c r="I330" s="26">
        <f t="shared" si="10"/>
        <v>0</v>
      </c>
      <c r="J330" s="26">
        <f t="shared" si="11"/>
        <v>1114.8036537396381</v>
      </c>
      <c r="K330" s="50">
        <v>1</v>
      </c>
    </row>
    <row r="331" spans="1:11" x14ac:dyDescent="0.35">
      <c r="A331" s="38">
        <v>43999</v>
      </c>
      <c r="B331" s="20">
        <v>2020</v>
      </c>
      <c r="C331" s="35">
        <v>6</v>
      </c>
      <c r="D331" s="33" t="s">
        <v>123</v>
      </c>
      <c r="E331" s="23">
        <v>6</v>
      </c>
      <c r="F331" s="23">
        <v>222</v>
      </c>
      <c r="G331" s="49">
        <v>10</v>
      </c>
      <c r="H331" s="46">
        <v>350.19150000000002</v>
      </c>
      <c r="I331" s="26">
        <f t="shared" si="10"/>
        <v>17.133482680190696</v>
      </c>
      <c r="J331" s="26">
        <f t="shared" si="11"/>
        <v>633.93885916705574</v>
      </c>
      <c r="K331" s="50">
        <v>1</v>
      </c>
    </row>
    <row r="332" spans="1:11" x14ac:dyDescent="0.35">
      <c r="A332" s="38">
        <v>44000</v>
      </c>
      <c r="B332" s="20">
        <v>2020</v>
      </c>
      <c r="C332" s="35">
        <v>6</v>
      </c>
      <c r="D332" s="33" t="s">
        <v>117</v>
      </c>
      <c r="E332" s="23">
        <v>21</v>
      </c>
      <c r="F332" s="36">
        <v>44</v>
      </c>
      <c r="G332" s="49">
        <v>26</v>
      </c>
      <c r="H332" s="46">
        <v>164.39070000000001</v>
      </c>
      <c r="I332" s="26">
        <f t="shared" si="10"/>
        <v>127.74445269714163</v>
      </c>
      <c r="J332" s="26">
        <f t="shared" si="11"/>
        <v>267.65504374639198</v>
      </c>
      <c r="K332" s="50">
        <v>2</v>
      </c>
    </row>
    <row r="333" spans="1:11" x14ac:dyDescent="0.35">
      <c r="A333" s="38">
        <v>44001</v>
      </c>
      <c r="B333" s="20">
        <v>2020</v>
      </c>
      <c r="C333" s="35">
        <v>6</v>
      </c>
      <c r="D333" s="33" t="s">
        <v>119</v>
      </c>
      <c r="E333" s="23">
        <v>1</v>
      </c>
      <c r="F333" s="23">
        <v>58</v>
      </c>
      <c r="G333" s="49">
        <v>0</v>
      </c>
      <c r="H333" s="46">
        <v>212.3355</v>
      </c>
      <c r="I333" s="26">
        <f t="shared" si="10"/>
        <v>4.7095280817385694</v>
      </c>
      <c r="J333" s="26">
        <f t="shared" si="11"/>
        <v>273.15262874083703</v>
      </c>
      <c r="K333" s="50">
        <v>0</v>
      </c>
    </row>
    <row r="334" spans="1:11" x14ac:dyDescent="0.35">
      <c r="A334" s="38">
        <v>44032</v>
      </c>
      <c r="B334" s="20">
        <v>2020</v>
      </c>
      <c r="C334" s="35">
        <v>7</v>
      </c>
      <c r="D334" s="33" t="s">
        <v>128</v>
      </c>
      <c r="E334" s="23">
        <v>0</v>
      </c>
      <c r="F334" s="23">
        <v>151</v>
      </c>
      <c r="G334" s="49">
        <v>0</v>
      </c>
      <c r="H334" s="46">
        <v>88.036199999999994</v>
      </c>
      <c r="I334" s="26">
        <f t="shared" si="10"/>
        <v>0</v>
      </c>
      <c r="J334" s="26">
        <f t="shared" si="11"/>
        <v>1715.2035185525956</v>
      </c>
      <c r="K334" s="50">
        <v>0</v>
      </c>
    </row>
    <row r="335" spans="1:11" x14ac:dyDescent="0.35">
      <c r="A335" s="38">
        <v>44033</v>
      </c>
      <c r="B335" s="20">
        <v>2020</v>
      </c>
      <c r="C335" s="35">
        <v>7</v>
      </c>
      <c r="D335" s="33" t="s">
        <v>125</v>
      </c>
      <c r="E335" s="23">
        <v>0</v>
      </c>
      <c r="F335" s="23">
        <v>0</v>
      </c>
      <c r="G335" s="49">
        <v>0</v>
      </c>
      <c r="H335" s="46">
        <v>46.3461</v>
      </c>
      <c r="I335" s="26">
        <f t="shared" si="10"/>
        <v>0</v>
      </c>
      <c r="J335" s="26">
        <f t="shared" si="11"/>
        <v>0</v>
      </c>
      <c r="K335" s="50">
        <v>0</v>
      </c>
    </row>
    <row r="336" spans="1:11" x14ac:dyDescent="0.35">
      <c r="A336" s="38">
        <v>44034</v>
      </c>
      <c r="B336" s="20">
        <v>2020</v>
      </c>
      <c r="C336" s="35">
        <v>7</v>
      </c>
      <c r="D336" s="33" t="s">
        <v>131</v>
      </c>
      <c r="E336" s="23">
        <v>6</v>
      </c>
      <c r="F336" s="23">
        <v>76</v>
      </c>
      <c r="G336" s="49">
        <v>26</v>
      </c>
      <c r="H336" s="46">
        <v>414.72190000000001</v>
      </c>
      <c r="I336" s="26">
        <f t="shared" si="10"/>
        <v>14.467526311005038</v>
      </c>
      <c r="J336" s="26">
        <f t="shared" si="11"/>
        <v>183.25533327273047</v>
      </c>
      <c r="K336" s="50">
        <v>1</v>
      </c>
    </row>
    <row r="337" spans="1:11" x14ac:dyDescent="0.35">
      <c r="A337" s="38">
        <v>44035</v>
      </c>
      <c r="B337" s="20">
        <v>2020</v>
      </c>
      <c r="C337" s="35">
        <v>7</v>
      </c>
      <c r="D337" s="33" t="s">
        <v>129</v>
      </c>
      <c r="E337" s="23">
        <v>0</v>
      </c>
      <c r="F337" s="23">
        <v>0</v>
      </c>
      <c r="G337" s="49">
        <v>0</v>
      </c>
      <c r="H337" s="46">
        <v>0</v>
      </c>
      <c r="I337" s="26" t="str">
        <f t="shared" si="10"/>
        <v/>
      </c>
      <c r="J337" s="26" t="str">
        <f t="shared" si="11"/>
        <v/>
      </c>
      <c r="K337" s="50">
        <v>0</v>
      </c>
    </row>
    <row r="338" spans="1:11" x14ac:dyDescent="0.35">
      <c r="A338" s="38">
        <v>44036</v>
      </c>
      <c r="B338" s="20">
        <v>2020</v>
      </c>
      <c r="C338" s="35">
        <v>7</v>
      </c>
      <c r="D338" s="33" t="s">
        <v>124</v>
      </c>
      <c r="E338" s="23">
        <v>0</v>
      </c>
      <c r="F338" s="23">
        <v>0</v>
      </c>
      <c r="G338" s="49">
        <v>0</v>
      </c>
      <c r="H338" s="46">
        <v>80.4666</v>
      </c>
      <c r="I338" s="26">
        <f t="shared" si="10"/>
        <v>0</v>
      </c>
      <c r="J338" s="26">
        <f t="shared" si="11"/>
        <v>0</v>
      </c>
      <c r="K338" s="50">
        <v>0</v>
      </c>
    </row>
    <row r="339" spans="1:11" x14ac:dyDescent="0.35">
      <c r="A339" s="38">
        <v>44037</v>
      </c>
      <c r="B339" s="20">
        <v>2020</v>
      </c>
      <c r="C339" s="35">
        <v>7</v>
      </c>
      <c r="D339" s="33" t="s">
        <v>113</v>
      </c>
      <c r="E339" s="23">
        <v>1</v>
      </c>
      <c r="F339" s="23">
        <v>10</v>
      </c>
      <c r="G339" s="49">
        <v>0</v>
      </c>
      <c r="H339" s="46">
        <v>15.975</v>
      </c>
      <c r="I339" s="26">
        <f t="shared" si="10"/>
        <v>62.597809076682317</v>
      </c>
      <c r="J339" s="26">
        <f t="shared" si="11"/>
        <v>625.97809076682313</v>
      </c>
      <c r="K339" s="50">
        <v>0</v>
      </c>
    </row>
    <row r="340" spans="1:11" x14ac:dyDescent="0.35">
      <c r="A340" s="38">
        <v>44038</v>
      </c>
      <c r="B340" s="20">
        <v>2020</v>
      </c>
      <c r="C340" s="35">
        <v>7</v>
      </c>
      <c r="D340" s="33" t="s">
        <v>114</v>
      </c>
      <c r="E340" s="23">
        <v>0</v>
      </c>
      <c r="F340" s="23">
        <v>0</v>
      </c>
      <c r="G340" s="49">
        <v>0</v>
      </c>
      <c r="H340" s="46">
        <v>0</v>
      </c>
      <c r="I340" s="26" t="str">
        <f t="shared" si="10"/>
        <v/>
      </c>
      <c r="J340" s="26" t="str">
        <f t="shared" si="11"/>
        <v/>
      </c>
      <c r="K340" s="50">
        <v>0</v>
      </c>
    </row>
    <row r="341" spans="1:11" x14ac:dyDescent="0.35">
      <c r="A341" s="38">
        <v>44039</v>
      </c>
      <c r="B341" s="20">
        <v>2020</v>
      </c>
      <c r="C341" s="35">
        <v>7</v>
      </c>
      <c r="D341" s="33" t="s">
        <v>112</v>
      </c>
      <c r="E341" s="23">
        <v>0</v>
      </c>
      <c r="F341" s="23">
        <v>0</v>
      </c>
      <c r="G341" s="49">
        <v>0</v>
      </c>
      <c r="H341" s="46">
        <v>0</v>
      </c>
      <c r="I341" s="26" t="str">
        <f t="shared" si="10"/>
        <v/>
      </c>
      <c r="J341" s="26" t="str">
        <f t="shared" si="11"/>
        <v/>
      </c>
      <c r="K341" s="50">
        <v>0</v>
      </c>
    </row>
    <row r="342" spans="1:11" x14ac:dyDescent="0.35">
      <c r="A342" s="38">
        <v>44040</v>
      </c>
      <c r="B342" s="20">
        <v>2020</v>
      </c>
      <c r="C342" s="35">
        <v>7</v>
      </c>
      <c r="D342" s="33" t="s">
        <v>121</v>
      </c>
      <c r="E342" s="23">
        <v>6</v>
      </c>
      <c r="F342" s="23">
        <v>110</v>
      </c>
      <c r="G342" s="49">
        <v>0</v>
      </c>
      <c r="H342" s="47">
        <v>97.055300000000003</v>
      </c>
      <c r="I342" s="26">
        <f t="shared" si="10"/>
        <v>61.820426086983396</v>
      </c>
      <c r="J342" s="26">
        <f t="shared" si="11"/>
        <v>1133.3744782613624</v>
      </c>
      <c r="K342" s="50">
        <v>0</v>
      </c>
    </row>
    <row r="343" spans="1:11" x14ac:dyDescent="0.35">
      <c r="A343" s="38">
        <v>44041</v>
      </c>
      <c r="B343" s="20">
        <v>2020</v>
      </c>
      <c r="C343" s="35">
        <v>7</v>
      </c>
      <c r="D343" s="33" t="s">
        <v>115</v>
      </c>
      <c r="E343" s="23">
        <v>0</v>
      </c>
      <c r="F343" s="23">
        <v>0</v>
      </c>
      <c r="G343" s="49">
        <v>0</v>
      </c>
      <c r="H343" s="46">
        <v>1.393</v>
      </c>
      <c r="I343" s="26">
        <f t="shared" si="10"/>
        <v>0</v>
      </c>
      <c r="J343" s="26">
        <f t="shared" si="11"/>
        <v>0</v>
      </c>
      <c r="K343" s="50">
        <v>0</v>
      </c>
    </row>
    <row r="344" spans="1:11" x14ac:dyDescent="0.35">
      <c r="A344" s="38">
        <v>44042</v>
      </c>
      <c r="B344" s="20">
        <v>2020</v>
      </c>
      <c r="C344" s="35">
        <v>7</v>
      </c>
      <c r="D344" s="33" t="s">
        <v>130</v>
      </c>
      <c r="E344" s="23">
        <v>0</v>
      </c>
      <c r="F344" s="23">
        <v>0</v>
      </c>
      <c r="G344" s="49">
        <v>0</v>
      </c>
      <c r="H344" s="46">
        <v>148.55829999999997</v>
      </c>
      <c r="I344" s="26">
        <f t="shared" si="10"/>
        <v>0</v>
      </c>
      <c r="J344" s="26">
        <f t="shared" si="11"/>
        <v>0</v>
      </c>
      <c r="K344" s="50">
        <v>0</v>
      </c>
    </row>
    <row r="345" spans="1:11" x14ac:dyDescent="0.35">
      <c r="A345" s="38">
        <v>44043</v>
      </c>
      <c r="B345" s="20">
        <v>2020</v>
      </c>
      <c r="C345" s="35">
        <v>7</v>
      </c>
      <c r="D345" s="33" t="s">
        <v>126</v>
      </c>
      <c r="E345" s="23">
        <v>0</v>
      </c>
      <c r="F345" s="23">
        <v>0</v>
      </c>
      <c r="G345" s="49">
        <v>0</v>
      </c>
      <c r="H345" s="46">
        <v>9.2807999999999993</v>
      </c>
      <c r="I345" s="26">
        <f t="shared" si="10"/>
        <v>0</v>
      </c>
      <c r="J345" s="26">
        <f t="shared" si="11"/>
        <v>0</v>
      </c>
      <c r="K345" s="50">
        <v>0</v>
      </c>
    </row>
    <row r="346" spans="1:11" x14ac:dyDescent="0.35">
      <c r="A346" s="38">
        <v>44043</v>
      </c>
      <c r="B346" s="20">
        <v>2020</v>
      </c>
      <c r="C346" s="35">
        <v>7</v>
      </c>
      <c r="D346" s="33" t="s">
        <v>120</v>
      </c>
      <c r="E346" s="23">
        <v>0</v>
      </c>
      <c r="F346" s="23">
        <v>0</v>
      </c>
      <c r="G346" s="49">
        <v>0</v>
      </c>
      <c r="H346" s="46">
        <v>0</v>
      </c>
      <c r="I346" s="26" t="str">
        <f t="shared" si="10"/>
        <v/>
      </c>
      <c r="J346" s="26" t="str">
        <f t="shared" si="11"/>
        <v/>
      </c>
      <c r="K346" s="50">
        <v>0</v>
      </c>
    </row>
    <row r="347" spans="1:11" x14ac:dyDescent="0.35">
      <c r="A347" s="38">
        <v>44043</v>
      </c>
      <c r="B347" s="20">
        <v>2020</v>
      </c>
      <c r="C347" s="35">
        <v>7</v>
      </c>
      <c r="D347" s="33" t="s">
        <v>127</v>
      </c>
      <c r="E347" s="23">
        <v>0</v>
      </c>
      <c r="F347" s="23">
        <v>64</v>
      </c>
      <c r="G347" s="49">
        <v>0</v>
      </c>
      <c r="H347" s="46">
        <v>404.786</v>
      </c>
      <c r="I347" s="26">
        <f t="shared" si="10"/>
        <v>0</v>
      </c>
      <c r="J347" s="26">
        <f t="shared" si="11"/>
        <v>158.1082349686007</v>
      </c>
      <c r="K347" s="50">
        <v>0</v>
      </c>
    </row>
    <row r="348" spans="1:11" x14ac:dyDescent="0.35">
      <c r="A348" s="38">
        <v>44043</v>
      </c>
      <c r="B348" s="20">
        <v>2020</v>
      </c>
      <c r="C348" s="35">
        <v>7</v>
      </c>
      <c r="D348" s="33" t="s">
        <v>122</v>
      </c>
      <c r="E348" s="23">
        <v>2</v>
      </c>
      <c r="F348" s="23">
        <v>8</v>
      </c>
      <c r="G348" s="49">
        <v>0</v>
      </c>
      <c r="H348" s="46">
        <v>237.154</v>
      </c>
      <c r="I348" s="26">
        <f t="shared" si="10"/>
        <v>8.4333386744478265</v>
      </c>
      <c r="J348" s="26">
        <f t="shared" si="11"/>
        <v>33.733354697791306</v>
      </c>
      <c r="K348" s="50">
        <v>0</v>
      </c>
    </row>
    <row r="349" spans="1:11" x14ac:dyDescent="0.35">
      <c r="A349" s="38">
        <v>44043</v>
      </c>
      <c r="B349" s="20">
        <v>2020</v>
      </c>
      <c r="C349" s="35">
        <v>7</v>
      </c>
      <c r="D349" s="33" t="s">
        <v>116</v>
      </c>
      <c r="E349" s="36">
        <v>1</v>
      </c>
      <c r="F349" s="23">
        <v>118</v>
      </c>
      <c r="G349" s="49">
        <v>0</v>
      </c>
      <c r="H349" s="46">
        <v>97.323899999999995</v>
      </c>
      <c r="I349" s="26">
        <f t="shared" si="10"/>
        <v>10.274968430159499</v>
      </c>
      <c r="J349" s="26">
        <f t="shared" si="11"/>
        <v>1212.4462747588209</v>
      </c>
      <c r="K349" s="50">
        <v>0</v>
      </c>
    </row>
    <row r="350" spans="1:11" x14ac:dyDescent="0.35">
      <c r="A350" s="38">
        <v>44043</v>
      </c>
      <c r="B350" s="20">
        <v>2020</v>
      </c>
      <c r="C350" s="35">
        <v>7</v>
      </c>
      <c r="D350" s="33" t="s">
        <v>123</v>
      </c>
      <c r="E350" s="23">
        <v>5</v>
      </c>
      <c r="F350" s="23">
        <v>194</v>
      </c>
      <c r="G350" s="49">
        <v>58</v>
      </c>
      <c r="H350" s="46">
        <v>344.66399999999999</v>
      </c>
      <c r="I350" s="26">
        <f t="shared" si="10"/>
        <v>14.506882064851567</v>
      </c>
      <c r="J350" s="26">
        <f t="shared" si="11"/>
        <v>562.86702411624071</v>
      </c>
      <c r="K350" s="50">
        <v>1</v>
      </c>
    </row>
    <row r="351" spans="1:11" x14ac:dyDescent="0.35">
      <c r="A351" s="38">
        <v>44043</v>
      </c>
      <c r="B351" s="20">
        <v>2020</v>
      </c>
      <c r="C351" s="35">
        <v>7</v>
      </c>
      <c r="D351" s="33" t="s">
        <v>117</v>
      </c>
      <c r="E351" s="23">
        <v>6</v>
      </c>
      <c r="F351" s="23">
        <v>31</v>
      </c>
      <c r="G351" s="49">
        <v>56</v>
      </c>
      <c r="H351" s="46">
        <v>190.13139999999999</v>
      </c>
      <c r="I351" s="26">
        <f t="shared" si="10"/>
        <v>31.557123126427303</v>
      </c>
      <c r="J351" s="26">
        <f t="shared" si="11"/>
        <v>163.04513615320775</v>
      </c>
      <c r="K351" s="50">
        <v>1</v>
      </c>
    </row>
    <row r="352" spans="1:11" x14ac:dyDescent="0.35">
      <c r="A352" s="38">
        <v>44043</v>
      </c>
      <c r="B352" s="20">
        <v>2020</v>
      </c>
      <c r="C352" s="35">
        <v>7</v>
      </c>
      <c r="D352" s="33" t="s">
        <v>119</v>
      </c>
      <c r="E352" s="23">
        <v>4</v>
      </c>
      <c r="F352" s="23">
        <v>138</v>
      </c>
      <c r="G352" s="49">
        <v>0</v>
      </c>
      <c r="H352" s="46">
        <v>437.79220000000004</v>
      </c>
      <c r="I352" s="26">
        <f t="shared" si="10"/>
        <v>9.1367548348280287</v>
      </c>
      <c r="J352" s="26">
        <f t="shared" si="11"/>
        <v>315.21804180156704</v>
      </c>
      <c r="K352" s="50">
        <v>0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AFCB-B6BA-4C92-8A3C-F598B220E2CD}">
  <sheetPr>
    <tabColor theme="9"/>
  </sheetPr>
  <dimension ref="A1"/>
  <sheetViews>
    <sheetView workbookViewId="0">
      <selection activeCell="O3" sqref="O3"/>
    </sheetView>
  </sheetViews>
  <sheetFormatPr defaultRowHeight="14.5" x14ac:dyDescent="0.35"/>
  <cols>
    <col min="15" max="15" width="12.08984375" bestFit="1" customWidth="1"/>
    <col min="16" max="17" width="10.6328125" customWidth="1"/>
  </cols>
  <sheetData/>
  <pageMargins left="0.511811024" right="0.511811024" top="0.78740157499999996" bottom="0.78740157499999996" header="0.31496062000000002" footer="0.31496062000000002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23598-72AE-4762-B747-77FCC06A43CD}">
  <sheetPr>
    <tabColor theme="9"/>
  </sheetPr>
  <dimension ref="A1"/>
  <sheetViews>
    <sheetView topLeftCell="H1" workbookViewId="0">
      <selection activeCell="O3" sqref="O3"/>
    </sheetView>
  </sheetViews>
  <sheetFormatPr defaultRowHeight="14.5" x14ac:dyDescent="0.35"/>
  <cols>
    <col min="15" max="15" width="12.08984375" bestFit="1" customWidth="1"/>
    <col min="16" max="17" width="10.6328125" customWidth="1"/>
  </cols>
  <sheetData/>
  <pageMargins left="0.511811024" right="0.511811024" top="0.78740157499999996" bottom="0.78740157499999996" header="0.31496062000000002" footer="0.31496062000000002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B58B-57A7-4131-9CB0-FB37AB33F8CB}">
  <sheetPr>
    <tabColor theme="9"/>
  </sheetPr>
  <dimension ref="A1"/>
  <sheetViews>
    <sheetView topLeftCell="H1" workbookViewId="0">
      <selection activeCell="O3" sqref="O3"/>
    </sheetView>
  </sheetViews>
  <sheetFormatPr defaultRowHeight="14.5" x14ac:dyDescent="0.35"/>
  <cols>
    <col min="15" max="15" width="12.08984375" bestFit="1" customWidth="1"/>
    <col min="16" max="17" width="10.6328125" customWidth="1"/>
  </cols>
  <sheetData/>
  <pageMargins left="0.511811024" right="0.511811024" top="0.78740157499999996" bottom="0.78740157499999996" header="0.31496062000000002" footer="0.31496062000000002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85F2-ACED-42EB-B767-D19E277A5A9E}">
  <sheetPr>
    <tabColor theme="9"/>
  </sheetPr>
  <dimension ref="P4:U16"/>
  <sheetViews>
    <sheetView topLeftCell="D1" workbookViewId="0">
      <selection activeCell="O3" sqref="O3"/>
    </sheetView>
  </sheetViews>
  <sheetFormatPr defaultRowHeight="14.5" x14ac:dyDescent="0.35"/>
  <cols>
    <col min="15" max="15" width="12.08984375" bestFit="1" customWidth="1"/>
    <col min="16" max="17" width="10.6328125" customWidth="1"/>
  </cols>
  <sheetData>
    <row r="4" spans="16:21" x14ac:dyDescent="0.35">
      <c r="P4" s="69"/>
      <c r="Q4" s="69"/>
      <c r="R4" s="69"/>
      <c r="S4" s="69"/>
      <c r="T4" s="69"/>
      <c r="U4" s="69"/>
    </row>
    <row r="5" spans="16:21" x14ac:dyDescent="0.35">
      <c r="P5" s="69"/>
      <c r="Q5" s="69"/>
      <c r="R5" s="69"/>
      <c r="S5" s="69"/>
      <c r="T5" s="69"/>
      <c r="U5" s="69"/>
    </row>
    <row r="6" spans="16:21" x14ac:dyDescent="0.35">
      <c r="P6" s="69"/>
      <c r="Q6" s="69"/>
      <c r="R6" s="69"/>
      <c r="S6" s="69"/>
      <c r="T6" s="69"/>
      <c r="U6" s="69"/>
    </row>
    <row r="7" spans="16:21" x14ac:dyDescent="0.35">
      <c r="P7" s="69"/>
      <c r="Q7" s="69"/>
      <c r="R7" s="69"/>
      <c r="S7" s="69"/>
      <c r="T7" s="69"/>
      <c r="U7" s="69"/>
    </row>
    <row r="8" spans="16:21" x14ac:dyDescent="0.35">
      <c r="P8" s="69"/>
      <c r="Q8" s="69"/>
      <c r="R8" s="69"/>
      <c r="S8" s="69"/>
      <c r="T8" s="69"/>
      <c r="U8" s="69"/>
    </row>
    <row r="9" spans="16:21" x14ac:dyDescent="0.35">
      <c r="P9" s="69"/>
      <c r="Q9" s="69"/>
      <c r="R9" s="69"/>
      <c r="S9" s="69"/>
      <c r="T9" s="69"/>
      <c r="U9" s="69"/>
    </row>
    <row r="10" spans="16:21" x14ac:dyDescent="0.35">
      <c r="P10" s="69"/>
      <c r="Q10" s="69"/>
      <c r="R10" s="69"/>
      <c r="S10" s="69"/>
      <c r="T10" s="69"/>
      <c r="U10" s="69"/>
    </row>
    <row r="11" spans="16:21" x14ac:dyDescent="0.35">
      <c r="P11" s="69"/>
      <c r="Q11" s="69"/>
      <c r="R11" s="69"/>
      <c r="S11" s="69"/>
      <c r="T11" s="69"/>
      <c r="U11" s="69"/>
    </row>
    <row r="12" spans="16:21" x14ac:dyDescent="0.35">
      <c r="P12" s="69"/>
      <c r="Q12" s="69"/>
      <c r="R12" s="69"/>
      <c r="S12" s="69"/>
      <c r="T12" s="69"/>
      <c r="U12" s="69"/>
    </row>
    <row r="13" spans="16:21" x14ac:dyDescent="0.35">
      <c r="P13" s="69"/>
      <c r="Q13" s="69"/>
      <c r="R13" s="69"/>
      <c r="S13" s="69"/>
      <c r="T13" s="69"/>
      <c r="U13" s="69"/>
    </row>
    <row r="14" spans="16:21" x14ac:dyDescent="0.35">
      <c r="P14" s="69"/>
      <c r="Q14" s="69"/>
      <c r="R14" s="69"/>
      <c r="S14" s="69"/>
      <c r="T14" s="69"/>
      <c r="U14" s="69"/>
    </row>
    <row r="15" spans="16:21" x14ac:dyDescent="0.35">
      <c r="P15" s="69"/>
      <c r="Q15" s="69"/>
      <c r="R15" s="69"/>
      <c r="S15" s="69"/>
      <c r="T15" s="69"/>
      <c r="U15" s="69"/>
    </row>
    <row r="16" spans="16:21" x14ac:dyDescent="0.35">
      <c r="P16" s="69"/>
      <c r="Q16" s="69"/>
      <c r="R16" s="69"/>
      <c r="S16" s="69"/>
      <c r="T16" s="69"/>
      <c r="U16" s="69"/>
    </row>
  </sheetData>
  <pageMargins left="0.511811024" right="0.511811024" top="0.78740157499999996" bottom="0.78740157499999996" header="0.31496062000000002" footer="0.31496062000000002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F60C-EA51-4E77-8735-0D28A35B7503}">
  <sheetPr>
    <tabColor theme="9"/>
  </sheetPr>
  <dimension ref="P4:U16"/>
  <sheetViews>
    <sheetView topLeftCell="F1" workbookViewId="0">
      <selection activeCell="O3" sqref="O3"/>
    </sheetView>
  </sheetViews>
  <sheetFormatPr defaultRowHeight="14.5" x14ac:dyDescent="0.35"/>
  <cols>
    <col min="15" max="15" width="18.08984375" bestFit="1" customWidth="1"/>
    <col min="16" max="17" width="10.6328125" customWidth="1"/>
  </cols>
  <sheetData>
    <row r="4" spans="16:21" x14ac:dyDescent="0.35">
      <c r="P4" s="69"/>
      <c r="Q4" s="69"/>
      <c r="R4" s="69"/>
      <c r="S4" s="69"/>
      <c r="T4" s="69"/>
      <c r="U4" s="69"/>
    </row>
    <row r="5" spans="16:21" x14ac:dyDescent="0.35">
      <c r="P5" s="69"/>
      <c r="Q5" s="69"/>
      <c r="R5" s="69"/>
      <c r="S5" s="69"/>
      <c r="T5" s="69"/>
      <c r="U5" s="69"/>
    </row>
    <row r="6" spans="16:21" x14ac:dyDescent="0.35">
      <c r="P6" s="69"/>
      <c r="Q6" s="69"/>
      <c r="R6" s="69"/>
      <c r="S6" s="69"/>
      <c r="T6" s="69"/>
      <c r="U6" s="69"/>
    </row>
    <row r="7" spans="16:21" x14ac:dyDescent="0.35">
      <c r="P7" s="69"/>
      <c r="Q7" s="69"/>
      <c r="R7" s="69"/>
      <c r="S7" s="69"/>
      <c r="T7" s="69"/>
      <c r="U7" s="69"/>
    </row>
    <row r="8" spans="16:21" x14ac:dyDescent="0.35">
      <c r="P8" s="69"/>
      <c r="Q8" s="69"/>
      <c r="R8" s="69"/>
      <c r="S8" s="69"/>
      <c r="T8" s="69"/>
      <c r="U8" s="69"/>
    </row>
    <row r="9" spans="16:21" x14ac:dyDescent="0.35">
      <c r="P9" s="69"/>
      <c r="Q9" s="69"/>
      <c r="R9" s="69"/>
      <c r="S9" s="69"/>
      <c r="T9" s="69"/>
      <c r="U9" s="69"/>
    </row>
    <row r="10" spans="16:21" x14ac:dyDescent="0.35">
      <c r="P10" s="69"/>
      <c r="Q10" s="69"/>
      <c r="R10" s="69"/>
      <c r="S10" s="69"/>
      <c r="T10" s="69"/>
      <c r="U10" s="69"/>
    </row>
    <row r="11" spans="16:21" x14ac:dyDescent="0.35">
      <c r="P11" s="69"/>
      <c r="Q11" s="69"/>
      <c r="R11" s="69"/>
      <c r="S11" s="69"/>
      <c r="T11" s="69"/>
      <c r="U11" s="69"/>
    </row>
    <row r="12" spans="16:21" x14ac:dyDescent="0.35">
      <c r="P12" s="69"/>
      <c r="Q12" s="69"/>
      <c r="R12" s="69"/>
      <c r="S12" s="69"/>
      <c r="T12" s="69"/>
      <c r="U12" s="69"/>
    </row>
    <row r="13" spans="16:21" x14ac:dyDescent="0.35">
      <c r="P13" s="69"/>
      <c r="Q13" s="69"/>
      <c r="R13" s="69"/>
      <c r="S13" s="69"/>
      <c r="T13" s="69"/>
      <c r="U13" s="69"/>
    </row>
    <row r="14" spans="16:21" x14ac:dyDescent="0.35">
      <c r="P14" s="69"/>
      <c r="Q14" s="69"/>
      <c r="R14" s="69"/>
      <c r="S14" s="69"/>
      <c r="T14" s="69"/>
      <c r="U14" s="69"/>
    </row>
    <row r="15" spans="16:21" x14ac:dyDescent="0.35">
      <c r="P15" s="69"/>
      <c r="Q15" s="69"/>
      <c r="R15" s="69"/>
      <c r="S15" s="69"/>
      <c r="T15" s="69"/>
      <c r="U15" s="69"/>
    </row>
    <row r="16" spans="16:21" x14ac:dyDescent="0.35">
      <c r="P16" s="69"/>
      <c r="Q16" s="69"/>
      <c r="R16" s="69"/>
      <c r="S16" s="69"/>
      <c r="T16" s="69"/>
      <c r="U16" s="69"/>
    </row>
  </sheetData>
  <pageMargins left="0.511811024" right="0.511811024" top="0.78740157499999996" bottom="0.78740157499999996" header="0.31496062000000002" footer="0.31496062000000002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0F18D-ED91-4405-AC4B-99549D14333B}">
  <sheetPr>
    <tabColor theme="9"/>
  </sheetPr>
  <dimension ref="P4:U16"/>
  <sheetViews>
    <sheetView topLeftCell="F1" workbookViewId="0">
      <selection activeCell="O3" sqref="O3"/>
    </sheetView>
  </sheetViews>
  <sheetFormatPr defaultRowHeight="14.5" x14ac:dyDescent="0.35"/>
  <cols>
    <col min="15" max="15" width="18.08984375" bestFit="1" customWidth="1"/>
    <col min="16" max="17" width="10.6328125" customWidth="1"/>
  </cols>
  <sheetData>
    <row r="4" spans="16:21" x14ac:dyDescent="0.35">
      <c r="P4" s="69"/>
      <c r="Q4" s="69"/>
      <c r="R4" s="69"/>
      <c r="S4" s="69"/>
      <c r="T4" s="69"/>
      <c r="U4" s="69"/>
    </row>
    <row r="5" spans="16:21" x14ac:dyDescent="0.35">
      <c r="P5" s="69"/>
      <c r="Q5" s="69"/>
      <c r="R5" s="69"/>
      <c r="S5" s="69"/>
      <c r="T5" s="69"/>
      <c r="U5" s="69"/>
    </row>
    <row r="6" spans="16:21" x14ac:dyDescent="0.35">
      <c r="P6" s="69"/>
      <c r="Q6" s="69"/>
      <c r="R6" s="69"/>
      <c r="S6" s="69"/>
      <c r="T6" s="69"/>
      <c r="U6" s="69"/>
    </row>
    <row r="7" spans="16:21" x14ac:dyDescent="0.35">
      <c r="P7" s="69"/>
      <c r="Q7" s="69"/>
      <c r="R7" s="69"/>
      <c r="S7" s="69"/>
      <c r="T7" s="69"/>
      <c r="U7" s="69"/>
    </row>
    <row r="8" spans="16:21" x14ac:dyDescent="0.35">
      <c r="P8" s="69"/>
      <c r="Q8" s="69"/>
      <c r="R8" s="69"/>
      <c r="S8" s="69"/>
      <c r="T8" s="69"/>
      <c r="U8" s="69"/>
    </row>
    <row r="9" spans="16:21" x14ac:dyDescent="0.35">
      <c r="P9" s="69"/>
      <c r="Q9" s="69"/>
      <c r="R9" s="69"/>
      <c r="S9" s="69"/>
      <c r="T9" s="69"/>
      <c r="U9" s="69"/>
    </row>
    <row r="10" spans="16:21" x14ac:dyDescent="0.35">
      <c r="P10" s="69"/>
      <c r="Q10" s="69"/>
      <c r="R10" s="69"/>
      <c r="S10" s="69"/>
      <c r="T10" s="69"/>
      <c r="U10" s="69"/>
    </row>
    <row r="11" spans="16:21" x14ac:dyDescent="0.35">
      <c r="P11" s="69"/>
      <c r="Q11" s="69"/>
      <c r="R11" s="69"/>
      <c r="S11" s="69"/>
      <c r="T11" s="69"/>
      <c r="U11" s="69"/>
    </row>
    <row r="12" spans="16:21" x14ac:dyDescent="0.35">
      <c r="P12" s="69"/>
      <c r="Q12" s="69"/>
      <c r="R12" s="69"/>
      <c r="S12" s="69"/>
      <c r="T12" s="69"/>
      <c r="U12" s="69"/>
    </row>
    <row r="13" spans="16:21" x14ac:dyDescent="0.35">
      <c r="P13" s="69"/>
      <c r="Q13" s="69"/>
      <c r="R13" s="69"/>
      <c r="S13" s="69"/>
      <c r="T13" s="69"/>
      <c r="U13" s="69"/>
    </row>
    <row r="14" spans="16:21" x14ac:dyDescent="0.35">
      <c r="P14" s="69"/>
      <c r="Q14" s="69"/>
      <c r="R14" s="69"/>
      <c r="S14" s="69"/>
      <c r="T14" s="69"/>
      <c r="U14" s="69"/>
    </row>
    <row r="15" spans="16:21" x14ac:dyDescent="0.35">
      <c r="P15" s="69"/>
      <c r="Q15" s="69"/>
      <c r="R15" s="69"/>
      <c r="S15" s="69"/>
      <c r="T15" s="69"/>
      <c r="U15" s="69"/>
    </row>
    <row r="16" spans="16:21" x14ac:dyDescent="0.35">
      <c r="P16" s="69"/>
      <c r="Q16" s="69"/>
      <c r="R16" s="69"/>
      <c r="S16" s="69"/>
      <c r="T16" s="69"/>
      <c r="U16" s="69"/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5E8D-5E5C-4BCD-8AE7-8FE452526B4A}">
  <sheetPr>
    <tabColor theme="0" tint="-0.499984740745262"/>
  </sheetPr>
  <dimension ref="A3:O16"/>
  <sheetViews>
    <sheetView workbookViewId="0">
      <selection activeCell="I3" sqref="I3"/>
    </sheetView>
  </sheetViews>
  <sheetFormatPr defaultRowHeight="14.5" x14ac:dyDescent="0.35"/>
  <cols>
    <col min="1" max="1" width="15.6328125" customWidth="1"/>
    <col min="2" max="6" width="10.6328125" customWidth="1"/>
    <col min="7" max="8" width="4.81640625" customWidth="1"/>
    <col min="9" max="9" width="15.6328125" customWidth="1"/>
    <col min="10" max="14" width="10.6328125" customWidth="1"/>
  </cols>
  <sheetData>
    <row r="3" spans="1:15" x14ac:dyDescent="0.35">
      <c r="A3" s="81"/>
      <c r="I3" s="81"/>
    </row>
    <row r="4" spans="1:15" x14ac:dyDescent="0.35">
      <c r="B4" s="29"/>
      <c r="C4" s="29"/>
      <c r="D4" s="29"/>
      <c r="E4" s="29"/>
      <c r="F4" s="29"/>
      <c r="G4" s="29"/>
      <c r="J4" s="29"/>
      <c r="K4" s="29"/>
      <c r="L4" s="29"/>
      <c r="M4" s="29"/>
      <c r="N4" s="29"/>
      <c r="O4" s="29"/>
    </row>
    <row r="5" spans="1:15" x14ac:dyDescent="0.35">
      <c r="B5" s="29"/>
      <c r="C5" s="29"/>
      <c r="D5" s="29"/>
      <c r="E5" s="29"/>
      <c r="F5" s="29"/>
      <c r="G5" s="29"/>
      <c r="J5" s="29"/>
      <c r="K5" s="29"/>
      <c r="L5" s="29"/>
      <c r="M5" s="29"/>
      <c r="N5" s="29"/>
      <c r="O5" s="29"/>
    </row>
    <row r="6" spans="1:15" x14ac:dyDescent="0.35">
      <c r="B6" s="29"/>
      <c r="C6" s="29"/>
      <c r="D6" s="29"/>
      <c r="E6" s="29"/>
      <c r="F6" s="29"/>
      <c r="G6" s="29"/>
      <c r="J6" s="29"/>
      <c r="K6" s="29"/>
      <c r="L6" s="29"/>
      <c r="M6" s="29"/>
      <c r="N6" s="29"/>
      <c r="O6" s="29"/>
    </row>
    <row r="7" spans="1:15" x14ac:dyDescent="0.35">
      <c r="B7" s="29"/>
      <c r="C7" s="29"/>
      <c r="D7" s="29"/>
      <c r="E7" s="29"/>
      <c r="F7" s="29"/>
      <c r="G7" s="29"/>
      <c r="J7" s="29"/>
      <c r="K7" s="29"/>
      <c r="L7" s="29"/>
      <c r="M7" s="29"/>
      <c r="N7" s="29"/>
      <c r="O7" s="29"/>
    </row>
    <row r="8" spans="1:15" x14ac:dyDescent="0.35">
      <c r="B8" s="29"/>
      <c r="C8" s="29"/>
      <c r="D8" s="29"/>
      <c r="E8" s="29"/>
      <c r="F8" s="29"/>
      <c r="G8" s="29"/>
      <c r="J8" s="29"/>
      <c r="K8" s="29"/>
      <c r="L8" s="29"/>
      <c r="M8" s="29"/>
      <c r="N8" s="29"/>
      <c r="O8" s="29"/>
    </row>
    <row r="9" spans="1:15" x14ac:dyDescent="0.35">
      <c r="B9" s="29"/>
      <c r="C9" s="29"/>
      <c r="D9" s="29"/>
      <c r="E9" s="29"/>
      <c r="F9" s="29"/>
      <c r="G9" s="29"/>
      <c r="J9" s="29"/>
      <c r="K9" s="29"/>
      <c r="L9" s="29"/>
      <c r="M9" s="29"/>
      <c r="N9" s="29"/>
      <c r="O9" s="29"/>
    </row>
    <row r="10" spans="1:15" x14ac:dyDescent="0.35">
      <c r="B10" s="29"/>
      <c r="C10" s="29"/>
      <c r="D10" s="29"/>
      <c r="E10" s="29"/>
      <c r="F10" s="29"/>
      <c r="G10" s="29"/>
      <c r="J10" s="29"/>
      <c r="K10" s="29"/>
      <c r="L10" s="29"/>
      <c r="M10" s="29"/>
      <c r="N10" s="29"/>
      <c r="O10" s="29"/>
    </row>
    <row r="11" spans="1:15" x14ac:dyDescent="0.35">
      <c r="B11" s="29"/>
      <c r="C11" s="29"/>
      <c r="D11" s="29"/>
      <c r="E11" s="29"/>
      <c r="F11" s="29"/>
      <c r="G11" s="29"/>
      <c r="J11" s="29"/>
      <c r="K11" s="29"/>
      <c r="L11" s="29"/>
      <c r="M11" s="29"/>
      <c r="N11" s="29"/>
      <c r="O11" s="29"/>
    </row>
    <row r="12" spans="1:15" x14ac:dyDescent="0.35">
      <c r="B12" s="29"/>
      <c r="C12" s="29"/>
      <c r="D12" s="29"/>
      <c r="E12" s="29"/>
      <c r="F12" s="29"/>
      <c r="G12" s="29"/>
      <c r="J12" s="29"/>
      <c r="K12" s="29"/>
      <c r="L12" s="29"/>
      <c r="M12" s="29"/>
      <c r="N12" s="29"/>
      <c r="O12" s="29"/>
    </row>
    <row r="13" spans="1:15" x14ac:dyDescent="0.35">
      <c r="B13" s="29"/>
      <c r="C13" s="29"/>
      <c r="D13" s="29"/>
      <c r="E13" s="29"/>
      <c r="F13" s="29"/>
      <c r="G13" s="29"/>
      <c r="J13" s="29"/>
      <c r="K13" s="29"/>
      <c r="L13" s="29"/>
      <c r="M13" s="29"/>
      <c r="N13" s="29"/>
      <c r="O13" s="29"/>
    </row>
    <row r="14" spans="1:15" x14ac:dyDescent="0.35">
      <c r="B14" s="29"/>
      <c r="C14" s="29"/>
      <c r="D14" s="29"/>
      <c r="E14" s="29"/>
      <c r="F14" s="29"/>
      <c r="G14" s="29"/>
      <c r="J14" s="29"/>
      <c r="K14" s="29"/>
      <c r="L14" s="29"/>
      <c r="M14" s="29"/>
      <c r="N14" s="29"/>
      <c r="O14" s="29"/>
    </row>
    <row r="15" spans="1:15" x14ac:dyDescent="0.35">
      <c r="B15" s="29"/>
      <c r="C15" s="29"/>
      <c r="D15" s="29"/>
      <c r="E15" s="29"/>
      <c r="F15" s="29"/>
      <c r="G15" s="29"/>
      <c r="J15" s="29"/>
      <c r="K15" s="29"/>
      <c r="L15" s="29"/>
      <c r="M15" s="29"/>
      <c r="N15" s="29"/>
      <c r="O15" s="29"/>
    </row>
    <row r="16" spans="1:15" x14ac:dyDescent="0.35">
      <c r="B16" s="29"/>
      <c r="C16" s="29"/>
      <c r="D16" s="29"/>
      <c r="E16" s="29"/>
      <c r="F16" s="29"/>
      <c r="G16" s="29"/>
      <c r="J16" s="29"/>
      <c r="K16" s="29"/>
      <c r="L16" s="29"/>
      <c r="M16" s="29"/>
      <c r="N16" s="29"/>
      <c r="O16" s="29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4A23E-BC6A-4993-9752-815469BA26E5}">
  <sheetPr>
    <tabColor theme="9"/>
  </sheetPr>
  <dimension ref="P4:U16"/>
  <sheetViews>
    <sheetView tabSelected="1" topLeftCell="F1" workbookViewId="0">
      <selection activeCell="P20" sqref="P20"/>
    </sheetView>
  </sheetViews>
  <sheetFormatPr defaultRowHeight="14.5" x14ac:dyDescent="0.35"/>
  <cols>
    <col min="15" max="15" width="18.08984375" bestFit="1" customWidth="1"/>
    <col min="16" max="17" width="10.6328125" customWidth="1"/>
  </cols>
  <sheetData>
    <row r="4" spans="16:21" x14ac:dyDescent="0.35">
      <c r="P4" s="69"/>
      <c r="Q4" s="69"/>
      <c r="R4" s="69"/>
      <c r="S4" s="69"/>
      <c r="T4" s="69"/>
      <c r="U4" s="69"/>
    </row>
    <row r="5" spans="16:21" x14ac:dyDescent="0.35">
      <c r="P5" s="69"/>
      <c r="Q5" s="69"/>
      <c r="R5" s="69"/>
      <c r="S5" s="69"/>
      <c r="T5" s="69"/>
      <c r="U5" s="69"/>
    </row>
    <row r="6" spans="16:21" x14ac:dyDescent="0.35">
      <c r="P6" s="69"/>
      <c r="Q6" s="69"/>
      <c r="R6" s="69"/>
      <c r="S6" s="69"/>
      <c r="T6" s="69"/>
      <c r="U6" s="69"/>
    </row>
    <row r="7" spans="16:21" x14ac:dyDescent="0.35">
      <c r="P7" s="69"/>
      <c r="Q7" s="69"/>
      <c r="R7" s="69"/>
      <c r="S7" s="69"/>
      <c r="T7" s="69"/>
      <c r="U7" s="69"/>
    </row>
    <row r="8" spans="16:21" x14ac:dyDescent="0.35">
      <c r="P8" s="69"/>
      <c r="Q8" s="69"/>
      <c r="R8" s="69"/>
      <c r="S8" s="69"/>
      <c r="T8" s="69"/>
      <c r="U8" s="69"/>
    </row>
    <row r="9" spans="16:21" x14ac:dyDescent="0.35">
      <c r="P9" s="69"/>
      <c r="Q9" s="69"/>
      <c r="R9" s="69"/>
      <c r="S9" s="69"/>
      <c r="T9" s="69"/>
      <c r="U9" s="69"/>
    </row>
    <row r="10" spans="16:21" x14ac:dyDescent="0.35">
      <c r="P10" s="69"/>
      <c r="Q10" s="69"/>
      <c r="R10" s="69"/>
      <c r="S10" s="69"/>
      <c r="T10" s="69"/>
      <c r="U10" s="69"/>
    </row>
    <row r="11" spans="16:21" x14ac:dyDescent="0.35">
      <c r="P11" s="69"/>
      <c r="Q11" s="69"/>
      <c r="R11" s="69"/>
      <c r="S11" s="69"/>
      <c r="T11" s="69"/>
      <c r="U11" s="69"/>
    </row>
    <row r="12" spans="16:21" x14ac:dyDescent="0.35">
      <c r="P12" s="69"/>
      <c r="Q12" s="69"/>
      <c r="R12" s="69"/>
      <c r="S12" s="69"/>
      <c r="T12" s="69"/>
      <c r="U12" s="69"/>
    </row>
    <row r="13" spans="16:21" x14ac:dyDescent="0.35">
      <c r="P13" s="69"/>
      <c r="Q13" s="69"/>
      <c r="R13" s="69"/>
      <c r="S13" s="69"/>
      <c r="T13" s="69"/>
      <c r="U13" s="69"/>
    </row>
    <row r="14" spans="16:21" x14ac:dyDescent="0.35">
      <c r="P14" s="69"/>
      <c r="Q14" s="69"/>
      <c r="R14" s="69"/>
      <c r="S14" s="69"/>
      <c r="T14" s="69"/>
      <c r="U14" s="69"/>
    </row>
    <row r="15" spans="16:21" x14ac:dyDescent="0.35">
      <c r="P15" s="69"/>
      <c r="Q15" s="69"/>
      <c r="R15" s="69"/>
      <c r="S15" s="69"/>
      <c r="T15" s="69"/>
      <c r="U15" s="69"/>
    </row>
    <row r="16" spans="16:21" x14ac:dyDescent="0.35">
      <c r="P16" s="69"/>
      <c r="Q16" s="69"/>
      <c r="R16" s="69"/>
      <c r="S16" s="69"/>
      <c r="T16" s="69"/>
      <c r="U16" s="69"/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B1:L23"/>
  <sheetViews>
    <sheetView showGridLines="0" zoomScale="85" zoomScaleNormal="85" workbookViewId="0">
      <selection activeCell="I19" sqref="I19:L22"/>
    </sheetView>
  </sheetViews>
  <sheetFormatPr defaultColWidth="8.7265625" defaultRowHeight="14.5" x14ac:dyDescent="0.35"/>
  <cols>
    <col min="1" max="1" width="2.54296875" style="2" customWidth="1"/>
    <col min="2" max="2" width="11.1796875" style="2" bestFit="1" customWidth="1"/>
    <col min="3" max="6" width="8.7265625" style="2"/>
    <col min="7" max="7" width="2.54296875" style="2" customWidth="1"/>
    <col min="8" max="8" width="11.453125" style="2" bestFit="1" customWidth="1"/>
    <col min="9" max="16384" width="8.7265625" style="2"/>
  </cols>
  <sheetData>
    <row r="1" spans="2:12" ht="15" thickBot="1" x14ac:dyDescent="0.4">
      <c r="B1" s="70" t="s">
        <v>0</v>
      </c>
      <c r="C1" s="71"/>
      <c r="D1" s="71"/>
      <c r="E1" s="71"/>
      <c r="F1" s="71"/>
      <c r="G1" s="1"/>
      <c r="H1" s="72" t="s">
        <v>1</v>
      </c>
      <c r="I1" s="73"/>
      <c r="J1" s="73"/>
      <c r="K1" s="73"/>
      <c r="L1" s="73"/>
    </row>
    <row r="2" spans="2:12" ht="15" thickBot="1" x14ac:dyDescent="0.4">
      <c r="B2" s="67" t="s">
        <v>2</v>
      </c>
      <c r="C2" s="67">
        <v>2017</v>
      </c>
      <c r="D2" s="67">
        <v>2018</v>
      </c>
      <c r="E2" s="67">
        <v>2019</v>
      </c>
      <c r="F2" s="67">
        <v>2020</v>
      </c>
      <c r="G2" s="1"/>
      <c r="H2" s="67" t="s">
        <v>2</v>
      </c>
      <c r="I2" s="67">
        <v>2017</v>
      </c>
      <c r="J2" s="67">
        <v>2018</v>
      </c>
      <c r="K2" s="67">
        <v>2019</v>
      </c>
      <c r="L2" s="67">
        <v>2020</v>
      </c>
    </row>
    <row r="3" spans="2:12" x14ac:dyDescent="0.35">
      <c r="B3" s="6" t="s">
        <v>3</v>
      </c>
      <c r="C3" s="10">
        <v>4.5999999999999996</v>
      </c>
      <c r="D3" s="10">
        <v>5.2</v>
      </c>
      <c r="E3" s="10">
        <v>3.9</v>
      </c>
      <c r="F3" s="10">
        <v>8.6</v>
      </c>
      <c r="G3" s="1"/>
      <c r="H3" s="5" t="s">
        <v>3</v>
      </c>
      <c r="I3" s="10">
        <v>0.79073999999999989</v>
      </c>
      <c r="J3" s="10">
        <v>0.36400000000000005</v>
      </c>
      <c r="K3" s="10">
        <v>0.46799999999999997</v>
      </c>
      <c r="L3" s="10">
        <v>1.2899999999999998</v>
      </c>
    </row>
    <row r="4" spans="2:12" x14ac:dyDescent="0.35">
      <c r="B4" s="6" t="s">
        <v>4</v>
      </c>
      <c r="C4" s="10">
        <v>3.3</v>
      </c>
      <c r="D4" s="10">
        <v>2.9</v>
      </c>
      <c r="E4" s="10">
        <v>3.4</v>
      </c>
      <c r="F4" s="10">
        <v>9.1999999999999993</v>
      </c>
      <c r="G4" s="1"/>
      <c r="H4" s="5" t="s">
        <v>4</v>
      </c>
      <c r="I4" s="10">
        <v>0.43791000000000002</v>
      </c>
      <c r="J4" s="10">
        <v>0.20300000000000001</v>
      </c>
      <c r="K4" s="10">
        <v>0.40799999999999997</v>
      </c>
      <c r="L4" s="10">
        <v>1.38</v>
      </c>
    </row>
    <row r="5" spans="2:12" x14ac:dyDescent="0.35">
      <c r="B5" s="6" t="s">
        <v>5</v>
      </c>
      <c r="C5" s="10">
        <v>3.2</v>
      </c>
      <c r="D5" s="10">
        <v>2.6</v>
      </c>
      <c r="E5" s="10">
        <v>3.2</v>
      </c>
      <c r="F5" s="10">
        <v>8.3000000000000007</v>
      </c>
      <c r="G5" s="1"/>
      <c r="H5" s="5" t="s">
        <v>5</v>
      </c>
      <c r="I5" s="10">
        <v>0.54271999999999998</v>
      </c>
      <c r="J5" s="10">
        <v>0.18200000000000002</v>
      </c>
      <c r="K5" s="10">
        <v>0.38400000000000001</v>
      </c>
      <c r="L5" s="10">
        <v>1.2450000000000001</v>
      </c>
    </row>
    <row r="6" spans="2:12" x14ac:dyDescent="0.35">
      <c r="B6" s="6" t="s">
        <v>6</v>
      </c>
      <c r="C6" s="10">
        <v>2.4</v>
      </c>
      <c r="D6" s="10">
        <v>4.9000000000000004</v>
      </c>
      <c r="E6" s="10">
        <v>4.5999999999999996</v>
      </c>
      <c r="F6" s="10">
        <v>12.7</v>
      </c>
      <c r="G6" s="1"/>
      <c r="H6" s="5" t="s">
        <v>6</v>
      </c>
      <c r="I6" s="10">
        <v>0.37391999999999997</v>
      </c>
      <c r="J6" s="10">
        <v>0.34300000000000008</v>
      </c>
      <c r="K6" s="10">
        <v>0.55199999999999994</v>
      </c>
      <c r="L6" s="10">
        <v>1.9049999999999998</v>
      </c>
    </row>
    <row r="7" spans="2:12" x14ac:dyDescent="0.35">
      <c r="B7" s="6" t="s">
        <v>7</v>
      </c>
      <c r="C7" s="10">
        <v>2.9</v>
      </c>
      <c r="D7" s="10">
        <v>5.7</v>
      </c>
      <c r="E7" s="10">
        <v>6</v>
      </c>
      <c r="F7" s="10">
        <v>16.5</v>
      </c>
      <c r="G7" s="1"/>
      <c r="H7" s="5" t="s">
        <v>7</v>
      </c>
      <c r="I7" s="10">
        <v>0.37264999999999998</v>
      </c>
      <c r="J7" s="10">
        <v>0.39900000000000008</v>
      </c>
      <c r="K7" s="10">
        <v>0.72</v>
      </c>
      <c r="L7" s="10">
        <v>2.4750000000000001</v>
      </c>
    </row>
    <row r="8" spans="2:12" x14ac:dyDescent="0.35">
      <c r="B8" s="6" t="s">
        <v>8</v>
      </c>
      <c r="C8" s="10">
        <v>3.8</v>
      </c>
      <c r="D8" s="10">
        <v>3.1</v>
      </c>
      <c r="E8" s="10">
        <v>4.5</v>
      </c>
      <c r="F8" s="10">
        <v>17</v>
      </c>
      <c r="G8" s="1"/>
      <c r="H8" s="5" t="s">
        <v>8</v>
      </c>
      <c r="I8" s="10">
        <v>0.47043999999999997</v>
      </c>
      <c r="J8" s="10">
        <v>0.21700000000000003</v>
      </c>
      <c r="K8" s="10">
        <v>0.54</v>
      </c>
      <c r="L8" s="10">
        <v>2.5499999999999998</v>
      </c>
    </row>
    <row r="9" spans="2:12" x14ac:dyDescent="0.35">
      <c r="B9" s="6" t="s">
        <v>9</v>
      </c>
      <c r="C9" s="10">
        <v>3.9</v>
      </c>
      <c r="D9" s="10">
        <v>3.5</v>
      </c>
      <c r="E9" s="10">
        <v>5.5</v>
      </c>
      <c r="F9" s="10">
        <v>26.3</v>
      </c>
      <c r="G9" s="1"/>
      <c r="H9" s="5" t="s">
        <v>9</v>
      </c>
      <c r="I9" s="10">
        <v>0.4446</v>
      </c>
      <c r="J9" s="10">
        <v>0.24500000000000002</v>
      </c>
      <c r="K9" s="10">
        <v>0.65999999999999992</v>
      </c>
      <c r="L9" s="10">
        <v>3.9449999999999998</v>
      </c>
    </row>
    <row r="10" spans="2:12" x14ac:dyDescent="0.35">
      <c r="B10" s="6" t="s">
        <v>10</v>
      </c>
      <c r="C10" s="10">
        <v>4.3</v>
      </c>
      <c r="D10" s="10">
        <v>2.8</v>
      </c>
      <c r="E10" s="10">
        <v>5.6</v>
      </c>
      <c r="F10" s="10">
        <v>14.85</v>
      </c>
      <c r="G10" s="1"/>
      <c r="H10" s="5" t="s">
        <v>10</v>
      </c>
      <c r="I10" s="10">
        <v>0.56501999999999997</v>
      </c>
      <c r="J10" s="10">
        <v>0.19600000000000001</v>
      </c>
      <c r="K10" s="10">
        <v>0.67199999999999993</v>
      </c>
      <c r="L10" s="10">
        <v>2.2275</v>
      </c>
    </row>
    <row r="11" spans="2:12" x14ac:dyDescent="0.35">
      <c r="B11" s="6" t="s">
        <v>11</v>
      </c>
      <c r="C11" s="10">
        <v>3.5</v>
      </c>
      <c r="D11" s="10">
        <v>4.7</v>
      </c>
      <c r="E11" s="10">
        <v>5.9</v>
      </c>
      <c r="F11" s="10">
        <v>13.25</v>
      </c>
      <c r="G11" s="1"/>
      <c r="H11" s="5" t="s">
        <v>11</v>
      </c>
      <c r="I11" s="10">
        <v>0.36435000000000001</v>
      </c>
      <c r="J11" s="10">
        <v>0.32900000000000007</v>
      </c>
      <c r="K11" s="10">
        <v>0.70799999999999996</v>
      </c>
      <c r="L11" s="10">
        <v>1.9874999999999998</v>
      </c>
    </row>
    <row r="12" spans="2:12" x14ac:dyDescent="0.35">
      <c r="B12" s="6" t="s">
        <v>12</v>
      </c>
      <c r="C12" s="10">
        <v>3</v>
      </c>
      <c r="D12" s="10">
        <v>3.1</v>
      </c>
      <c r="E12" s="10">
        <v>6.8</v>
      </c>
      <c r="F12" s="10">
        <v>15.3</v>
      </c>
      <c r="G12" s="1"/>
      <c r="H12" s="5" t="s">
        <v>12</v>
      </c>
      <c r="I12" s="10">
        <v>0.47670000000000001</v>
      </c>
      <c r="J12" s="10">
        <v>0.21700000000000003</v>
      </c>
      <c r="K12" s="10">
        <v>0.81599999999999995</v>
      </c>
      <c r="L12" s="10">
        <v>2.2949999999999999</v>
      </c>
    </row>
    <row r="13" spans="2:12" x14ac:dyDescent="0.35">
      <c r="B13" s="6" t="s">
        <v>13</v>
      </c>
      <c r="C13" s="10">
        <v>4</v>
      </c>
      <c r="D13" s="10">
        <v>2.9</v>
      </c>
      <c r="E13" s="10">
        <v>7.7</v>
      </c>
      <c r="F13" s="10">
        <v>12.05</v>
      </c>
      <c r="G13" s="1"/>
      <c r="H13" s="5" t="s">
        <v>13</v>
      </c>
      <c r="I13" s="10">
        <v>0.6472</v>
      </c>
      <c r="J13" s="10">
        <v>0.20300000000000001</v>
      </c>
      <c r="K13" s="10">
        <v>0.92399999999999993</v>
      </c>
      <c r="L13" s="10">
        <v>1.8075000000000001</v>
      </c>
    </row>
    <row r="14" spans="2:12" x14ac:dyDescent="0.35">
      <c r="B14" s="6" t="s">
        <v>14</v>
      </c>
      <c r="C14" s="10">
        <v>2.4</v>
      </c>
      <c r="D14" s="10">
        <v>2.7</v>
      </c>
      <c r="E14" s="10">
        <v>6.7</v>
      </c>
      <c r="F14" s="10">
        <v>17.440000000000001</v>
      </c>
      <c r="G14" s="1"/>
      <c r="H14" s="5" t="s">
        <v>14</v>
      </c>
      <c r="I14" s="10">
        <v>0.34415999999999997</v>
      </c>
      <c r="J14" s="10">
        <v>0.18900000000000003</v>
      </c>
      <c r="K14" s="10">
        <v>0.80399999999999994</v>
      </c>
      <c r="L14" s="10">
        <v>2.6160000000000001</v>
      </c>
    </row>
    <row r="15" spans="2:12" ht="15" thickBot="1" x14ac:dyDescent="0.4">
      <c r="B15" s="1"/>
      <c r="C15" s="53"/>
      <c r="D15" s="53"/>
      <c r="E15" s="53"/>
      <c r="F15" s="53"/>
      <c r="G15" s="1"/>
      <c r="H15" s="1"/>
      <c r="I15" s="1"/>
      <c r="J15" s="1"/>
      <c r="K15" s="1"/>
      <c r="L15" s="1"/>
    </row>
    <row r="16" spans="2:12" ht="15" thickBot="1" x14ac:dyDescent="0.4">
      <c r="B16" s="1"/>
      <c r="C16" s="67">
        <v>2017</v>
      </c>
      <c r="D16" s="67">
        <v>2018</v>
      </c>
      <c r="E16" s="67">
        <v>2019</v>
      </c>
      <c r="F16" s="67">
        <v>2020</v>
      </c>
      <c r="G16" s="1"/>
      <c r="H16" s="1"/>
      <c r="I16" s="67">
        <v>2017</v>
      </c>
      <c r="J16" s="67">
        <v>2018</v>
      </c>
      <c r="K16" s="67">
        <v>2019</v>
      </c>
      <c r="L16" s="67">
        <v>2020</v>
      </c>
    </row>
    <row r="17" spans="2:12" x14ac:dyDescent="0.35">
      <c r="B17" s="8" t="s">
        <v>15</v>
      </c>
      <c r="C17" s="10"/>
      <c r="D17" s="10"/>
      <c r="E17" s="10"/>
      <c r="F17" s="10"/>
      <c r="G17" s="1"/>
      <c r="H17" s="8" t="s">
        <v>15</v>
      </c>
      <c r="I17" s="10"/>
      <c r="J17" s="10"/>
      <c r="K17" s="10"/>
      <c r="L17" s="10"/>
    </row>
    <row r="18" spans="2:12" x14ac:dyDescent="0.35">
      <c r="B18" s="3"/>
      <c r="C18" s="3"/>
      <c r="D18" s="3"/>
      <c r="E18" s="3"/>
      <c r="F18" s="1"/>
      <c r="G18" s="1"/>
      <c r="H18" s="3"/>
      <c r="I18" s="3"/>
      <c r="J18" s="3"/>
      <c r="K18" s="3"/>
      <c r="L18" s="3"/>
    </row>
    <row r="19" spans="2:12" x14ac:dyDescent="0.35">
      <c r="B19" s="4" t="s">
        <v>16</v>
      </c>
      <c r="C19" s="11"/>
      <c r="D19" s="11"/>
      <c r="E19" s="11"/>
      <c r="F19" s="11"/>
      <c r="G19" s="1"/>
      <c r="H19" s="4" t="s">
        <v>16</v>
      </c>
      <c r="I19" s="11"/>
      <c r="J19" s="11"/>
      <c r="K19" s="11"/>
      <c r="L19" s="11"/>
    </row>
    <row r="20" spans="2:12" x14ac:dyDescent="0.35">
      <c r="B20" s="4" t="s">
        <v>17</v>
      </c>
      <c r="C20" s="11"/>
      <c r="D20" s="11"/>
      <c r="E20" s="11"/>
      <c r="F20" s="11"/>
      <c r="G20" s="1"/>
      <c r="H20" s="4" t="s">
        <v>17</v>
      </c>
      <c r="I20" s="11"/>
      <c r="J20" s="11"/>
      <c r="K20" s="11"/>
      <c r="L20" s="11"/>
    </row>
    <row r="21" spans="2:12" x14ac:dyDescent="0.35">
      <c r="B21" s="4" t="s">
        <v>18</v>
      </c>
      <c r="C21" s="11"/>
      <c r="D21" s="11"/>
      <c r="E21" s="11"/>
      <c r="F21" s="11"/>
      <c r="G21" s="1"/>
      <c r="H21" s="4" t="s">
        <v>18</v>
      </c>
      <c r="I21" s="11"/>
      <c r="J21" s="11"/>
      <c r="K21" s="11"/>
      <c r="L21" s="11"/>
    </row>
    <row r="22" spans="2:12" x14ac:dyDescent="0.35">
      <c r="B22" s="4" t="s">
        <v>19</v>
      </c>
      <c r="C22" s="11"/>
      <c r="D22" s="11"/>
      <c r="E22" s="11"/>
      <c r="F22" s="11"/>
      <c r="G22" s="1"/>
      <c r="H22" s="4" t="s">
        <v>19</v>
      </c>
      <c r="I22" s="11"/>
      <c r="J22" s="11"/>
      <c r="K22" s="11"/>
      <c r="L22" s="10"/>
    </row>
    <row r="23" spans="2:12" x14ac:dyDescent="0.35">
      <c r="B23" s="3"/>
      <c r="C23" s="3"/>
      <c r="D23" s="3"/>
      <c r="E23" s="3"/>
      <c r="F23" s="1"/>
      <c r="G23" s="1"/>
      <c r="H23" s="3"/>
      <c r="I23" s="3"/>
      <c r="J23" s="3"/>
      <c r="K23" s="3"/>
      <c r="L23" s="3"/>
    </row>
  </sheetData>
  <mergeCells count="2">
    <mergeCell ref="B1:F1"/>
    <mergeCell ref="H1:L1"/>
  </mergeCells>
  <phoneticPr fontId="3" type="noConversion"/>
  <pageMargins left="0.7" right="0.7" top="0.75" bottom="0.75" header="0.3" footer="0.3"/>
  <ignoredErrors>
    <ignoredError sqref="F18 G18:L18 G17:H17 G19:H22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DFA7-4A8D-4351-B80B-3A7E946DFB61}">
  <sheetPr>
    <tabColor theme="0" tint="-0.499984740745262"/>
  </sheetPr>
  <dimension ref="A1:C49"/>
  <sheetViews>
    <sheetView showGridLines="0" zoomScale="85" zoomScaleNormal="85" workbookViewId="0">
      <selection activeCell="R28" sqref="R28"/>
    </sheetView>
  </sheetViews>
  <sheetFormatPr defaultColWidth="8.7265625" defaultRowHeight="14.5" x14ac:dyDescent="0.35"/>
  <cols>
    <col min="1" max="1" width="8.7265625" style="2"/>
    <col min="2" max="3" width="15.1796875" style="2" customWidth="1"/>
    <col min="4" max="16384" width="8.7265625" style="2"/>
  </cols>
  <sheetData>
    <row r="1" spans="1:3" ht="44" thickBot="1" x14ac:dyDescent="0.4">
      <c r="B1" s="68" t="s">
        <v>0</v>
      </c>
      <c r="C1" s="68" t="s">
        <v>1</v>
      </c>
    </row>
    <row r="2" spans="1:3" x14ac:dyDescent="0.35">
      <c r="A2" s="12">
        <v>42736</v>
      </c>
      <c r="B2" s="10">
        <v>4.5999999999999996</v>
      </c>
      <c r="C2" s="10">
        <v>0.79073999999999989</v>
      </c>
    </row>
    <row r="3" spans="1:3" x14ac:dyDescent="0.35">
      <c r="A3" s="12">
        <v>42767</v>
      </c>
      <c r="B3" s="10">
        <v>3.3</v>
      </c>
      <c r="C3" s="10">
        <v>0.43791000000000002</v>
      </c>
    </row>
    <row r="4" spans="1:3" x14ac:dyDescent="0.35">
      <c r="A4" s="12">
        <v>42795</v>
      </c>
      <c r="B4" s="10">
        <v>3.2</v>
      </c>
      <c r="C4" s="10">
        <v>0.54271999999999998</v>
      </c>
    </row>
    <row r="5" spans="1:3" x14ac:dyDescent="0.35">
      <c r="A5" s="12">
        <v>42826</v>
      </c>
      <c r="B5" s="10">
        <v>2.4</v>
      </c>
      <c r="C5" s="10">
        <v>0.37391999999999997</v>
      </c>
    </row>
    <row r="6" spans="1:3" x14ac:dyDescent="0.35">
      <c r="A6" s="12">
        <v>42856</v>
      </c>
      <c r="B6" s="10">
        <v>2.9</v>
      </c>
      <c r="C6" s="10">
        <v>0.37264999999999998</v>
      </c>
    </row>
    <row r="7" spans="1:3" x14ac:dyDescent="0.35">
      <c r="A7" s="12">
        <v>42887</v>
      </c>
      <c r="B7" s="10">
        <v>3.8</v>
      </c>
      <c r="C7" s="10">
        <v>0.47043999999999997</v>
      </c>
    </row>
    <row r="8" spans="1:3" x14ac:dyDescent="0.35">
      <c r="A8" s="12">
        <v>42917</v>
      </c>
      <c r="B8" s="10">
        <v>3.9</v>
      </c>
      <c r="C8" s="10">
        <v>0.4446</v>
      </c>
    </row>
    <row r="9" spans="1:3" x14ac:dyDescent="0.35">
      <c r="A9" s="12">
        <v>42948</v>
      </c>
      <c r="B9" s="10">
        <v>4.3</v>
      </c>
      <c r="C9" s="10">
        <v>0.56501999999999997</v>
      </c>
    </row>
    <row r="10" spans="1:3" x14ac:dyDescent="0.35">
      <c r="A10" s="12">
        <v>42979</v>
      </c>
      <c r="B10" s="10">
        <v>3.5</v>
      </c>
      <c r="C10" s="10">
        <v>0.36435000000000001</v>
      </c>
    </row>
    <row r="11" spans="1:3" x14ac:dyDescent="0.35">
      <c r="A11" s="12">
        <v>43009</v>
      </c>
      <c r="B11" s="10">
        <v>3</v>
      </c>
      <c r="C11" s="10">
        <v>0.47670000000000001</v>
      </c>
    </row>
    <row r="12" spans="1:3" x14ac:dyDescent="0.35">
      <c r="A12" s="12">
        <v>43040</v>
      </c>
      <c r="B12" s="10">
        <v>4</v>
      </c>
      <c r="C12" s="10">
        <v>0.6472</v>
      </c>
    </row>
    <row r="13" spans="1:3" x14ac:dyDescent="0.35">
      <c r="A13" s="12">
        <v>43070</v>
      </c>
      <c r="B13" s="10">
        <v>2.4</v>
      </c>
      <c r="C13" s="10">
        <v>0.34415999999999997</v>
      </c>
    </row>
    <row r="14" spans="1:3" x14ac:dyDescent="0.35">
      <c r="A14" s="12">
        <v>43101</v>
      </c>
      <c r="B14" s="10">
        <v>5.2</v>
      </c>
      <c r="C14" s="10">
        <v>0.36400000000000005</v>
      </c>
    </row>
    <row r="15" spans="1:3" x14ac:dyDescent="0.35">
      <c r="A15" s="12">
        <v>43132</v>
      </c>
      <c r="B15" s="10">
        <v>2.9</v>
      </c>
      <c r="C15" s="10">
        <v>0.20300000000000001</v>
      </c>
    </row>
    <row r="16" spans="1:3" x14ac:dyDescent="0.35">
      <c r="A16" s="12">
        <v>43160</v>
      </c>
      <c r="B16" s="10">
        <v>2.6</v>
      </c>
      <c r="C16" s="10">
        <v>0.18200000000000002</v>
      </c>
    </row>
    <row r="17" spans="1:3" x14ac:dyDescent="0.35">
      <c r="A17" s="12">
        <v>43191</v>
      </c>
      <c r="B17" s="10">
        <v>4.9000000000000004</v>
      </c>
      <c r="C17" s="10">
        <v>0.34300000000000008</v>
      </c>
    </row>
    <row r="18" spans="1:3" x14ac:dyDescent="0.35">
      <c r="A18" s="12">
        <v>43221</v>
      </c>
      <c r="B18" s="10">
        <v>5.7</v>
      </c>
      <c r="C18" s="10">
        <v>0.39900000000000008</v>
      </c>
    </row>
    <row r="19" spans="1:3" x14ac:dyDescent="0.35">
      <c r="A19" s="12">
        <v>43252</v>
      </c>
      <c r="B19" s="10">
        <v>3.1</v>
      </c>
      <c r="C19" s="10">
        <v>0.21700000000000003</v>
      </c>
    </row>
    <row r="20" spans="1:3" x14ac:dyDescent="0.35">
      <c r="A20" s="12">
        <v>43282</v>
      </c>
      <c r="B20" s="10">
        <v>3.5</v>
      </c>
      <c r="C20" s="10">
        <v>0.24500000000000002</v>
      </c>
    </row>
    <row r="21" spans="1:3" x14ac:dyDescent="0.35">
      <c r="A21" s="12">
        <v>43313</v>
      </c>
      <c r="B21" s="10">
        <v>2.8</v>
      </c>
      <c r="C21" s="10">
        <v>0.19600000000000001</v>
      </c>
    </row>
    <row r="22" spans="1:3" x14ac:dyDescent="0.35">
      <c r="A22" s="12">
        <v>43344</v>
      </c>
      <c r="B22" s="10">
        <v>4.7</v>
      </c>
      <c r="C22" s="10">
        <v>0.32900000000000007</v>
      </c>
    </row>
    <row r="23" spans="1:3" x14ac:dyDescent="0.35">
      <c r="A23" s="12">
        <v>43374</v>
      </c>
      <c r="B23" s="10">
        <v>3.1</v>
      </c>
      <c r="C23" s="10">
        <v>0.21700000000000003</v>
      </c>
    </row>
    <row r="24" spans="1:3" x14ac:dyDescent="0.35">
      <c r="A24" s="12">
        <v>43405</v>
      </c>
      <c r="B24" s="10">
        <v>2.9</v>
      </c>
      <c r="C24" s="10">
        <v>0.20300000000000001</v>
      </c>
    </row>
    <row r="25" spans="1:3" x14ac:dyDescent="0.35">
      <c r="A25" s="12">
        <v>43435</v>
      </c>
      <c r="B25" s="10">
        <v>2.7</v>
      </c>
      <c r="C25" s="10">
        <v>0.18900000000000003</v>
      </c>
    </row>
    <row r="26" spans="1:3" x14ac:dyDescent="0.35">
      <c r="A26" s="12">
        <v>43466</v>
      </c>
      <c r="B26" s="10">
        <v>3.9</v>
      </c>
      <c r="C26" s="10">
        <v>0.46799999999999997</v>
      </c>
    </row>
    <row r="27" spans="1:3" x14ac:dyDescent="0.35">
      <c r="A27" s="12">
        <v>43497</v>
      </c>
      <c r="B27" s="10">
        <v>3.4</v>
      </c>
      <c r="C27" s="10">
        <v>0.40799999999999997</v>
      </c>
    </row>
    <row r="28" spans="1:3" x14ac:dyDescent="0.35">
      <c r="A28" s="12">
        <v>43525</v>
      </c>
      <c r="B28" s="10">
        <v>3.2</v>
      </c>
      <c r="C28" s="10">
        <v>0.38400000000000001</v>
      </c>
    </row>
    <row r="29" spans="1:3" x14ac:dyDescent="0.35">
      <c r="A29" s="12">
        <v>43556</v>
      </c>
      <c r="B29" s="10">
        <v>4.5999999999999996</v>
      </c>
      <c r="C29" s="10">
        <v>0.55199999999999994</v>
      </c>
    </row>
    <row r="30" spans="1:3" x14ac:dyDescent="0.35">
      <c r="A30" s="12">
        <v>43586</v>
      </c>
      <c r="B30" s="10">
        <v>6</v>
      </c>
      <c r="C30" s="10">
        <v>0.72</v>
      </c>
    </row>
    <row r="31" spans="1:3" x14ac:dyDescent="0.35">
      <c r="A31" s="12">
        <v>43617</v>
      </c>
      <c r="B31" s="10">
        <v>4.5</v>
      </c>
      <c r="C31" s="10">
        <v>0.54</v>
      </c>
    </row>
    <row r="32" spans="1:3" x14ac:dyDescent="0.35">
      <c r="A32" s="12">
        <v>43647</v>
      </c>
      <c r="B32" s="10">
        <v>5.5</v>
      </c>
      <c r="C32" s="10">
        <v>0.65999999999999992</v>
      </c>
    </row>
    <row r="33" spans="1:3" x14ac:dyDescent="0.35">
      <c r="A33" s="12">
        <v>43678</v>
      </c>
      <c r="B33" s="10">
        <v>5.6</v>
      </c>
      <c r="C33" s="10">
        <v>0.67199999999999993</v>
      </c>
    </row>
    <row r="34" spans="1:3" x14ac:dyDescent="0.35">
      <c r="A34" s="12">
        <v>43709</v>
      </c>
      <c r="B34" s="10">
        <v>5.9</v>
      </c>
      <c r="C34" s="10">
        <v>0.70799999999999996</v>
      </c>
    </row>
    <row r="35" spans="1:3" x14ac:dyDescent="0.35">
      <c r="A35" s="12">
        <v>43739</v>
      </c>
      <c r="B35" s="10">
        <v>6.8</v>
      </c>
      <c r="C35" s="10">
        <v>0.81599999999999995</v>
      </c>
    </row>
    <row r="36" spans="1:3" x14ac:dyDescent="0.35">
      <c r="A36" s="12">
        <v>43770</v>
      </c>
      <c r="B36" s="10">
        <v>7.7</v>
      </c>
      <c r="C36" s="10">
        <v>0.92399999999999993</v>
      </c>
    </row>
    <row r="37" spans="1:3" x14ac:dyDescent="0.35">
      <c r="A37" s="12">
        <v>43800</v>
      </c>
      <c r="B37" s="10">
        <v>6.7</v>
      </c>
      <c r="C37" s="10">
        <v>0.80399999999999994</v>
      </c>
    </row>
    <row r="38" spans="1:3" x14ac:dyDescent="0.35">
      <c r="A38" s="12">
        <v>43831</v>
      </c>
      <c r="B38" s="10">
        <v>8.6</v>
      </c>
      <c r="C38" s="10">
        <v>1.2899999999999998</v>
      </c>
    </row>
    <row r="39" spans="1:3" x14ac:dyDescent="0.35">
      <c r="A39" s="12">
        <v>43862</v>
      </c>
      <c r="B39" s="10">
        <v>9.1999999999999993</v>
      </c>
      <c r="C39" s="10">
        <v>1.38</v>
      </c>
    </row>
    <row r="40" spans="1:3" x14ac:dyDescent="0.35">
      <c r="A40" s="12">
        <v>43891</v>
      </c>
      <c r="B40" s="10">
        <v>8.3000000000000007</v>
      </c>
      <c r="C40" s="10">
        <v>1.2450000000000001</v>
      </c>
    </row>
    <row r="41" spans="1:3" x14ac:dyDescent="0.35">
      <c r="A41" s="12">
        <v>43922</v>
      </c>
      <c r="B41" s="10">
        <v>12.7</v>
      </c>
      <c r="C41" s="10">
        <v>1.9049999999999998</v>
      </c>
    </row>
    <row r="42" spans="1:3" x14ac:dyDescent="0.35">
      <c r="A42" s="12">
        <v>43952</v>
      </c>
      <c r="B42" s="10">
        <v>16.5</v>
      </c>
      <c r="C42" s="10">
        <v>2.4750000000000001</v>
      </c>
    </row>
    <row r="43" spans="1:3" x14ac:dyDescent="0.35">
      <c r="A43" s="12">
        <v>43983</v>
      </c>
      <c r="B43" s="10">
        <v>17</v>
      </c>
      <c r="C43" s="10">
        <v>2.5499999999999998</v>
      </c>
    </row>
    <row r="44" spans="1:3" x14ac:dyDescent="0.35">
      <c r="A44" s="12">
        <v>44013</v>
      </c>
      <c r="B44" s="10">
        <v>26.3</v>
      </c>
      <c r="C44" s="10">
        <v>3.9449999999999998</v>
      </c>
    </row>
    <row r="45" spans="1:3" x14ac:dyDescent="0.35">
      <c r="A45" s="12">
        <v>44044</v>
      </c>
      <c r="B45" s="10">
        <v>14.85</v>
      </c>
      <c r="C45" s="10">
        <v>2.2275</v>
      </c>
    </row>
    <row r="46" spans="1:3" x14ac:dyDescent="0.35">
      <c r="A46" s="12">
        <v>44075</v>
      </c>
      <c r="B46" s="10">
        <v>13.25</v>
      </c>
      <c r="C46" s="10">
        <v>1.9874999999999998</v>
      </c>
    </row>
    <row r="47" spans="1:3" x14ac:dyDescent="0.35">
      <c r="A47" s="12">
        <v>44105</v>
      </c>
      <c r="B47" s="10">
        <v>15.3</v>
      </c>
      <c r="C47" s="10">
        <v>2.2949999999999999</v>
      </c>
    </row>
    <row r="48" spans="1:3" x14ac:dyDescent="0.35">
      <c r="A48" s="12">
        <v>44136</v>
      </c>
      <c r="B48" s="10">
        <v>12.05</v>
      </c>
      <c r="C48" s="10">
        <v>1.8075000000000001</v>
      </c>
    </row>
    <row r="49" spans="1:3" x14ac:dyDescent="0.35">
      <c r="A49" s="12">
        <v>44166</v>
      </c>
      <c r="B49" s="10">
        <v>17.440000000000001</v>
      </c>
      <c r="C49" s="10">
        <v>2.6160000000000001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71A70-E970-4F09-945B-44A0D49A598D}">
  <sheetPr>
    <tabColor theme="0" tint="-0.499984740745262"/>
  </sheetPr>
  <dimension ref="A1"/>
  <sheetViews>
    <sheetView workbookViewId="0">
      <selection activeCell="J9" sqref="J9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71CD4-AA8D-46AE-8C8A-50EC1E98178F}">
  <sheetPr>
    <tabColor theme="7"/>
  </sheetPr>
  <dimension ref="A1:H28"/>
  <sheetViews>
    <sheetView showGridLines="0" workbookViewId="0">
      <selection activeCell="C28" sqref="C28:E28"/>
    </sheetView>
  </sheetViews>
  <sheetFormatPr defaultRowHeight="14.5" x14ac:dyDescent="0.35"/>
  <cols>
    <col min="1" max="1" width="11.1796875" bestFit="1" customWidth="1"/>
    <col min="2" max="2" width="71.1796875" bestFit="1" customWidth="1"/>
  </cols>
  <sheetData>
    <row r="1" spans="1:8" ht="15" thickBot="1" x14ac:dyDescent="0.4"/>
    <row r="2" spans="1:8" ht="32" customHeight="1" thickBot="1" x14ac:dyDescent="0.4">
      <c r="C2" s="74" t="s">
        <v>107</v>
      </c>
      <c r="D2" s="75"/>
      <c r="E2" s="76"/>
      <c r="F2" s="77" t="s">
        <v>108</v>
      </c>
      <c r="G2" s="78"/>
      <c r="H2" s="79"/>
    </row>
    <row r="3" spans="1:8" x14ac:dyDescent="0.35">
      <c r="A3" s="32" t="s">
        <v>58</v>
      </c>
      <c r="B3" s="32" t="s">
        <v>109</v>
      </c>
      <c r="C3" s="55">
        <v>2018</v>
      </c>
      <c r="D3" s="55">
        <v>2019</v>
      </c>
      <c r="E3" s="55">
        <v>2020</v>
      </c>
      <c r="F3" s="56">
        <v>2018</v>
      </c>
      <c r="G3" s="56">
        <v>2019</v>
      </c>
      <c r="H3" s="56">
        <v>2020</v>
      </c>
    </row>
    <row r="4" spans="1:8" x14ac:dyDescent="0.35">
      <c r="A4" s="30" t="s">
        <v>95</v>
      </c>
      <c r="B4" s="31" t="s">
        <v>96</v>
      </c>
      <c r="C4" s="9">
        <v>290</v>
      </c>
      <c r="D4" s="9">
        <v>1702</v>
      </c>
      <c r="E4" s="7">
        <v>3375</v>
      </c>
      <c r="F4" s="16"/>
      <c r="G4" s="16"/>
      <c r="H4" s="16"/>
    </row>
    <row r="5" spans="1:8" x14ac:dyDescent="0.35">
      <c r="A5" s="30" t="s">
        <v>86</v>
      </c>
      <c r="B5" s="31" t="s">
        <v>56</v>
      </c>
      <c r="C5" s="9">
        <v>404</v>
      </c>
      <c r="D5" s="9">
        <v>1690</v>
      </c>
      <c r="E5" s="7">
        <v>3425</v>
      </c>
      <c r="F5" s="16"/>
      <c r="G5" s="16"/>
      <c r="H5" s="16"/>
    </row>
    <row r="6" spans="1:8" x14ac:dyDescent="0.35">
      <c r="A6" s="30" t="s">
        <v>60</v>
      </c>
      <c r="B6" s="31" t="s">
        <v>61</v>
      </c>
      <c r="C6" s="9">
        <v>324</v>
      </c>
      <c r="D6" s="9">
        <v>1401</v>
      </c>
      <c r="E6" s="7">
        <v>3066</v>
      </c>
      <c r="F6" s="16"/>
      <c r="G6" s="16"/>
      <c r="H6" s="16"/>
    </row>
    <row r="7" spans="1:8" x14ac:dyDescent="0.35">
      <c r="A7" s="30" t="s">
        <v>78</v>
      </c>
      <c r="B7" s="31" t="s">
        <v>79</v>
      </c>
      <c r="C7" s="9">
        <v>271</v>
      </c>
      <c r="D7" s="9">
        <v>1117</v>
      </c>
      <c r="E7" s="7">
        <v>2725</v>
      </c>
      <c r="F7" s="16"/>
      <c r="G7" s="16"/>
      <c r="H7" s="16"/>
    </row>
    <row r="8" spans="1:8" x14ac:dyDescent="0.35">
      <c r="A8" s="30" t="s">
        <v>80</v>
      </c>
      <c r="B8" s="31" t="s">
        <v>81</v>
      </c>
      <c r="C8" s="9">
        <v>0</v>
      </c>
      <c r="D8" s="9">
        <v>1005</v>
      </c>
      <c r="E8" s="7">
        <v>1073</v>
      </c>
      <c r="F8" s="16"/>
      <c r="G8" s="16"/>
      <c r="H8" s="16"/>
    </row>
    <row r="9" spans="1:8" x14ac:dyDescent="0.35">
      <c r="A9" s="30" t="s">
        <v>97</v>
      </c>
      <c r="B9" s="31" t="s">
        <v>98</v>
      </c>
      <c r="C9" s="9">
        <v>272</v>
      </c>
      <c r="D9" s="9">
        <v>734</v>
      </c>
      <c r="E9" s="7">
        <v>1119</v>
      </c>
      <c r="F9" s="16"/>
      <c r="G9" s="16"/>
      <c r="H9" s="16"/>
    </row>
    <row r="10" spans="1:8" x14ac:dyDescent="0.35">
      <c r="A10" s="30" t="s">
        <v>105</v>
      </c>
      <c r="B10" s="31" t="s">
        <v>84</v>
      </c>
      <c r="C10" s="9">
        <v>6</v>
      </c>
      <c r="D10" s="9">
        <v>341</v>
      </c>
      <c r="E10" s="7">
        <v>693</v>
      </c>
      <c r="F10" s="16"/>
      <c r="G10" s="16"/>
      <c r="H10" s="16"/>
    </row>
    <row r="11" spans="1:8" x14ac:dyDescent="0.35">
      <c r="A11" s="30" t="s">
        <v>72</v>
      </c>
      <c r="B11" s="31" t="s">
        <v>73</v>
      </c>
      <c r="C11" s="9">
        <v>188</v>
      </c>
      <c r="D11" s="9">
        <v>309</v>
      </c>
      <c r="E11" s="7">
        <v>339</v>
      </c>
      <c r="F11" s="16"/>
      <c r="G11" s="16"/>
      <c r="H11" s="16"/>
    </row>
    <row r="12" spans="1:8" x14ac:dyDescent="0.35">
      <c r="A12" s="30" t="s">
        <v>87</v>
      </c>
      <c r="B12" s="31" t="s">
        <v>88</v>
      </c>
      <c r="C12" s="9">
        <v>95</v>
      </c>
      <c r="D12" s="9">
        <v>302</v>
      </c>
      <c r="E12" s="7">
        <v>564</v>
      </c>
      <c r="F12" s="16"/>
      <c r="G12" s="16"/>
      <c r="H12" s="16"/>
    </row>
    <row r="13" spans="1:8" x14ac:dyDescent="0.35">
      <c r="A13" s="30" t="s">
        <v>76</v>
      </c>
      <c r="B13" s="31" t="s">
        <v>77</v>
      </c>
      <c r="C13" s="9">
        <v>86</v>
      </c>
      <c r="D13" s="9">
        <v>292</v>
      </c>
      <c r="E13" s="7">
        <v>366</v>
      </c>
      <c r="F13" s="16"/>
      <c r="G13" s="16"/>
      <c r="H13" s="16"/>
    </row>
    <row r="14" spans="1:8" x14ac:dyDescent="0.35">
      <c r="A14" s="30" t="s">
        <v>85</v>
      </c>
      <c r="B14" s="31" t="s">
        <v>57</v>
      </c>
      <c r="C14" s="9">
        <v>97</v>
      </c>
      <c r="D14" s="9">
        <v>253</v>
      </c>
      <c r="E14" s="7">
        <v>341</v>
      </c>
      <c r="F14" s="16"/>
      <c r="G14" s="16"/>
      <c r="H14" s="16"/>
    </row>
    <row r="15" spans="1:8" x14ac:dyDescent="0.35">
      <c r="A15" s="30" t="s">
        <v>70</v>
      </c>
      <c r="B15" s="31" t="s">
        <v>71</v>
      </c>
      <c r="C15" s="9">
        <v>0</v>
      </c>
      <c r="D15" s="9">
        <v>135</v>
      </c>
      <c r="E15" s="29">
        <v>398</v>
      </c>
      <c r="F15" s="16"/>
      <c r="G15" s="16"/>
      <c r="H15" s="16"/>
    </row>
    <row r="16" spans="1:8" x14ac:dyDescent="0.35">
      <c r="A16" s="30" t="s">
        <v>74</v>
      </c>
      <c r="B16" s="31" t="s">
        <v>75</v>
      </c>
      <c r="C16" s="9">
        <v>0</v>
      </c>
      <c r="D16" s="9">
        <v>91</v>
      </c>
      <c r="E16" s="7">
        <v>141</v>
      </c>
      <c r="F16" s="16"/>
      <c r="G16" s="16"/>
      <c r="H16" s="16"/>
    </row>
    <row r="17" spans="1:8" x14ac:dyDescent="0.35">
      <c r="A17" s="30" t="s">
        <v>68</v>
      </c>
      <c r="B17" s="31" t="s">
        <v>69</v>
      </c>
      <c r="C17" s="9">
        <v>20</v>
      </c>
      <c r="D17" s="9">
        <v>80</v>
      </c>
      <c r="E17" s="7">
        <v>160</v>
      </c>
      <c r="F17" s="16"/>
      <c r="G17" s="16"/>
      <c r="H17" s="16"/>
    </row>
    <row r="18" spans="1:8" x14ac:dyDescent="0.35">
      <c r="A18" s="30" t="s">
        <v>82</v>
      </c>
      <c r="B18" s="31" t="s">
        <v>83</v>
      </c>
      <c r="C18" s="9">
        <v>29</v>
      </c>
      <c r="D18" s="9">
        <v>77</v>
      </c>
      <c r="E18" s="7">
        <v>105</v>
      </c>
      <c r="F18" s="16"/>
      <c r="G18" s="16"/>
      <c r="H18" s="16"/>
    </row>
    <row r="19" spans="1:8" x14ac:dyDescent="0.35">
      <c r="A19" s="30" t="s">
        <v>66</v>
      </c>
      <c r="B19" s="31" t="s">
        <v>67</v>
      </c>
      <c r="C19" s="9">
        <v>19</v>
      </c>
      <c r="D19" s="9">
        <v>49</v>
      </c>
      <c r="E19" s="7">
        <v>53</v>
      </c>
      <c r="F19" s="16"/>
      <c r="G19" s="16"/>
      <c r="H19" s="16"/>
    </row>
    <row r="20" spans="1:8" x14ac:dyDescent="0.35">
      <c r="A20" s="30" t="s">
        <v>99</v>
      </c>
      <c r="B20" s="31" t="s">
        <v>100</v>
      </c>
      <c r="C20" s="9">
        <v>24</v>
      </c>
      <c r="D20" s="9">
        <v>47</v>
      </c>
      <c r="E20" s="7">
        <v>99</v>
      </c>
      <c r="F20" s="16"/>
      <c r="G20" s="16"/>
      <c r="H20" s="16"/>
    </row>
    <row r="21" spans="1:8" x14ac:dyDescent="0.35">
      <c r="A21" s="30" t="s">
        <v>62</v>
      </c>
      <c r="B21" s="31" t="s">
        <v>63</v>
      </c>
      <c r="C21" s="9">
        <v>23</v>
      </c>
      <c r="D21" s="9">
        <v>40</v>
      </c>
      <c r="E21" s="7">
        <v>20</v>
      </c>
      <c r="F21" s="16"/>
      <c r="G21" s="16"/>
      <c r="H21" s="16"/>
    </row>
    <row r="22" spans="1:8" x14ac:dyDescent="0.35">
      <c r="A22" s="30" t="s">
        <v>89</v>
      </c>
      <c r="B22" s="31" t="s">
        <v>90</v>
      </c>
      <c r="C22" s="9">
        <v>32</v>
      </c>
      <c r="D22" s="9">
        <v>28</v>
      </c>
      <c r="E22" s="7">
        <v>15</v>
      </c>
      <c r="F22" s="16"/>
      <c r="G22" s="16"/>
      <c r="H22" s="16"/>
    </row>
    <row r="23" spans="1:8" hidden="1" x14ac:dyDescent="0.35">
      <c r="A23" s="30" t="s">
        <v>93</v>
      </c>
      <c r="B23" s="31" t="s">
        <v>94</v>
      </c>
      <c r="C23" s="9">
        <v>0</v>
      </c>
      <c r="D23" s="9">
        <v>8</v>
      </c>
      <c r="E23" s="7">
        <v>10</v>
      </c>
      <c r="F23" s="16"/>
      <c r="G23" s="16"/>
      <c r="H23" s="16"/>
    </row>
    <row r="24" spans="1:8" hidden="1" x14ac:dyDescent="0.35">
      <c r="A24" s="30" t="s">
        <v>91</v>
      </c>
      <c r="B24" s="31" t="s">
        <v>92</v>
      </c>
      <c r="C24" s="9">
        <v>0</v>
      </c>
      <c r="D24" s="9">
        <v>0</v>
      </c>
      <c r="E24" s="7">
        <v>0</v>
      </c>
      <c r="F24" s="16"/>
      <c r="G24" s="16"/>
      <c r="H24" s="16"/>
    </row>
    <row r="25" spans="1:8" x14ac:dyDescent="0.35">
      <c r="A25" s="30" t="s">
        <v>103</v>
      </c>
      <c r="B25" s="31" t="s">
        <v>104</v>
      </c>
      <c r="C25" s="9">
        <v>0</v>
      </c>
      <c r="D25" s="9">
        <v>0</v>
      </c>
      <c r="E25" s="7">
        <v>162</v>
      </c>
      <c r="F25" s="16"/>
      <c r="G25" s="16"/>
      <c r="H25" s="16"/>
    </row>
    <row r="26" spans="1:8" hidden="1" x14ac:dyDescent="0.35">
      <c r="A26" s="30" t="s">
        <v>64</v>
      </c>
      <c r="B26" s="31" t="s">
        <v>65</v>
      </c>
      <c r="C26" s="9">
        <v>0</v>
      </c>
      <c r="D26" s="9">
        <v>0</v>
      </c>
      <c r="E26" s="7">
        <v>27</v>
      </c>
      <c r="F26" s="16"/>
      <c r="G26" s="16"/>
      <c r="H26" s="16"/>
    </row>
    <row r="27" spans="1:8" x14ac:dyDescent="0.35">
      <c r="A27" s="30" t="s">
        <v>101</v>
      </c>
      <c r="B27" s="31" t="s">
        <v>102</v>
      </c>
      <c r="C27" s="9">
        <v>0</v>
      </c>
      <c r="D27" s="9">
        <v>0</v>
      </c>
      <c r="E27" s="7">
        <v>272</v>
      </c>
      <c r="F27" s="16"/>
      <c r="G27" s="16"/>
      <c r="H27" s="16"/>
    </row>
    <row r="28" spans="1:8" x14ac:dyDescent="0.35">
      <c r="A28" s="57" t="s">
        <v>20</v>
      </c>
      <c r="B28" s="57"/>
      <c r="C28" s="59"/>
      <c r="D28" s="59"/>
      <c r="E28" s="59"/>
      <c r="F28" s="58"/>
      <c r="G28" s="58"/>
      <c r="H28" s="58"/>
    </row>
  </sheetData>
  <sortState xmlns:xlrd2="http://schemas.microsoft.com/office/spreadsheetml/2017/richdata2" ref="A4:D27">
    <sortCondition descending="1" ref="C3"/>
  </sortState>
  <mergeCells count="2">
    <mergeCell ref="C2:E2"/>
    <mergeCell ref="F2:H2"/>
  </mergeCells>
  <hyperlinks>
    <hyperlink ref="A6" r:id="rId1" tooltip="CID-10 Capítulo I: Algumas doenças infecciosas e parasitárias" display="https://pt.wikipedia.org/wiki/CID-10_Cap%C3%ADtulo_I:_Algumas_doen%C3%A7as_infecciosas_e_parasit%C3%A1rias" xr:uid="{32143F3A-DEE5-46D1-A7BB-AAD0B2FADEC6}"/>
    <hyperlink ref="A21" r:id="rId2" tooltip="CID-10 Capítulo II: Neoplasias (tumores)" display="https://pt.wikipedia.org/wiki/CID-10_Cap%C3%ADtulo_II:_Neoplasias_(tumores)" xr:uid="{C0C90764-1AF8-4BB9-ACA5-4529DC57E0D9}"/>
    <hyperlink ref="A26" r:id="rId3" tooltip="CID-10 Capítulo III: Doenças do sangue e dos órgãos hematopoéticos e alguns transtornos imunitários" display="https://pt.wikipedia.org/wiki/CID-10_Cap%C3%ADtulo_III:_Doen%C3%A7as_do_sangue_e_dos_%C3%B3rg%C3%A3os_hematopo%C3%A9ticos_e_alguns_transtornos_imunit%C3%A1rios" xr:uid="{062B0498-DB25-494A-A739-A9679E476BB3}"/>
    <hyperlink ref="A19" r:id="rId4" tooltip="CID-10 Capítulo IV: Doenças endócrinas, nutricionais e metabólicas" display="https://pt.wikipedia.org/wiki/CID-10_Cap%C3%ADtulo_IV:_Doen%C3%A7as_end%C3%B3crinas,_nutricionais_e_metab%C3%B3licas" xr:uid="{E7E21EAE-034C-411A-A713-22B744506B7A}"/>
    <hyperlink ref="A17" r:id="rId5" tooltip="CID-10 Capítulo V: Transtornos mentais e comportamentais" display="https://pt.wikipedia.org/wiki/CID-10_Cap%C3%ADtulo_V:_Transtornos_mentais_e_comportamentais" xr:uid="{1FE6E772-2721-4B52-B492-DAE7B0AC9BBD}"/>
    <hyperlink ref="A15" r:id="rId6" tooltip="CID-10 Capítulo VI: Doenças do sistema nervoso" display="https://pt.wikipedia.org/wiki/CID-10_Cap%C3%ADtulo_VI:_Doen%C3%A7as_do_sistema_nervoso" xr:uid="{ED7A210A-7999-4180-BDDC-07828DD7FBF4}"/>
    <hyperlink ref="A11" r:id="rId7" tooltip="CID-10 Capítulo VII: Doenças do olho e anexos" display="https://pt.wikipedia.org/wiki/CID-10_Cap%C3%ADtulo_VII:_Doen%C3%A7as_do_olho_e_anexos" xr:uid="{80BA8B1E-07E0-4585-A415-C4003FB1B6D6}"/>
    <hyperlink ref="A16" r:id="rId8" tooltip="CID-10 Capítulo VIII: Doenças do ouvido e da apófise mastoide" display="https://pt.wikipedia.org/wiki/CID-10_Cap%C3%ADtulo_VIII:_Doen%C3%A7as_do_ouvido_e_da_ap%C3%B3fise_mastoide" xr:uid="{9A4FEE13-6E6E-4CB1-8151-F6316DB78EB4}"/>
    <hyperlink ref="A13" r:id="rId9" tooltip="CID-10 Capítulo IX: Doenças do sistema circulatório" display="https://pt.wikipedia.org/wiki/CID-10_Cap%C3%ADtulo_IX:_Doen%C3%A7as_do_sistema_circulat%C3%B3rio" xr:uid="{514CDDF0-7B1A-4436-8438-1965EFD9A809}"/>
    <hyperlink ref="A7" r:id="rId10" tooltip="CID-10 Capítulo X: Doenças do sistema respiratório" display="https://pt.wikipedia.org/wiki/CID-10_Cap%C3%ADtulo_X:_Doen%C3%A7as_do_sistema_respirat%C3%B3rio" xr:uid="{94144E05-7DC7-4A91-A826-FED7903513AA}"/>
    <hyperlink ref="A8" r:id="rId11" tooltip="CID-10 Capítulo XI: Doenças do sistema digestivo" display="https://pt.wikipedia.org/wiki/CID-10_Cap%C3%ADtulo_XI:_Doen%C3%A7as_do_sistema_digestivo" xr:uid="{E63679B6-F84B-49A0-BA34-192A1A4303EB}"/>
    <hyperlink ref="A18" r:id="rId12" tooltip="CID-10 Capítulo XI: Doenças do sistema digestivo" display="https://pt.wikipedia.org/wiki/CID-10_Cap%C3%ADtulo_XI:_Doen%C3%A7as_do_sistema_digestivo" xr:uid="{36F0AADB-19EF-44A4-84A2-7C4298FC49B0}"/>
    <hyperlink ref="A14" r:id="rId13" tooltip="CID-10 Capítulo XII: Doenças da pele e tecido subcutâneo" display="https://pt.wikipedia.org/wiki/CID-10_Cap%C3%ADtulo_XII:_Doen%C3%A7as_da_pele_e_tecido_subcut%C3%A2neo" xr:uid="{1F4B8DBB-6D6A-468E-9543-D751814D108C}"/>
    <hyperlink ref="A5" r:id="rId14" tooltip="CID-10 Capítulo XIII: Doenças do sistema osteomuscular e do tecido conjuntivo" display="https://pt.wikipedia.org/wiki/CID-10_Cap%C3%ADtulo_XIII:_Doen%C3%A7as_do_sistema_osteomuscular_e_do_tecido_conjuntivo" xr:uid="{D210EF70-52B2-402E-B6B5-C6BEEDC2F641}"/>
    <hyperlink ref="A12" r:id="rId15" tooltip="CID-10 Capítulo XIV: Doenças do aparelho geniturinário" display="https://pt.wikipedia.org/wiki/CID-10_Cap%C3%ADtulo_XIV:_Doen%C3%A7as_do_aparelho_geniturin%C3%A1rio" xr:uid="{B36245C4-62DB-4761-97BF-F53856A19DBB}"/>
    <hyperlink ref="A22" r:id="rId16" tooltip="CID-10 Capítulo XV: Gravidez, parto e puerpério" display="https://pt.wikipedia.org/wiki/CID-10_Cap%C3%ADtulo_XV:_Gravidez,_parto_e_puerp%C3%A9rio" xr:uid="{7231B198-B11A-48C3-BB06-31436152CE8C}"/>
    <hyperlink ref="A24" r:id="rId17" tooltip="CID-10 Capítulo XVI: Algumas afecções originadas no período perinatal" display="https://pt.wikipedia.org/wiki/CID-10_Cap%C3%ADtulo_XVI:_Algumas_afec%C3%A7%C3%B5es_originadas_no_per%C3%ADodo_perinatal" xr:uid="{CA9B7DB8-5F92-4D30-9759-8CFA0991EDE9}"/>
    <hyperlink ref="A23" r:id="rId18" tooltip="CID-10 Capítulo XVII: Malformações congênitas, deformidades e anomalias cromossômicas" display="https://pt.wikipedia.org/wiki/CID-10_Cap%C3%ADtulo_XVII:_Malforma%C3%A7%C3%B5es_cong%C3%AAnitas,_deformidades_e_anomalias_cromoss%C3%B4micas" xr:uid="{7F6069D3-9FA9-40F1-8149-E30F5D51A720}"/>
    <hyperlink ref="A4" r:id="rId19" tooltip="CID-10 Capítulo XVIII: Sintomas, sinais e achados anormais de exames clínicos e de laboratório, não classificados em outra parte" display="https://pt.wikipedia.org/wiki/CID-10_Cap%C3%ADtulo_XVIII:_Sintomas,_sinais_e_achados_anormais_de_exames_cl%C3%ADnicos_e_de_laborat%C3%B3rio,_n%C3%A3o_classificados_em_outra_parte" xr:uid="{FEBF9712-1A53-4D2E-96FA-4715899A7149}"/>
    <hyperlink ref="A9" r:id="rId20" tooltip="CID-10 Capítulo XIX: Lesões, envenenamento e algumas outras conseqüências de causas externas" display="https://pt.wikipedia.org/wiki/CID-10_Cap%C3%ADtulo_XIX:_Les%C3%B5es,_envenenamento_e_algumas_outras_conseq%C3%BC%C3%AAncias_de_causas_externas" xr:uid="{5194FA7E-67C1-429B-A9E0-F273E155D71B}"/>
    <hyperlink ref="A20" r:id="rId21" tooltip="CID-10 Capítulo XX: Causas externas de morbidade e de mortalidade" display="https://pt.wikipedia.org/wiki/CID-10_Cap%C3%ADtulo_XX:_Causas_externas_de_morbidade_e_de_mortalidade" xr:uid="{601D980D-0AD1-44BB-A54D-0EBEA7B45A40}"/>
    <hyperlink ref="A27" r:id="rId22" tooltip="CID-10 Capítulo XXI: Fatores que influenciam o estado de saúde e o contato com os serviços de saúde" display="https://pt.wikipedia.org/wiki/CID-10_Cap%C3%ADtulo_XXI:_Fatores_que_influenciam_o_estado_de_sa%C3%BAde_e_o_contato_com_os_servi%C3%A7os_de_sa%C3%BAde" xr:uid="{743BFE0C-FC21-4501-A9EB-D1A0D4F59C15}"/>
    <hyperlink ref="A25" r:id="rId23" tooltip="CID-10 Capítulo XXII: Códigos para propósitos especiais" display="https://pt.wikipedia.org/wiki/CID-10_Cap%C3%ADtulo_XXII:_C%C3%B3digos_para_prop%C3%B3sitos_especiais" xr:uid="{83E2D9BC-FA68-4A21-9FED-9D567181A7E2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2E82-2684-43B4-A4B4-073EDE372138}">
  <sheetPr>
    <tabColor theme="7"/>
  </sheetPr>
  <dimension ref="A1:D9"/>
  <sheetViews>
    <sheetView showGridLines="0" workbookViewId="0">
      <selection activeCell="D2" sqref="D2:D8"/>
    </sheetView>
  </sheetViews>
  <sheetFormatPr defaultRowHeight="14.5" x14ac:dyDescent="0.35"/>
  <cols>
    <col min="1" max="1" width="11.1796875" bestFit="1" customWidth="1"/>
    <col min="2" max="2" width="56.7265625" bestFit="1" customWidth="1"/>
  </cols>
  <sheetData>
    <row r="1" spans="1:4" x14ac:dyDescent="0.35">
      <c r="A1" s="32" t="s">
        <v>58</v>
      </c>
      <c r="B1" s="32" t="s">
        <v>59</v>
      </c>
      <c r="C1" s="32">
        <v>2020</v>
      </c>
      <c r="D1" s="32"/>
    </row>
    <row r="2" spans="1:4" x14ac:dyDescent="0.35">
      <c r="A2" s="30" t="s">
        <v>95</v>
      </c>
      <c r="B2" s="63" t="s">
        <v>96</v>
      </c>
      <c r="C2" s="7">
        <v>3375</v>
      </c>
      <c r="D2" s="42"/>
    </row>
    <row r="3" spans="1:4" x14ac:dyDescent="0.35">
      <c r="A3" s="30" t="s">
        <v>86</v>
      </c>
      <c r="B3" s="63" t="s">
        <v>56</v>
      </c>
      <c r="C3" s="7">
        <v>3425</v>
      </c>
      <c r="D3" s="42"/>
    </row>
    <row r="4" spans="1:4" x14ac:dyDescent="0.35">
      <c r="A4" s="30" t="s">
        <v>60</v>
      </c>
      <c r="B4" s="63" t="s">
        <v>61</v>
      </c>
      <c r="C4" s="7">
        <v>3066</v>
      </c>
      <c r="D4" s="42"/>
    </row>
    <row r="5" spans="1:4" x14ac:dyDescent="0.35">
      <c r="A5" s="30" t="s">
        <v>78</v>
      </c>
      <c r="B5" s="63" t="s">
        <v>79</v>
      </c>
      <c r="C5" s="7">
        <v>2725</v>
      </c>
      <c r="D5" s="42"/>
    </row>
    <row r="6" spans="1:4" x14ac:dyDescent="0.35">
      <c r="A6" s="30" t="s">
        <v>80</v>
      </c>
      <c r="B6" s="63" t="s">
        <v>81</v>
      </c>
      <c r="C6" s="7">
        <v>1073</v>
      </c>
      <c r="D6" s="42"/>
    </row>
    <row r="7" spans="1:4" x14ac:dyDescent="0.35">
      <c r="A7" s="30" t="s">
        <v>97</v>
      </c>
      <c r="B7" s="63" t="s">
        <v>98</v>
      </c>
      <c r="C7" s="7">
        <v>1119</v>
      </c>
      <c r="D7" s="42"/>
    </row>
    <row r="8" spans="1:4" x14ac:dyDescent="0.35">
      <c r="A8" s="30"/>
      <c r="B8" s="63" t="s">
        <v>106</v>
      </c>
      <c r="C8" s="7">
        <v>3728</v>
      </c>
      <c r="D8" s="42"/>
    </row>
    <row r="9" spans="1:4" x14ac:dyDescent="0.35">
      <c r="A9" s="57"/>
      <c r="B9" s="57" t="s">
        <v>20</v>
      </c>
      <c r="C9" s="59"/>
      <c r="D9" s="62"/>
    </row>
  </sheetData>
  <hyperlinks>
    <hyperlink ref="A4" r:id="rId1" tooltip="CID-10 Capítulo I: Algumas doenças infecciosas e parasitárias" display="https://pt.wikipedia.org/wiki/CID-10_Cap%C3%ADtulo_I:_Algumas_doen%C3%A7as_infecciosas_e_parasit%C3%A1rias" xr:uid="{1AD6253B-1098-49DF-8822-FDF63CC84E2E}"/>
    <hyperlink ref="A5" r:id="rId2" tooltip="CID-10 Capítulo X: Doenças do sistema respiratório" display="https://pt.wikipedia.org/wiki/CID-10_Cap%C3%ADtulo_X:_Doen%C3%A7as_do_sistema_respirat%C3%B3rio" xr:uid="{0E4D1873-BDE5-4507-A61D-F4CF3AD4C0F1}"/>
    <hyperlink ref="A6" r:id="rId3" tooltip="CID-10 Capítulo XI: Doenças do sistema digestivo" display="https://pt.wikipedia.org/wiki/CID-10_Cap%C3%ADtulo_XI:_Doen%C3%A7as_do_sistema_digestivo" xr:uid="{5E9B84ED-61FD-482C-A11D-3B21679143A1}"/>
    <hyperlink ref="A3" r:id="rId4" tooltip="CID-10 Capítulo XIII: Doenças do sistema osteomuscular e do tecido conjuntivo" display="https://pt.wikipedia.org/wiki/CID-10_Cap%C3%ADtulo_XIII:_Doen%C3%A7as_do_sistema_osteomuscular_e_do_tecido_conjuntivo" xr:uid="{ADF466C4-F8F0-41D9-A0CF-8352867DEA2D}"/>
    <hyperlink ref="A2" r:id="rId5" tooltip="CID-10 Capítulo XVIII: Sintomas, sinais e achados anormais de exames clínicos e de laboratório, não classificados em outra parte" display="https://pt.wikipedia.org/wiki/CID-10_Cap%C3%ADtulo_XVIII:_Sintomas,_sinais_e_achados_anormais_de_exames_cl%C3%ADnicos_e_de_laborat%C3%B3rio,_n%C3%A3o_classificados_em_outra_parte" xr:uid="{7F13199F-DFB9-4B29-90A9-C5747E511B61}"/>
    <hyperlink ref="A7" r:id="rId6" tooltip="CID-10 Capítulo XIX: Lesões, envenenamento e algumas outras conseqüências de causas externas" display="https://pt.wikipedia.org/wiki/CID-10_Cap%C3%ADtulo_XIX:_Les%C3%B5es,_envenenamento_e_algumas_outras_conseq%C3%BC%C3%AAncias_de_causas_externas" xr:uid="{647CAB3A-1A00-44BD-9B35-E6284863F7FA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041A-60B6-4990-97FF-F8E7C8A81A81}">
  <sheetPr>
    <tabColor rgb="FFFF0000"/>
  </sheetPr>
  <dimension ref="A1:C49"/>
  <sheetViews>
    <sheetView showGridLines="0" zoomScaleNormal="100" workbookViewId="0"/>
  </sheetViews>
  <sheetFormatPr defaultRowHeight="14.5" x14ac:dyDescent="0.35"/>
  <cols>
    <col min="2" max="2" width="31.36328125" bestFit="1" customWidth="1"/>
    <col min="3" max="3" width="25.36328125" bestFit="1" customWidth="1"/>
  </cols>
  <sheetData>
    <row r="1" spans="1:3" ht="15" thickBot="1" x14ac:dyDescent="0.4">
      <c r="A1" s="67" t="s">
        <v>53</v>
      </c>
      <c r="B1" s="67" t="s">
        <v>110</v>
      </c>
      <c r="C1" s="67" t="s">
        <v>111</v>
      </c>
    </row>
    <row r="2" spans="1:3" x14ac:dyDescent="0.35">
      <c r="A2" s="40">
        <v>2018</v>
      </c>
      <c r="B2" s="13" t="s">
        <v>21</v>
      </c>
      <c r="C2" s="40">
        <v>51</v>
      </c>
    </row>
    <row r="3" spans="1:3" x14ac:dyDescent="0.35">
      <c r="A3" s="40">
        <v>2018</v>
      </c>
      <c r="B3" s="13" t="s">
        <v>22</v>
      </c>
      <c r="C3" s="29">
        <v>25</v>
      </c>
    </row>
    <row r="4" spans="1:3" x14ac:dyDescent="0.35">
      <c r="A4" s="40">
        <v>2018</v>
      </c>
      <c r="B4" s="15" t="s">
        <v>35</v>
      </c>
      <c r="C4" s="29">
        <v>13</v>
      </c>
    </row>
    <row r="5" spans="1:3" x14ac:dyDescent="0.35">
      <c r="A5" s="40">
        <v>2018</v>
      </c>
      <c r="B5" s="13" t="s">
        <v>23</v>
      </c>
      <c r="C5" s="29">
        <v>5</v>
      </c>
    </row>
    <row r="6" spans="1:3" x14ac:dyDescent="0.35">
      <c r="A6" s="40">
        <v>2018</v>
      </c>
      <c r="B6" s="13" t="s">
        <v>24</v>
      </c>
      <c r="C6" s="29">
        <v>5</v>
      </c>
    </row>
    <row r="7" spans="1:3" x14ac:dyDescent="0.35">
      <c r="A7" s="40">
        <v>2018</v>
      </c>
      <c r="B7" s="13" t="s">
        <v>25</v>
      </c>
      <c r="C7" s="29">
        <v>5</v>
      </c>
    </row>
    <row r="8" spans="1:3" x14ac:dyDescent="0.35">
      <c r="A8" s="40">
        <v>2018</v>
      </c>
      <c r="B8" s="15" t="s">
        <v>36</v>
      </c>
      <c r="C8" s="29">
        <v>4</v>
      </c>
    </row>
    <row r="9" spans="1:3" x14ac:dyDescent="0.35">
      <c r="A9" s="40">
        <v>2018</v>
      </c>
      <c r="B9" s="13" t="s">
        <v>26</v>
      </c>
      <c r="C9" s="29">
        <v>3</v>
      </c>
    </row>
    <row r="10" spans="1:3" x14ac:dyDescent="0.35">
      <c r="A10" s="40">
        <v>2018</v>
      </c>
      <c r="B10" s="13" t="s">
        <v>27</v>
      </c>
      <c r="C10" s="29">
        <v>3</v>
      </c>
    </row>
    <row r="11" spans="1:3" x14ac:dyDescent="0.35">
      <c r="A11" s="40">
        <v>2018</v>
      </c>
      <c r="B11" s="13" t="s">
        <v>28</v>
      </c>
      <c r="C11" s="29">
        <v>2</v>
      </c>
    </row>
    <row r="12" spans="1:3" x14ac:dyDescent="0.35">
      <c r="A12" s="40">
        <v>2018</v>
      </c>
      <c r="B12" s="13" t="s">
        <v>29</v>
      </c>
      <c r="C12" s="29">
        <v>2</v>
      </c>
    </row>
    <row r="13" spans="1:3" x14ac:dyDescent="0.35">
      <c r="A13" s="40">
        <v>2018</v>
      </c>
      <c r="B13" s="13" t="s">
        <v>30</v>
      </c>
      <c r="C13" s="29">
        <v>1</v>
      </c>
    </row>
    <row r="14" spans="1:3" x14ac:dyDescent="0.35">
      <c r="A14" s="40">
        <v>2018</v>
      </c>
      <c r="B14" s="13" t="s">
        <v>31</v>
      </c>
      <c r="C14" s="29">
        <v>1</v>
      </c>
    </row>
    <row r="15" spans="1:3" x14ac:dyDescent="0.35">
      <c r="A15" s="40">
        <v>2018</v>
      </c>
      <c r="B15" s="13" t="s">
        <v>32</v>
      </c>
      <c r="C15" s="29">
        <v>1</v>
      </c>
    </row>
    <row r="16" spans="1:3" x14ac:dyDescent="0.35">
      <c r="A16" s="40">
        <v>2018</v>
      </c>
      <c r="B16" s="13" t="s">
        <v>33</v>
      </c>
      <c r="C16" s="29">
        <v>1</v>
      </c>
    </row>
    <row r="17" spans="1:3" x14ac:dyDescent="0.35">
      <c r="A17" s="40">
        <v>2018</v>
      </c>
      <c r="B17" s="13" t="s">
        <v>34</v>
      </c>
      <c r="C17" s="29">
        <v>1</v>
      </c>
    </row>
    <row r="18" spans="1:3" x14ac:dyDescent="0.35">
      <c r="A18" s="40">
        <v>2019</v>
      </c>
      <c r="B18" s="13" t="s">
        <v>21</v>
      </c>
      <c r="C18" s="40">
        <v>84</v>
      </c>
    </row>
    <row r="19" spans="1:3" x14ac:dyDescent="0.35">
      <c r="A19" s="40">
        <v>2019</v>
      </c>
      <c r="B19" s="13" t="s">
        <v>22</v>
      </c>
      <c r="C19" s="29">
        <v>24</v>
      </c>
    </row>
    <row r="20" spans="1:3" x14ac:dyDescent="0.35">
      <c r="A20" s="40">
        <v>2019</v>
      </c>
      <c r="B20" s="15" t="s">
        <v>35</v>
      </c>
      <c r="C20" s="29">
        <v>21</v>
      </c>
    </row>
    <row r="21" spans="1:3" x14ac:dyDescent="0.35">
      <c r="A21" s="40">
        <v>2019</v>
      </c>
      <c r="B21" s="13" t="s">
        <v>23</v>
      </c>
      <c r="C21" s="29">
        <v>1</v>
      </c>
    </row>
    <row r="22" spans="1:3" x14ac:dyDescent="0.35">
      <c r="A22" s="40">
        <v>2019</v>
      </c>
      <c r="B22" s="13" t="s">
        <v>24</v>
      </c>
      <c r="C22" s="29">
        <v>6</v>
      </c>
    </row>
    <row r="23" spans="1:3" x14ac:dyDescent="0.35">
      <c r="A23" s="40">
        <v>2019</v>
      </c>
      <c r="B23" s="13" t="s">
        <v>25</v>
      </c>
      <c r="C23" s="29">
        <v>8</v>
      </c>
    </row>
    <row r="24" spans="1:3" x14ac:dyDescent="0.35">
      <c r="A24" s="40">
        <v>2019</v>
      </c>
      <c r="B24" s="15" t="s">
        <v>36</v>
      </c>
      <c r="C24" s="29">
        <v>9</v>
      </c>
    </row>
    <row r="25" spans="1:3" x14ac:dyDescent="0.35">
      <c r="A25" s="40">
        <v>2019</v>
      </c>
      <c r="B25" s="13" t="s">
        <v>26</v>
      </c>
      <c r="C25" s="29">
        <v>8</v>
      </c>
    </row>
    <row r="26" spans="1:3" x14ac:dyDescent="0.35">
      <c r="A26" s="40">
        <v>2019</v>
      </c>
      <c r="B26" s="13" t="s">
        <v>27</v>
      </c>
      <c r="C26" s="29">
        <v>5</v>
      </c>
    </row>
    <row r="27" spans="1:3" x14ac:dyDescent="0.35">
      <c r="A27" s="40">
        <v>2019</v>
      </c>
      <c r="B27" s="13" t="s">
        <v>28</v>
      </c>
      <c r="C27" s="29">
        <v>6</v>
      </c>
    </row>
    <row r="28" spans="1:3" x14ac:dyDescent="0.35">
      <c r="A28" s="40">
        <v>2019</v>
      </c>
      <c r="B28" s="13" t="s">
        <v>29</v>
      </c>
      <c r="C28" s="29">
        <v>1</v>
      </c>
    </row>
    <row r="29" spans="1:3" x14ac:dyDescent="0.35">
      <c r="A29" s="40">
        <v>2019</v>
      </c>
      <c r="B29" s="13" t="s">
        <v>30</v>
      </c>
      <c r="C29" s="29">
        <v>2</v>
      </c>
    </row>
    <row r="30" spans="1:3" x14ac:dyDescent="0.35">
      <c r="A30" s="40">
        <v>2019</v>
      </c>
      <c r="B30" s="13" t="s">
        <v>31</v>
      </c>
      <c r="C30" s="29">
        <v>3</v>
      </c>
    </row>
    <row r="31" spans="1:3" x14ac:dyDescent="0.35">
      <c r="A31" s="40">
        <v>2019</v>
      </c>
      <c r="B31" s="13" t="s">
        <v>32</v>
      </c>
      <c r="C31" s="29">
        <v>1</v>
      </c>
    </row>
    <row r="32" spans="1:3" x14ac:dyDescent="0.35">
      <c r="A32" s="40">
        <v>2019</v>
      </c>
      <c r="B32" s="13" t="s">
        <v>33</v>
      </c>
      <c r="C32" s="29">
        <v>4</v>
      </c>
    </row>
    <row r="33" spans="1:3" x14ac:dyDescent="0.35">
      <c r="A33" s="40">
        <v>2019</v>
      </c>
      <c r="B33" s="13" t="s">
        <v>34</v>
      </c>
      <c r="C33" s="29">
        <v>1</v>
      </c>
    </row>
    <row r="34" spans="1:3" x14ac:dyDescent="0.35">
      <c r="A34" s="40">
        <v>2020</v>
      </c>
      <c r="B34" s="13" t="s">
        <v>21</v>
      </c>
      <c r="C34" s="40">
        <v>138</v>
      </c>
    </row>
    <row r="35" spans="1:3" x14ac:dyDescent="0.35">
      <c r="A35" s="40">
        <v>2020</v>
      </c>
      <c r="B35" s="13" t="s">
        <v>22</v>
      </c>
      <c r="C35" s="40">
        <v>23</v>
      </c>
    </row>
    <row r="36" spans="1:3" x14ac:dyDescent="0.35">
      <c r="A36" s="40">
        <v>2020</v>
      </c>
      <c r="B36" s="15" t="s">
        <v>35</v>
      </c>
      <c r="C36" s="40">
        <v>33</v>
      </c>
    </row>
    <row r="37" spans="1:3" x14ac:dyDescent="0.35">
      <c r="A37" s="40">
        <v>2020</v>
      </c>
      <c r="B37" s="13" t="s">
        <v>23</v>
      </c>
      <c r="C37" s="40">
        <v>0</v>
      </c>
    </row>
    <row r="38" spans="1:3" x14ac:dyDescent="0.35">
      <c r="A38" s="40">
        <v>2020</v>
      </c>
      <c r="B38" s="13" t="s">
        <v>24</v>
      </c>
      <c r="C38" s="40">
        <v>7</v>
      </c>
    </row>
    <row r="39" spans="1:3" x14ac:dyDescent="0.35">
      <c r="A39" s="40">
        <v>2020</v>
      </c>
      <c r="B39" s="13" t="s">
        <v>25</v>
      </c>
      <c r="C39" s="40">
        <v>12</v>
      </c>
    </row>
    <row r="40" spans="1:3" x14ac:dyDescent="0.35">
      <c r="A40" s="40">
        <v>2020</v>
      </c>
      <c r="B40" s="15" t="s">
        <v>36</v>
      </c>
      <c r="C40" s="40">
        <v>20</v>
      </c>
    </row>
    <row r="41" spans="1:3" x14ac:dyDescent="0.35">
      <c r="A41" s="40">
        <v>2020</v>
      </c>
      <c r="B41" s="13" t="s">
        <v>26</v>
      </c>
      <c r="C41" s="40">
        <v>21</v>
      </c>
    </row>
    <row r="42" spans="1:3" x14ac:dyDescent="0.35">
      <c r="A42" s="40">
        <v>2020</v>
      </c>
      <c r="B42" s="13" t="s">
        <v>27</v>
      </c>
      <c r="C42" s="40">
        <v>8</v>
      </c>
    </row>
    <row r="43" spans="1:3" x14ac:dyDescent="0.35">
      <c r="A43" s="40">
        <v>2020</v>
      </c>
      <c r="B43" s="13" t="s">
        <v>28</v>
      </c>
      <c r="C43" s="40">
        <v>18</v>
      </c>
    </row>
    <row r="44" spans="1:3" x14ac:dyDescent="0.35">
      <c r="A44" s="40">
        <v>2020</v>
      </c>
      <c r="B44" s="13" t="s">
        <v>29</v>
      </c>
      <c r="C44" s="40">
        <v>0</v>
      </c>
    </row>
    <row r="45" spans="1:3" x14ac:dyDescent="0.35">
      <c r="A45" s="40">
        <v>2020</v>
      </c>
      <c r="B45" s="13" t="s">
        <v>30</v>
      </c>
      <c r="C45" s="40">
        <v>4</v>
      </c>
    </row>
    <row r="46" spans="1:3" x14ac:dyDescent="0.35">
      <c r="A46" s="40">
        <v>2020</v>
      </c>
      <c r="B46" s="13" t="s">
        <v>31</v>
      </c>
      <c r="C46" s="40">
        <v>9</v>
      </c>
    </row>
    <row r="47" spans="1:3" x14ac:dyDescent="0.35">
      <c r="A47" s="40">
        <v>2020</v>
      </c>
      <c r="B47" s="13" t="s">
        <v>32</v>
      </c>
      <c r="C47" s="40">
        <v>1</v>
      </c>
    </row>
    <row r="48" spans="1:3" x14ac:dyDescent="0.35">
      <c r="A48" s="40">
        <v>2020</v>
      </c>
      <c r="B48" s="13" t="s">
        <v>33</v>
      </c>
      <c r="C48" s="40">
        <v>16</v>
      </c>
    </row>
    <row r="49" spans="1:3" x14ac:dyDescent="0.35">
      <c r="A49" s="40">
        <v>2020</v>
      </c>
      <c r="B49" s="13" t="s">
        <v>34</v>
      </c>
      <c r="C49" s="40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2FEC-FD2E-4C56-8B21-D8C8DF4FB229}">
  <sheetPr>
    <tabColor rgb="FFFF0000"/>
  </sheetPr>
  <dimension ref="B4:G16"/>
  <sheetViews>
    <sheetView topLeftCell="C1" workbookViewId="0">
      <selection activeCell="A3" sqref="A3"/>
    </sheetView>
  </sheetViews>
  <sheetFormatPr defaultRowHeight="14.5" x14ac:dyDescent="0.35"/>
  <cols>
    <col min="1" max="1" width="33.08984375" bestFit="1" customWidth="1"/>
    <col min="2" max="2" width="5.08984375" bestFit="1" customWidth="1"/>
    <col min="3" max="4" width="6.26953125" bestFit="1" customWidth="1"/>
    <col min="5" max="5" width="10" bestFit="1" customWidth="1"/>
  </cols>
  <sheetData>
    <row r="4" spans="2:7" x14ac:dyDescent="0.35">
      <c r="B4" s="29"/>
      <c r="C4" s="29"/>
      <c r="D4" s="29"/>
      <c r="E4" s="29"/>
      <c r="F4" s="29"/>
      <c r="G4" s="29"/>
    </row>
    <row r="5" spans="2:7" x14ac:dyDescent="0.35">
      <c r="B5" s="29"/>
      <c r="C5" s="29"/>
      <c r="D5" s="29"/>
      <c r="E5" s="29"/>
      <c r="F5" s="29"/>
      <c r="G5" s="29"/>
    </row>
    <row r="6" spans="2:7" x14ac:dyDescent="0.35">
      <c r="B6" s="29"/>
      <c r="C6" s="29"/>
      <c r="D6" s="29"/>
      <c r="E6" s="29"/>
      <c r="F6" s="29"/>
      <c r="G6" s="29"/>
    </row>
    <row r="7" spans="2:7" x14ac:dyDescent="0.35">
      <c r="B7" s="29"/>
      <c r="C7" s="29"/>
      <c r="D7" s="29"/>
      <c r="E7" s="29"/>
      <c r="F7" s="29"/>
      <c r="G7" s="29"/>
    </row>
    <row r="8" spans="2:7" x14ac:dyDescent="0.35">
      <c r="B8" s="29"/>
      <c r="C8" s="29"/>
      <c r="D8" s="29"/>
      <c r="E8" s="29"/>
      <c r="F8" s="29"/>
      <c r="G8" s="29"/>
    </row>
    <row r="9" spans="2:7" x14ac:dyDescent="0.35">
      <c r="B9" s="29"/>
      <c r="C9" s="29"/>
      <c r="D9" s="29"/>
      <c r="E9" s="29"/>
      <c r="F9" s="29"/>
      <c r="G9" s="29"/>
    </row>
    <row r="10" spans="2:7" x14ac:dyDescent="0.35">
      <c r="B10" s="29"/>
      <c r="C10" s="29"/>
      <c r="D10" s="29"/>
      <c r="E10" s="29"/>
      <c r="F10" s="29"/>
      <c r="G10" s="29"/>
    </row>
    <row r="11" spans="2:7" x14ac:dyDescent="0.35">
      <c r="B11" s="29"/>
      <c r="C11" s="29"/>
      <c r="D11" s="29"/>
      <c r="E11" s="29"/>
      <c r="F11" s="29"/>
      <c r="G11" s="29"/>
    </row>
    <row r="12" spans="2:7" x14ac:dyDescent="0.35">
      <c r="B12" s="29"/>
      <c r="C12" s="29"/>
      <c r="D12" s="29"/>
      <c r="E12" s="29"/>
      <c r="F12" s="29"/>
      <c r="G12" s="29"/>
    </row>
    <row r="13" spans="2:7" x14ac:dyDescent="0.35">
      <c r="B13" s="29"/>
      <c r="C13" s="29"/>
      <c r="D13" s="29"/>
      <c r="E13" s="29"/>
      <c r="F13" s="29"/>
      <c r="G13" s="29"/>
    </row>
    <row r="14" spans="2:7" x14ac:dyDescent="0.35">
      <c r="B14" s="29"/>
      <c r="C14" s="29"/>
      <c r="D14" s="29"/>
      <c r="E14" s="29"/>
      <c r="F14" s="29"/>
      <c r="G14" s="29"/>
    </row>
    <row r="15" spans="2:7" x14ac:dyDescent="0.35">
      <c r="B15" s="29"/>
      <c r="C15" s="29"/>
      <c r="D15" s="29"/>
      <c r="E15" s="29"/>
      <c r="F15" s="29"/>
      <c r="G15" s="29"/>
    </row>
    <row r="16" spans="2:7" x14ac:dyDescent="0.35">
      <c r="B16" s="29"/>
      <c r="C16" s="29"/>
      <c r="D16" s="29"/>
      <c r="E16" s="29"/>
      <c r="F16" s="29"/>
      <c r="G16" s="29"/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a01</vt:lpstr>
      <vt:lpstr>a02</vt:lpstr>
      <vt:lpstr>a03</vt:lpstr>
      <vt:lpstr>a04</vt:lpstr>
      <vt:lpstr>a05</vt:lpstr>
      <vt:lpstr>b01</vt:lpstr>
      <vt:lpstr>b02</vt:lpstr>
      <vt:lpstr>c01</vt:lpstr>
      <vt:lpstr>c02</vt:lpstr>
      <vt:lpstr>c03</vt:lpstr>
      <vt:lpstr>d01</vt:lpstr>
      <vt:lpstr>d03</vt:lpstr>
      <vt:lpstr>e01</vt:lpstr>
      <vt:lpstr>e02</vt:lpstr>
      <vt:lpstr>e03</vt:lpstr>
      <vt:lpstr>e04</vt:lpstr>
      <vt:lpstr>e05</vt:lpstr>
      <vt:lpstr>e06</vt:lpstr>
      <vt:lpstr>e07</vt:lpstr>
      <vt:lpstr>e08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Luiz dos Santos Pereira</dc:creator>
  <cp:lastModifiedBy>Osvaldo</cp:lastModifiedBy>
  <dcterms:created xsi:type="dcterms:W3CDTF">2015-06-05T18:19:34Z</dcterms:created>
  <dcterms:modified xsi:type="dcterms:W3CDTF">2021-03-14T13:15:50Z</dcterms:modified>
</cp:coreProperties>
</file>