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w4l/Desktop/"/>
    </mc:Choice>
  </mc:AlternateContent>
  <xr:revisionPtr revIDLastSave="0" documentId="13_ncr:1_{70B76D17-2EDD-4747-9050-00B9161AED8E}" xr6:coauthVersionLast="45" xr6:coauthVersionMax="45" xr10:uidLastSave="{00000000-0000-0000-0000-000000000000}"/>
  <bookViews>
    <workbookView xWindow="18360" yWindow="480" windowWidth="20040" windowHeight="19760" xr2:uid="{A39F9466-FB63-204D-BA60-D7B51CD5BE11}"/>
  </bookViews>
  <sheets>
    <sheet name="tarifas de ejempl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3" i="1" l="1"/>
  <c r="D84" i="1"/>
  <c r="D85" i="1"/>
  <c r="D86" i="1"/>
  <c r="D87" i="1"/>
  <c r="D88" i="1"/>
  <c r="D89" i="1"/>
  <c r="D90" i="1"/>
  <c r="D91" i="1"/>
  <c r="D82" i="1"/>
  <c r="C83" i="1"/>
  <c r="C84" i="1"/>
  <c r="C85" i="1"/>
  <c r="C86" i="1"/>
  <c r="C87" i="1"/>
  <c r="C88" i="1"/>
  <c r="C89" i="1"/>
  <c r="C90" i="1"/>
  <c r="C91" i="1"/>
  <c r="C82" i="1"/>
  <c r="B92" i="1"/>
  <c r="B93" i="1" s="1"/>
  <c r="D67" i="1"/>
  <c r="D68" i="1"/>
  <c r="D69" i="1"/>
  <c r="D70" i="1"/>
  <c r="D71" i="1"/>
  <c r="D72" i="1"/>
  <c r="D73" i="1"/>
  <c r="D74" i="1"/>
  <c r="D75" i="1"/>
  <c r="D66" i="1"/>
  <c r="C67" i="1"/>
  <c r="C68" i="1"/>
  <c r="C69" i="1"/>
  <c r="C70" i="1"/>
  <c r="C71" i="1"/>
  <c r="C72" i="1"/>
  <c r="C73" i="1"/>
  <c r="C74" i="1"/>
  <c r="C75" i="1"/>
  <c r="C66" i="1"/>
  <c r="B76" i="1"/>
  <c r="B77" i="1" s="1"/>
  <c r="D51" i="1"/>
  <c r="D52" i="1"/>
  <c r="D53" i="1"/>
  <c r="D54" i="1"/>
  <c r="D55" i="1"/>
  <c r="D56" i="1"/>
  <c r="D57" i="1"/>
  <c r="D58" i="1"/>
  <c r="D59" i="1"/>
  <c r="D50" i="1"/>
  <c r="C60" i="1"/>
  <c r="C51" i="1"/>
  <c r="C52" i="1"/>
  <c r="C53" i="1"/>
  <c r="C54" i="1"/>
  <c r="C55" i="1"/>
  <c r="C56" i="1"/>
  <c r="C57" i="1"/>
  <c r="C58" i="1"/>
  <c r="C59" i="1"/>
  <c r="C50" i="1"/>
  <c r="B60" i="1"/>
  <c r="B61" i="1" s="1"/>
  <c r="C34" i="1"/>
  <c r="D34" i="1"/>
  <c r="D35" i="1"/>
  <c r="D36" i="1"/>
  <c r="D37" i="1"/>
  <c r="D38" i="1"/>
  <c r="D39" i="1"/>
  <c r="D40" i="1"/>
  <c r="D41" i="1"/>
  <c r="D42" i="1"/>
  <c r="D43" i="1"/>
  <c r="C44" i="1"/>
  <c r="C35" i="1"/>
  <c r="C36" i="1"/>
  <c r="C37" i="1"/>
  <c r="C38" i="1"/>
  <c r="C39" i="1"/>
  <c r="C40" i="1"/>
  <c r="C41" i="1"/>
  <c r="C42" i="1"/>
  <c r="C43" i="1"/>
  <c r="B44" i="1"/>
  <c r="B45" i="1" s="1"/>
  <c r="D18" i="1"/>
  <c r="C18" i="1"/>
  <c r="C19" i="1"/>
  <c r="C20" i="1"/>
  <c r="C21" i="1"/>
  <c r="C22" i="1"/>
  <c r="C23" i="1"/>
  <c r="C24" i="1"/>
  <c r="C25" i="1"/>
  <c r="C26" i="1"/>
  <c r="C27" i="1"/>
  <c r="B28" i="1"/>
  <c r="C28" i="1" s="1"/>
  <c r="D19" i="1"/>
  <c r="D20" i="1"/>
  <c r="D21" i="1"/>
  <c r="D22" i="1"/>
  <c r="D23" i="1"/>
  <c r="D24" i="1"/>
  <c r="D25" i="1"/>
  <c r="D26" i="1"/>
  <c r="D27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B12" i="1"/>
  <c r="D12" i="1" s="1"/>
  <c r="D13" i="1" s="1"/>
  <c r="C12" i="1" l="1"/>
  <c r="C13" i="1" s="1"/>
  <c r="D28" i="1"/>
  <c r="B29" i="1"/>
  <c r="D76" i="1"/>
  <c r="D77" i="1" s="1"/>
  <c r="D44" i="1"/>
  <c r="D45" i="1" s="1"/>
  <c r="C76" i="1"/>
  <c r="C77" i="1" s="1"/>
  <c r="D92" i="1"/>
  <c r="D93" i="1" s="1"/>
  <c r="D60" i="1"/>
  <c r="C92" i="1"/>
  <c r="C93" i="1"/>
  <c r="C61" i="1"/>
  <c r="D61" i="1"/>
  <c r="C45" i="1"/>
  <c r="C29" i="1"/>
  <c r="D29" i="1"/>
  <c r="B13" i="1"/>
</calcChain>
</file>

<file path=xl/sharedStrings.xml><?xml version="1.0" encoding="utf-8"?>
<sst xmlns="http://schemas.openxmlformats.org/spreadsheetml/2006/main" count="67" uniqueCount="35">
  <si>
    <t>Valor Viajes</t>
  </si>
  <si>
    <t>Ganancia conductor</t>
  </si>
  <si>
    <t>Ganancia Diaria</t>
  </si>
  <si>
    <t>Ganancia Mensual</t>
  </si>
  <si>
    <t>Ganancia Uber</t>
  </si>
  <si>
    <t>Valores ramdom para explicar cuanto podria ganar un conductor si hace 10 viajes al dia</t>
  </si>
  <si>
    <t>Ganancia Lyft</t>
  </si>
  <si>
    <t>Ganancia Didi</t>
  </si>
  <si>
    <t>Ganancia Indriver</t>
  </si>
  <si>
    <t>Ganancia Beat lite</t>
  </si>
  <si>
    <t>Ganancia Beat Normal</t>
  </si>
  <si>
    <t>Planes para los conductores</t>
  </si>
  <si>
    <t>Plan 1</t>
  </si>
  <si>
    <t>Plan 2</t>
  </si>
  <si>
    <t>Plan 3</t>
  </si>
  <si>
    <t>Plan 4</t>
  </si>
  <si>
    <t>aplica para 20 viajes + 2  gratis valido por una semana</t>
  </si>
  <si>
    <t xml:space="preserve"> 2 dia de vencimiento</t>
  </si>
  <si>
    <t>sin vencimiento</t>
  </si>
  <si>
    <t>recarga lo que necesites</t>
  </si>
  <si>
    <t>transferibles</t>
  </si>
  <si>
    <t>no transferibles</t>
  </si>
  <si>
    <t>7 dias de vencimiento</t>
  </si>
  <si>
    <t>aplica para 50 viajes + 10  gratis valido por una semana</t>
  </si>
  <si>
    <t>10 viajes gratis con una semana de vencimiento si el plan se consume en el primer dia</t>
  </si>
  <si>
    <t>sin beneficio de cumplimiento</t>
  </si>
  <si>
    <t>Plan 5</t>
  </si>
  <si>
    <t>aplica para 100 viajes + 20  gratis valido por una semana</t>
  </si>
  <si>
    <t>20 viajes gratis con una semana de vencimiento si el plan se consume antes del 10 despues de la recarga</t>
  </si>
  <si>
    <t>10 viajes gratis con una semana de vencimiento si el plan se consume antes del dia 5 despues de la recarga</t>
  </si>
  <si>
    <t>viajes ilimitados</t>
  </si>
  <si>
    <t>bono de 50 dolares para la proxima compra si hace mas de 200 viajes al mes</t>
  </si>
  <si>
    <t>sin pausa</t>
  </si>
  <si>
    <t>una pausa por pago si presenta excusa</t>
  </si>
  <si>
    <t>una pausa por mes si presenta excusa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</si>
</sst>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* #,##0_-;\-&quot;$&quot;* #,##0_-;_-&quot;$&quot;* &quot;-&quot;_-;_-@_-"/>
    <numFmt numFmtId="164" formatCode="_-[$USD]\ * #,##0_-;\-[$USD]\ * #,##0_-;_-[$USD]\ * &quot;-&quot;_-;_-@_-"/>
    <numFmt numFmtId="166" formatCode="_-[$USD]\ * #,##0.00_-;\-[$USD]\ * #,##0.00_-;_-[$USD]\ * &quot;-&quot;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2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10" borderId="0" applyNumberFormat="0" applyBorder="0" applyAlignment="0" applyProtection="0"/>
    <xf numFmtId="0" fontId="1" fillId="11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/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6" fontId="0" fillId="0" borderId="2" xfId="1" applyNumberFormat="1" applyFont="1" applyBorder="1"/>
    <xf numFmtId="166" fontId="6" fillId="9" borderId="2" xfId="1" applyNumberFormat="1" applyFont="1" applyFill="1" applyBorder="1"/>
    <xf numFmtId="166" fontId="6" fillId="12" borderId="2" xfId="1" applyNumberFormat="1" applyFont="1" applyFill="1" applyBorder="1"/>
    <xf numFmtId="166" fontId="6" fillId="10" borderId="2" xfId="1" applyNumberFormat="1" applyFont="1" applyFill="1" applyBorder="1"/>
    <xf numFmtId="166" fontId="4" fillId="4" borderId="2" xfId="1" applyNumberFormat="1" applyFont="1" applyFill="1" applyBorder="1" applyAlignment="1">
      <alignment horizontal="center" vertical="center" wrapText="1"/>
    </xf>
    <xf numFmtId="166" fontId="2" fillId="2" borderId="2" xfId="1" applyNumberFormat="1" applyFont="1" applyFill="1" applyBorder="1" applyAlignment="1">
      <alignment horizontal="center" vertical="center" wrapText="1"/>
    </xf>
    <xf numFmtId="166" fontId="3" fillId="3" borderId="2" xfId="1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0" fillId="0" borderId="2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2" fillId="2" borderId="2" xfId="2" applyNumberFormat="1" applyBorder="1"/>
    <xf numFmtId="164" fontId="5" fillId="5" borderId="1" xfId="4" applyNumberFormat="1" applyFont="1"/>
    <xf numFmtId="164" fontId="4" fillId="4" borderId="2" xfId="3" applyNumberFormat="1" applyBorder="1"/>
    <xf numFmtId="164" fontId="6" fillId="6" borderId="2" xfId="5" applyNumberFormat="1" applyBorder="1"/>
    <xf numFmtId="0" fontId="1" fillId="7" borderId="2" xfId="6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6" fillId="6" borderId="2" xfId="5" applyBorder="1" applyAlignment="1">
      <alignment horizontal="center" vertical="center"/>
    </xf>
    <xf numFmtId="0" fontId="1" fillId="11" borderId="2" xfId="9" applyBorder="1" applyAlignment="1">
      <alignment horizontal="center" vertical="center"/>
    </xf>
    <xf numFmtId="0" fontId="6" fillId="10" borderId="2" xfId="8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0">
    <cellStyle name="40% - Énfasis1" xfId="6" builtinId="31"/>
    <cellStyle name="60% - Énfasis1" xfId="7" builtinId="32"/>
    <cellStyle name="60% - Énfasis4" xfId="9" builtinId="44"/>
    <cellStyle name="Bueno" xfId="2" builtinId="26"/>
    <cellStyle name="Énfasis1" xfId="5" builtinId="29"/>
    <cellStyle name="Énfasis4" xfId="8" builtinId="41"/>
    <cellStyle name="Moneda [0]" xfId="1" builtinId="7"/>
    <cellStyle name="Neutral" xfId="3" builtinId="28"/>
    <cellStyle name="Normal" xfId="0" builtinId="0"/>
    <cellStyle name="Notas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55D04-50CE-284A-BE8C-DD28883B660C}">
  <dimension ref="A1:F105"/>
  <sheetViews>
    <sheetView tabSelected="1" topLeftCell="A93" zoomScale="140" zoomScaleNormal="140" workbookViewId="0">
      <selection activeCell="C104" sqref="C104"/>
    </sheetView>
  </sheetViews>
  <sheetFormatPr baseColWidth="10" defaultRowHeight="16" x14ac:dyDescent="0.2"/>
  <cols>
    <col min="1" max="1" width="26.5" customWidth="1"/>
    <col min="2" max="2" width="26.1640625" customWidth="1"/>
    <col min="3" max="3" width="25.1640625" customWidth="1"/>
    <col min="4" max="5" width="21.6640625" customWidth="1"/>
    <col min="6" max="6" width="21.83203125" customWidth="1"/>
  </cols>
  <sheetData>
    <row r="1" spans="1:6" ht="25" customHeight="1" x14ac:dyDescent="0.2">
      <c r="A1" s="3"/>
      <c r="B1" s="4" t="s">
        <v>0</v>
      </c>
      <c r="C1" s="4" t="s">
        <v>1</v>
      </c>
      <c r="D1" s="4" t="s">
        <v>4</v>
      </c>
      <c r="E1" s="1"/>
      <c r="F1" s="1"/>
    </row>
    <row r="2" spans="1:6" x14ac:dyDescent="0.2">
      <c r="A2" s="5" t="s">
        <v>5</v>
      </c>
      <c r="B2" s="8">
        <v>15</v>
      </c>
      <c r="C2" s="8">
        <f>B2-(B2*0.25)</f>
        <v>11.25</v>
      </c>
      <c r="D2" s="8">
        <f>B2*0.25</f>
        <v>3.75</v>
      </c>
    </row>
    <row r="3" spans="1:6" x14ac:dyDescent="0.2">
      <c r="A3" s="5"/>
      <c r="B3" s="8">
        <v>10</v>
      </c>
      <c r="C3" s="8">
        <f t="shared" ref="C3:D12" si="0">B3-(B3*0.25)</f>
        <v>7.5</v>
      </c>
      <c r="D3" s="8">
        <f t="shared" ref="D3:D12" si="1">B3*0.25</f>
        <v>2.5</v>
      </c>
    </row>
    <row r="4" spans="1:6" x14ac:dyDescent="0.2">
      <c r="A4" s="5"/>
      <c r="B4" s="8">
        <v>4</v>
      </c>
      <c r="C4" s="8">
        <f t="shared" si="0"/>
        <v>3</v>
      </c>
      <c r="D4" s="8">
        <f t="shared" si="1"/>
        <v>1</v>
      </c>
    </row>
    <row r="5" spans="1:6" x14ac:dyDescent="0.2">
      <c r="A5" s="5"/>
      <c r="B5" s="8">
        <v>20</v>
      </c>
      <c r="C5" s="8">
        <f t="shared" si="0"/>
        <v>15</v>
      </c>
      <c r="D5" s="8">
        <f t="shared" si="1"/>
        <v>5</v>
      </c>
    </row>
    <row r="6" spans="1:6" x14ac:dyDescent="0.2">
      <c r="A6" s="5"/>
      <c r="B6" s="8">
        <v>8</v>
      </c>
      <c r="C6" s="8">
        <f t="shared" si="0"/>
        <v>6</v>
      </c>
      <c r="D6" s="8">
        <f t="shared" si="1"/>
        <v>2</v>
      </c>
    </row>
    <row r="7" spans="1:6" x14ac:dyDescent="0.2">
      <c r="A7" s="5"/>
      <c r="B7" s="8">
        <v>6</v>
      </c>
      <c r="C7" s="8">
        <f t="shared" si="0"/>
        <v>4.5</v>
      </c>
      <c r="D7" s="8">
        <f t="shared" si="1"/>
        <v>1.5</v>
      </c>
    </row>
    <row r="8" spans="1:6" x14ac:dyDescent="0.2">
      <c r="A8" s="5"/>
      <c r="B8" s="8">
        <v>10</v>
      </c>
      <c r="C8" s="8">
        <f t="shared" si="0"/>
        <v>7.5</v>
      </c>
      <c r="D8" s="8">
        <f t="shared" si="1"/>
        <v>2.5</v>
      </c>
    </row>
    <row r="9" spans="1:6" x14ac:dyDescent="0.2">
      <c r="A9" s="5"/>
      <c r="B9" s="8">
        <v>14</v>
      </c>
      <c r="C9" s="8">
        <f t="shared" si="0"/>
        <v>10.5</v>
      </c>
      <c r="D9" s="8">
        <f t="shared" si="1"/>
        <v>3.5</v>
      </c>
    </row>
    <row r="10" spans="1:6" x14ac:dyDescent="0.2">
      <c r="A10" s="5"/>
      <c r="B10" s="8">
        <v>18</v>
      </c>
      <c r="C10" s="8">
        <f t="shared" si="0"/>
        <v>13.5</v>
      </c>
      <c r="D10" s="8">
        <f t="shared" si="1"/>
        <v>4.5</v>
      </c>
    </row>
    <row r="11" spans="1:6" x14ac:dyDescent="0.2">
      <c r="A11" s="5"/>
      <c r="B11" s="8">
        <v>17</v>
      </c>
      <c r="C11" s="8">
        <f t="shared" si="0"/>
        <v>12.75</v>
      </c>
      <c r="D11" s="8">
        <f t="shared" si="1"/>
        <v>4.25</v>
      </c>
    </row>
    <row r="12" spans="1:6" ht="17" x14ac:dyDescent="0.2">
      <c r="A12" s="6" t="s">
        <v>2</v>
      </c>
      <c r="B12" s="9">
        <f>SUM(B2:B11)</f>
        <v>122</v>
      </c>
      <c r="C12" s="10">
        <f t="shared" si="0"/>
        <v>91.5</v>
      </c>
      <c r="D12" s="11">
        <f t="shared" si="1"/>
        <v>30.5</v>
      </c>
    </row>
    <row r="13" spans="1:6" x14ac:dyDescent="0.2">
      <c r="A13" s="7" t="s">
        <v>3</v>
      </c>
      <c r="B13" s="12">
        <f>B12*30</f>
        <v>3660</v>
      </c>
      <c r="C13" s="13">
        <f>C12*30</f>
        <v>2745</v>
      </c>
      <c r="D13" s="14">
        <f>D12*30</f>
        <v>915</v>
      </c>
    </row>
    <row r="14" spans="1:6" x14ac:dyDescent="0.2">
      <c r="A14" s="7"/>
      <c r="B14" s="12"/>
      <c r="C14" s="13"/>
      <c r="D14" s="14"/>
    </row>
    <row r="15" spans="1:6" x14ac:dyDescent="0.2">
      <c r="B15" s="15"/>
      <c r="C15" s="15"/>
      <c r="D15" s="15"/>
    </row>
    <row r="16" spans="1:6" x14ac:dyDescent="0.2">
      <c r="B16" s="15"/>
      <c r="C16" s="15"/>
      <c r="D16" s="15"/>
    </row>
    <row r="17" spans="1:4" x14ac:dyDescent="0.2">
      <c r="A17" s="3"/>
      <c r="B17" s="16" t="s">
        <v>0</v>
      </c>
      <c r="C17" s="16" t="s">
        <v>1</v>
      </c>
      <c r="D17" s="16" t="s">
        <v>6</v>
      </c>
    </row>
    <row r="18" spans="1:4" x14ac:dyDescent="0.2">
      <c r="A18" s="5" t="s">
        <v>5</v>
      </c>
      <c r="B18" s="8">
        <v>15</v>
      </c>
      <c r="C18" s="8">
        <f>B18-(B18*0.2)</f>
        <v>12</v>
      </c>
      <c r="D18" s="8">
        <f>B18*0.2</f>
        <v>3</v>
      </c>
    </row>
    <row r="19" spans="1:4" x14ac:dyDescent="0.2">
      <c r="A19" s="5"/>
      <c r="B19" s="8">
        <v>10</v>
      </c>
      <c r="C19" s="8">
        <f t="shared" ref="C19:C27" si="2">B19-(B19*0.2)</f>
        <v>8</v>
      </c>
      <c r="D19" s="8">
        <f t="shared" ref="D19:D27" si="3">B19*0.2</f>
        <v>2</v>
      </c>
    </row>
    <row r="20" spans="1:4" x14ac:dyDescent="0.2">
      <c r="A20" s="5"/>
      <c r="B20" s="8">
        <v>4</v>
      </c>
      <c r="C20" s="8">
        <f t="shared" si="2"/>
        <v>3.2</v>
      </c>
      <c r="D20" s="8">
        <f t="shared" si="3"/>
        <v>0.8</v>
      </c>
    </row>
    <row r="21" spans="1:4" x14ac:dyDescent="0.2">
      <c r="A21" s="5"/>
      <c r="B21" s="8">
        <v>20</v>
      </c>
      <c r="C21" s="8">
        <f t="shared" si="2"/>
        <v>16</v>
      </c>
      <c r="D21" s="8">
        <f t="shared" si="3"/>
        <v>4</v>
      </c>
    </row>
    <row r="22" spans="1:4" x14ac:dyDescent="0.2">
      <c r="A22" s="5"/>
      <c r="B22" s="8">
        <v>8</v>
      </c>
      <c r="C22" s="8">
        <f t="shared" si="2"/>
        <v>6.4</v>
      </c>
      <c r="D22" s="8">
        <f t="shared" si="3"/>
        <v>1.6</v>
      </c>
    </row>
    <row r="23" spans="1:4" x14ac:dyDescent="0.2">
      <c r="A23" s="5"/>
      <c r="B23" s="8">
        <v>6</v>
      </c>
      <c r="C23" s="8">
        <f t="shared" si="2"/>
        <v>4.8</v>
      </c>
      <c r="D23" s="8">
        <f t="shared" si="3"/>
        <v>1.2000000000000002</v>
      </c>
    </row>
    <row r="24" spans="1:4" x14ac:dyDescent="0.2">
      <c r="A24" s="5"/>
      <c r="B24" s="8">
        <v>10</v>
      </c>
      <c r="C24" s="8">
        <f t="shared" si="2"/>
        <v>8</v>
      </c>
      <c r="D24" s="8">
        <f t="shared" si="3"/>
        <v>2</v>
      </c>
    </row>
    <row r="25" spans="1:4" x14ac:dyDescent="0.2">
      <c r="A25" s="5"/>
      <c r="B25" s="8">
        <v>14</v>
      </c>
      <c r="C25" s="8">
        <f t="shared" si="2"/>
        <v>11.2</v>
      </c>
      <c r="D25" s="8">
        <f t="shared" si="3"/>
        <v>2.8000000000000003</v>
      </c>
    </row>
    <row r="26" spans="1:4" x14ac:dyDescent="0.2">
      <c r="A26" s="5"/>
      <c r="B26" s="8">
        <v>18</v>
      </c>
      <c r="C26" s="8">
        <f t="shared" si="2"/>
        <v>14.4</v>
      </c>
      <c r="D26" s="8">
        <f t="shared" si="3"/>
        <v>3.6</v>
      </c>
    </row>
    <row r="27" spans="1:4" x14ac:dyDescent="0.2">
      <c r="A27" s="5"/>
      <c r="B27" s="8">
        <v>17</v>
      </c>
      <c r="C27" s="8">
        <f t="shared" si="2"/>
        <v>13.6</v>
      </c>
      <c r="D27" s="8">
        <f t="shared" si="3"/>
        <v>3.4000000000000004</v>
      </c>
    </row>
    <row r="28" spans="1:4" ht="17" x14ac:dyDescent="0.2">
      <c r="A28" s="6" t="s">
        <v>2</v>
      </c>
      <c r="B28" s="9">
        <f>SUM(B18:B27)</f>
        <v>122</v>
      </c>
      <c r="C28" s="10">
        <f>B28-(B28*0.2)</f>
        <v>97.6</v>
      </c>
      <c r="D28" s="11">
        <f>B28*0.2</f>
        <v>24.400000000000002</v>
      </c>
    </row>
    <row r="29" spans="1:4" x14ac:dyDescent="0.2">
      <c r="A29" s="7" t="s">
        <v>3</v>
      </c>
      <c r="B29" s="12">
        <f>B28*30</f>
        <v>3660</v>
      </c>
      <c r="C29" s="13">
        <f>C28*30</f>
        <v>2928</v>
      </c>
      <c r="D29" s="14">
        <f>D28*30</f>
        <v>732.00000000000011</v>
      </c>
    </row>
    <row r="30" spans="1:4" x14ac:dyDescent="0.2">
      <c r="A30" s="7"/>
      <c r="B30" s="12"/>
      <c r="C30" s="13"/>
      <c r="D30" s="14"/>
    </row>
    <row r="31" spans="1:4" x14ac:dyDescent="0.2">
      <c r="B31" s="15"/>
      <c r="C31" s="15"/>
      <c r="D31" s="15"/>
    </row>
    <row r="32" spans="1:4" x14ac:dyDescent="0.2">
      <c r="B32" s="15"/>
      <c r="C32" s="15"/>
      <c r="D32" s="15"/>
    </row>
    <row r="33" spans="1:4" x14ac:dyDescent="0.2">
      <c r="A33" s="3"/>
      <c r="B33" s="16" t="s">
        <v>0</v>
      </c>
      <c r="C33" s="16" t="s">
        <v>1</v>
      </c>
      <c r="D33" s="16" t="s">
        <v>7</v>
      </c>
    </row>
    <row r="34" spans="1:4" x14ac:dyDescent="0.2">
      <c r="A34" s="5" t="s">
        <v>5</v>
      </c>
      <c r="B34" s="8">
        <v>15</v>
      </c>
      <c r="C34" s="8">
        <f>B34-(B34*0.1)</f>
        <v>13.5</v>
      </c>
      <c r="D34" s="8">
        <f>B34*0.1</f>
        <v>1.5</v>
      </c>
    </row>
    <row r="35" spans="1:4" x14ac:dyDescent="0.2">
      <c r="A35" s="5"/>
      <c r="B35" s="8">
        <v>10</v>
      </c>
      <c r="C35" s="8">
        <f t="shared" ref="C35:C43" si="4">B35-(B35*0.1)</f>
        <v>9</v>
      </c>
      <c r="D35" s="8">
        <f t="shared" ref="D35:D43" si="5">B35*0.1</f>
        <v>1</v>
      </c>
    </row>
    <row r="36" spans="1:4" x14ac:dyDescent="0.2">
      <c r="A36" s="5"/>
      <c r="B36" s="8">
        <v>4</v>
      </c>
      <c r="C36" s="8">
        <f t="shared" si="4"/>
        <v>3.6</v>
      </c>
      <c r="D36" s="8">
        <f t="shared" si="5"/>
        <v>0.4</v>
      </c>
    </row>
    <row r="37" spans="1:4" x14ac:dyDescent="0.2">
      <c r="A37" s="5"/>
      <c r="B37" s="8">
        <v>20</v>
      </c>
      <c r="C37" s="8">
        <f t="shared" si="4"/>
        <v>18</v>
      </c>
      <c r="D37" s="8">
        <f t="shared" si="5"/>
        <v>2</v>
      </c>
    </row>
    <row r="38" spans="1:4" x14ac:dyDescent="0.2">
      <c r="A38" s="5"/>
      <c r="B38" s="8">
        <v>8</v>
      </c>
      <c r="C38" s="8">
        <f t="shared" si="4"/>
        <v>7.2</v>
      </c>
      <c r="D38" s="8">
        <f t="shared" si="5"/>
        <v>0.8</v>
      </c>
    </row>
    <row r="39" spans="1:4" x14ac:dyDescent="0.2">
      <c r="A39" s="5"/>
      <c r="B39" s="8">
        <v>6</v>
      </c>
      <c r="C39" s="8">
        <f t="shared" si="4"/>
        <v>5.4</v>
      </c>
      <c r="D39" s="8">
        <f t="shared" si="5"/>
        <v>0.60000000000000009</v>
      </c>
    </row>
    <row r="40" spans="1:4" x14ac:dyDescent="0.2">
      <c r="A40" s="5"/>
      <c r="B40" s="8">
        <v>10</v>
      </c>
      <c r="C40" s="8">
        <f t="shared" si="4"/>
        <v>9</v>
      </c>
      <c r="D40" s="8">
        <f t="shared" si="5"/>
        <v>1</v>
      </c>
    </row>
    <row r="41" spans="1:4" x14ac:dyDescent="0.2">
      <c r="A41" s="5"/>
      <c r="B41" s="8">
        <v>14</v>
      </c>
      <c r="C41" s="8">
        <f t="shared" si="4"/>
        <v>12.6</v>
      </c>
      <c r="D41" s="8">
        <f t="shared" si="5"/>
        <v>1.4000000000000001</v>
      </c>
    </row>
    <row r="42" spans="1:4" x14ac:dyDescent="0.2">
      <c r="A42" s="5"/>
      <c r="B42" s="8">
        <v>18</v>
      </c>
      <c r="C42" s="8">
        <f t="shared" si="4"/>
        <v>16.2</v>
      </c>
      <c r="D42" s="8">
        <f t="shared" si="5"/>
        <v>1.8</v>
      </c>
    </row>
    <row r="43" spans="1:4" x14ac:dyDescent="0.2">
      <c r="A43" s="5"/>
      <c r="B43" s="8">
        <v>17</v>
      </c>
      <c r="C43" s="8">
        <f t="shared" si="4"/>
        <v>15.3</v>
      </c>
      <c r="D43" s="8">
        <f t="shared" si="5"/>
        <v>1.7000000000000002</v>
      </c>
    </row>
    <row r="44" spans="1:4" ht="17" x14ac:dyDescent="0.2">
      <c r="A44" s="6" t="s">
        <v>2</v>
      </c>
      <c r="B44" s="9">
        <f>SUM(B34:B43)</f>
        <v>122</v>
      </c>
      <c r="C44" s="10">
        <f>B44-(B44*0.1)</f>
        <v>109.8</v>
      </c>
      <c r="D44" s="11">
        <f>B44*0.1</f>
        <v>12.200000000000001</v>
      </c>
    </row>
    <row r="45" spans="1:4" x14ac:dyDescent="0.2">
      <c r="A45" s="7" t="s">
        <v>3</v>
      </c>
      <c r="B45" s="12">
        <f>B44*30</f>
        <v>3660</v>
      </c>
      <c r="C45" s="13">
        <f>C44*30</f>
        <v>3294</v>
      </c>
      <c r="D45" s="14">
        <f>D44*30</f>
        <v>366.00000000000006</v>
      </c>
    </row>
    <row r="46" spans="1:4" x14ac:dyDescent="0.2">
      <c r="A46" s="7"/>
      <c r="B46" s="12"/>
      <c r="C46" s="13"/>
      <c r="D46" s="14"/>
    </row>
    <row r="47" spans="1:4" x14ac:dyDescent="0.2">
      <c r="B47" s="15"/>
      <c r="C47" s="15"/>
      <c r="D47" s="15"/>
    </row>
    <row r="49" spans="1:4" x14ac:dyDescent="0.2">
      <c r="A49" s="3"/>
      <c r="B49" s="16" t="s">
        <v>0</v>
      </c>
      <c r="C49" s="16" t="s">
        <v>1</v>
      </c>
      <c r="D49" s="16" t="s">
        <v>8</v>
      </c>
    </row>
    <row r="50" spans="1:4" x14ac:dyDescent="0.2">
      <c r="A50" s="5" t="s">
        <v>5</v>
      </c>
      <c r="B50" s="8">
        <v>15</v>
      </c>
      <c r="C50" s="8">
        <f>B50-(B50*0.095)</f>
        <v>13.574999999999999</v>
      </c>
      <c r="D50" s="8">
        <f>B50*0.095</f>
        <v>1.425</v>
      </c>
    </row>
    <row r="51" spans="1:4" x14ac:dyDescent="0.2">
      <c r="A51" s="5"/>
      <c r="B51" s="8">
        <v>10</v>
      </c>
      <c r="C51" s="8">
        <f t="shared" ref="C51:C59" si="6">B51-(B51*0.095)</f>
        <v>9.0500000000000007</v>
      </c>
      <c r="D51" s="8">
        <f t="shared" ref="D51:D59" si="7">B51*0.095</f>
        <v>0.95</v>
      </c>
    </row>
    <row r="52" spans="1:4" x14ac:dyDescent="0.2">
      <c r="A52" s="5"/>
      <c r="B52" s="8">
        <v>4</v>
      </c>
      <c r="C52" s="8">
        <f t="shared" si="6"/>
        <v>3.62</v>
      </c>
      <c r="D52" s="8">
        <f t="shared" si="7"/>
        <v>0.38</v>
      </c>
    </row>
    <row r="53" spans="1:4" x14ac:dyDescent="0.2">
      <c r="A53" s="5"/>
      <c r="B53" s="8">
        <v>20</v>
      </c>
      <c r="C53" s="8">
        <f t="shared" si="6"/>
        <v>18.100000000000001</v>
      </c>
      <c r="D53" s="8">
        <f t="shared" si="7"/>
        <v>1.9</v>
      </c>
    </row>
    <row r="54" spans="1:4" x14ac:dyDescent="0.2">
      <c r="A54" s="5"/>
      <c r="B54" s="8">
        <v>8</v>
      </c>
      <c r="C54" s="8">
        <f t="shared" si="6"/>
        <v>7.24</v>
      </c>
      <c r="D54" s="8">
        <f t="shared" si="7"/>
        <v>0.76</v>
      </c>
    </row>
    <row r="55" spans="1:4" x14ac:dyDescent="0.2">
      <c r="A55" s="5"/>
      <c r="B55" s="8">
        <v>6</v>
      </c>
      <c r="C55" s="8">
        <f t="shared" si="6"/>
        <v>5.43</v>
      </c>
      <c r="D55" s="8">
        <f t="shared" si="7"/>
        <v>0.57000000000000006</v>
      </c>
    </row>
    <row r="56" spans="1:4" x14ac:dyDescent="0.2">
      <c r="A56" s="5"/>
      <c r="B56" s="8">
        <v>10</v>
      </c>
      <c r="C56" s="8">
        <f t="shared" si="6"/>
        <v>9.0500000000000007</v>
      </c>
      <c r="D56" s="8">
        <f t="shared" si="7"/>
        <v>0.95</v>
      </c>
    </row>
    <row r="57" spans="1:4" x14ac:dyDescent="0.2">
      <c r="A57" s="5"/>
      <c r="B57" s="8">
        <v>14</v>
      </c>
      <c r="C57" s="8">
        <f t="shared" si="6"/>
        <v>12.67</v>
      </c>
      <c r="D57" s="8">
        <f t="shared" si="7"/>
        <v>1.33</v>
      </c>
    </row>
    <row r="58" spans="1:4" x14ac:dyDescent="0.2">
      <c r="A58" s="5"/>
      <c r="B58" s="8">
        <v>18</v>
      </c>
      <c r="C58" s="8">
        <f t="shared" si="6"/>
        <v>16.29</v>
      </c>
      <c r="D58" s="8">
        <f t="shared" si="7"/>
        <v>1.71</v>
      </c>
    </row>
    <row r="59" spans="1:4" x14ac:dyDescent="0.2">
      <c r="A59" s="5"/>
      <c r="B59" s="8">
        <v>17</v>
      </c>
      <c r="C59" s="8">
        <f t="shared" si="6"/>
        <v>15.385</v>
      </c>
      <c r="D59" s="8">
        <f t="shared" si="7"/>
        <v>1.615</v>
      </c>
    </row>
    <row r="60" spans="1:4" ht="17" x14ac:dyDescent="0.2">
      <c r="A60" s="6" t="s">
        <v>2</v>
      </c>
      <c r="B60" s="9">
        <f>SUM(B50:B59)</f>
        <v>122</v>
      </c>
      <c r="C60" s="10">
        <f>B60-(B60*0.095)</f>
        <v>110.41</v>
      </c>
      <c r="D60" s="11">
        <f>B60*0.095</f>
        <v>11.59</v>
      </c>
    </row>
    <row r="61" spans="1:4" x14ac:dyDescent="0.2">
      <c r="A61" s="7" t="s">
        <v>3</v>
      </c>
      <c r="B61" s="12">
        <f>B60*30</f>
        <v>3660</v>
      </c>
      <c r="C61" s="13">
        <f>C60*30</f>
        <v>3312.2999999999997</v>
      </c>
      <c r="D61" s="14">
        <f>D60*30</f>
        <v>347.7</v>
      </c>
    </row>
    <row r="62" spans="1:4" x14ac:dyDescent="0.2">
      <c r="A62" s="7"/>
      <c r="B62" s="12"/>
      <c r="C62" s="13"/>
      <c r="D62" s="14"/>
    </row>
    <row r="65" spans="1:4" x14ac:dyDescent="0.2">
      <c r="A65" s="3"/>
      <c r="B65" s="16" t="s">
        <v>0</v>
      </c>
      <c r="C65" s="16" t="s">
        <v>1</v>
      </c>
      <c r="D65" s="16" t="s">
        <v>9</v>
      </c>
    </row>
    <row r="66" spans="1:4" x14ac:dyDescent="0.2">
      <c r="A66" s="5" t="s">
        <v>5</v>
      </c>
      <c r="B66" s="8">
        <v>15</v>
      </c>
      <c r="C66" s="8">
        <f>B66-(B66*0.15)</f>
        <v>12.75</v>
      </c>
      <c r="D66" s="8">
        <f>B66*0.15</f>
        <v>2.25</v>
      </c>
    </row>
    <row r="67" spans="1:4" x14ac:dyDescent="0.2">
      <c r="A67" s="5"/>
      <c r="B67" s="8">
        <v>10</v>
      </c>
      <c r="C67" s="8">
        <f t="shared" ref="C67:C75" si="8">B67-(B67*0.15)</f>
        <v>8.5</v>
      </c>
      <c r="D67" s="8">
        <f t="shared" ref="D67:D75" si="9">B67*0.15</f>
        <v>1.5</v>
      </c>
    </row>
    <row r="68" spans="1:4" x14ac:dyDescent="0.2">
      <c r="A68" s="5"/>
      <c r="B68" s="8">
        <v>4</v>
      </c>
      <c r="C68" s="8">
        <f t="shared" si="8"/>
        <v>3.4</v>
      </c>
      <c r="D68" s="8">
        <f t="shared" si="9"/>
        <v>0.6</v>
      </c>
    </row>
    <row r="69" spans="1:4" x14ac:dyDescent="0.2">
      <c r="A69" s="5"/>
      <c r="B69" s="8">
        <v>20</v>
      </c>
      <c r="C69" s="8">
        <f t="shared" si="8"/>
        <v>17</v>
      </c>
      <c r="D69" s="8">
        <f t="shared" si="9"/>
        <v>3</v>
      </c>
    </row>
    <row r="70" spans="1:4" x14ac:dyDescent="0.2">
      <c r="A70" s="5"/>
      <c r="B70" s="8">
        <v>8</v>
      </c>
      <c r="C70" s="8">
        <f t="shared" si="8"/>
        <v>6.8</v>
      </c>
      <c r="D70" s="8">
        <f t="shared" si="9"/>
        <v>1.2</v>
      </c>
    </row>
    <row r="71" spans="1:4" x14ac:dyDescent="0.2">
      <c r="A71" s="5"/>
      <c r="B71" s="8">
        <v>6</v>
      </c>
      <c r="C71" s="8">
        <f t="shared" si="8"/>
        <v>5.0999999999999996</v>
      </c>
      <c r="D71" s="8">
        <f t="shared" si="9"/>
        <v>0.89999999999999991</v>
      </c>
    </row>
    <row r="72" spans="1:4" x14ac:dyDescent="0.2">
      <c r="A72" s="5"/>
      <c r="B72" s="8">
        <v>10</v>
      </c>
      <c r="C72" s="8">
        <f t="shared" si="8"/>
        <v>8.5</v>
      </c>
      <c r="D72" s="8">
        <f t="shared" si="9"/>
        <v>1.5</v>
      </c>
    </row>
    <row r="73" spans="1:4" x14ac:dyDescent="0.2">
      <c r="A73" s="5"/>
      <c r="B73" s="8">
        <v>14</v>
      </c>
      <c r="C73" s="8">
        <f t="shared" si="8"/>
        <v>11.9</v>
      </c>
      <c r="D73" s="8">
        <f t="shared" si="9"/>
        <v>2.1</v>
      </c>
    </row>
    <row r="74" spans="1:4" x14ac:dyDescent="0.2">
      <c r="A74" s="5"/>
      <c r="B74" s="8">
        <v>18</v>
      </c>
      <c r="C74" s="8">
        <f t="shared" si="8"/>
        <v>15.3</v>
      </c>
      <c r="D74" s="8">
        <f t="shared" si="9"/>
        <v>2.6999999999999997</v>
      </c>
    </row>
    <row r="75" spans="1:4" x14ac:dyDescent="0.2">
      <c r="A75" s="5"/>
      <c r="B75" s="8">
        <v>17</v>
      </c>
      <c r="C75" s="8">
        <f t="shared" si="8"/>
        <v>14.45</v>
      </c>
      <c r="D75" s="8">
        <f t="shared" si="9"/>
        <v>2.5499999999999998</v>
      </c>
    </row>
    <row r="76" spans="1:4" ht="17" x14ac:dyDescent="0.2">
      <c r="A76" s="6" t="s">
        <v>2</v>
      </c>
      <c r="B76" s="9">
        <f>SUM(B66:B75)</f>
        <v>122</v>
      </c>
      <c r="C76" s="10">
        <f>B76-(B76*0.15)</f>
        <v>103.7</v>
      </c>
      <c r="D76" s="11">
        <f>B76*0.15</f>
        <v>18.3</v>
      </c>
    </row>
    <row r="77" spans="1:4" x14ac:dyDescent="0.2">
      <c r="A77" s="7" t="s">
        <v>3</v>
      </c>
      <c r="B77" s="12">
        <f>B76*30</f>
        <v>3660</v>
      </c>
      <c r="C77" s="13">
        <f>C76*30</f>
        <v>3111</v>
      </c>
      <c r="D77" s="14">
        <f>D76*30</f>
        <v>549</v>
      </c>
    </row>
    <row r="78" spans="1:4" x14ac:dyDescent="0.2">
      <c r="A78" s="7"/>
      <c r="B78" s="12"/>
      <c r="C78" s="13"/>
      <c r="D78" s="14"/>
    </row>
    <row r="81" spans="1:4" x14ac:dyDescent="0.2">
      <c r="A81" s="3"/>
      <c r="B81" s="16" t="s">
        <v>0</v>
      </c>
      <c r="C81" s="16" t="s">
        <v>1</v>
      </c>
      <c r="D81" s="16" t="s">
        <v>10</v>
      </c>
    </row>
    <row r="82" spans="1:4" x14ac:dyDescent="0.2">
      <c r="A82" s="5" t="s">
        <v>5</v>
      </c>
      <c r="B82" s="8">
        <v>15</v>
      </c>
      <c r="C82" s="8">
        <f>B82-(B82*0.25)</f>
        <v>11.25</v>
      </c>
      <c r="D82" s="8">
        <f>B82*0.25</f>
        <v>3.75</v>
      </c>
    </row>
    <row r="83" spans="1:4" x14ac:dyDescent="0.2">
      <c r="A83" s="5"/>
      <c r="B83" s="8">
        <v>10</v>
      </c>
      <c r="C83" s="8">
        <f t="shared" ref="C83:C91" si="10">B83-(B83*0.25)</f>
        <v>7.5</v>
      </c>
      <c r="D83" s="8">
        <f t="shared" ref="D83:D91" si="11">B83*0.25</f>
        <v>2.5</v>
      </c>
    </row>
    <row r="84" spans="1:4" x14ac:dyDescent="0.2">
      <c r="A84" s="5"/>
      <c r="B84" s="8">
        <v>4</v>
      </c>
      <c r="C84" s="8">
        <f t="shared" si="10"/>
        <v>3</v>
      </c>
      <c r="D84" s="8">
        <f t="shared" si="11"/>
        <v>1</v>
      </c>
    </row>
    <row r="85" spans="1:4" x14ac:dyDescent="0.2">
      <c r="A85" s="5"/>
      <c r="B85" s="8">
        <v>20</v>
      </c>
      <c r="C85" s="8">
        <f t="shared" si="10"/>
        <v>15</v>
      </c>
      <c r="D85" s="8">
        <f t="shared" si="11"/>
        <v>5</v>
      </c>
    </row>
    <row r="86" spans="1:4" x14ac:dyDescent="0.2">
      <c r="A86" s="5"/>
      <c r="B86" s="8">
        <v>8</v>
      </c>
      <c r="C86" s="8">
        <f t="shared" si="10"/>
        <v>6</v>
      </c>
      <c r="D86" s="8">
        <f t="shared" si="11"/>
        <v>2</v>
      </c>
    </row>
    <row r="87" spans="1:4" x14ac:dyDescent="0.2">
      <c r="A87" s="5"/>
      <c r="B87" s="8">
        <v>6</v>
      </c>
      <c r="C87" s="8">
        <f t="shared" si="10"/>
        <v>4.5</v>
      </c>
      <c r="D87" s="8">
        <f t="shared" si="11"/>
        <v>1.5</v>
      </c>
    </row>
    <row r="88" spans="1:4" x14ac:dyDescent="0.2">
      <c r="A88" s="5"/>
      <c r="B88" s="8">
        <v>10</v>
      </c>
      <c r="C88" s="8">
        <f t="shared" si="10"/>
        <v>7.5</v>
      </c>
      <c r="D88" s="8">
        <f t="shared" si="11"/>
        <v>2.5</v>
      </c>
    </row>
    <row r="89" spans="1:4" x14ac:dyDescent="0.2">
      <c r="A89" s="5"/>
      <c r="B89" s="8">
        <v>14</v>
      </c>
      <c r="C89" s="8">
        <f t="shared" si="10"/>
        <v>10.5</v>
      </c>
      <c r="D89" s="8">
        <f t="shared" si="11"/>
        <v>3.5</v>
      </c>
    </row>
    <row r="90" spans="1:4" x14ac:dyDescent="0.2">
      <c r="A90" s="5"/>
      <c r="B90" s="8">
        <v>18</v>
      </c>
      <c r="C90" s="8">
        <f t="shared" si="10"/>
        <v>13.5</v>
      </c>
      <c r="D90" s="8">
        <f t="shared" si="11"/>
        <v>4.5</v>
      </c>
    </row>
    <row r="91" spans="1:4" x14ac:dyDescent="0.2">
      <c r="A91" s="5"/>
      <c r="B91" s="8">
        <v>17</v>
      </c>
      <c r="C91" s="8">
        <f t="shared" si="10"/>
        <v>12.75</v>
      </c>
      <c r="D91" s="8">
        <f t="shared" si="11"/>
        <v>4.25</v>
      </c>
    </row>
    <row r="92" spans="1:4" ht="17" x14ac:dyDescent="0.2">
      <c r="A92" s="6" t="s">
        <v>2</v>
      </c>
      <c r="B92" s="9">
        <f>SUM(B82:B91)</f>
        <v>122</v>
      </c>
      <c r="C92" s="10">
        <f>B92-(B92*0.25)</f>
        <v>91.5</v>
      </c>
      <c r="D92" s="11">
        <f>B92*0.25</f>
        <v>30.5</v>
      </c>
    </row>
    <row r="93" spans="1:4" x14ac:dyDescent="0.2">
      <c r="A93" s="7" t="s">
        <v>3</v>
      </c>
      <c r="B93" s="12">
        <f>B92*30</f>
        <v>3660</v>
      </c>
      <c r="C93" s="13">
        <f>C92*30</f>
        <v>2745</v>
      </c>
      <c r="D93" s="14">
        <f>D92*30</f>
        <v>915</v>
      </c>
    </row>
    <row r="94" spans="1:4" x14ac:dyDescent="0.2">
      <c r="A94" s="7"/>
      <c r="B94" s="12"/>
      <c r="C94" s="13"/>
      <c r="D94" s="14"/>
    </row>
    <row r="97" spans="1:5" ht="16" customHeight="1" x14ac:dyDescent="0.2">
      <c r="A97" s="17" t="s">
        <v>11</v>
      </c>
      <c r="B97" s="17"/>
      <c r="C97" s="17"/>
      <c r="D97" s="17"/>
      <c r="E97" s="17"/>
    </row>
    <row r="98" spans="1:5" ht="16" customHeight="1" x14ac:dyDescent="0.2">
      <c r="A98" s="17"/>
      <c r="B98" s="17"/>
      <c r="C98" s="17"/>
      <c r="D98" s="17"/>
      <c r="E98" s="17"/>
    </row>
    <row r="99" spans="1:5" ht="24" customHeight="1" x14ac:dyDescent="0.2">
      <c r="A99" s="23" t="s">
        <v>12</v>
      </c>
      <c r="B99" s="24" t="s">
        <v>13</v>
      </c>
      <c r="C99" s="25" t="s">
        <v>14</v>
      </c>
      <c r="D99" s="26" t="s">
        <v>15</v>
      </c>
      <c r="E99" s="27" t="s">
        <v>26</v>
      </c>
    </row>
    <row r="100" spans="1:5" ht="21" customHeight="1" x14ac:dyDescent="0.2">
      <c r="A100" s="2" t="s">
        <v>18</v>
      </c>
      <c r="B100" s="2" t="s">
        <v>17</v>
      </c>
      <c r="C100" s="2" t="s">
        <v>22</v>
      </c>
      <c r="D100" s="2" t="s">
        <v>18</v>
      </c>
      <c r="E100" s="2" t="s">
        <v>18</v>
      </c>
    </row>
    <row r="101" spans="1:5" ht="63" customHeight="1" x14ac:dyDescent="0.2">
      <c r="A101" s="18" t="s">
        <v>19</v>
      </c>
      <c r="B101" s="18" t="s">
        <v>16</v>
      </c>
      <c r="C101" s="18" t="s">
        <v>23</v>
      </c>
      <c r="D101" s="18" t="s">
        <v>27</v>
      </c>
      <c r="E101" s="18" t="s">
        <v>30</v>
      </c>
    </row>
    <row r="102" spans="1:5" ht="87" customHeight="1" x14ac:dyDescent="0.2">
      <c r="A102" s="18" t="s">
        <v>25</v>
      </c>
      <c r="B102" s="18" t="s">
        <v>24</v>
      </c>
      <c r="C102" s="18" t="s">
        <v>29</v>
      </c>
      <c r="D102" s="18" t="s">
        <v>28</v>
      </c>
      <c r="E102" s="18" t="s">
        <v>31</v>
      </c>
    </row>
    <row r="103" spans="1:5" x14ac:dyDescent="0.2">
      <c r="A103" s="2" t="s">
        <v>21</v>
      </c>
      <c r="B103" s="2" t="s">
        <v>21</v>
      </c>
      <c r="C103" s="2" t="s">
        <v>20</v>
      </c>
      <c r="D103" s="2" t="s">
        <v>20</v>
      </c>
      <c r="E103" s="2" t="s">
        <v>21</v>
      </c>
    </row>
    <row r="104" spans="1:5" ht="31" customHeight="1" x14ac:dyDescent="0.2">
      <c r="A104" s="2" t="s">
        <v>32</v>
      </c>
      <c r="B104" s="28" t="s">
        <v>32</v>
      </c>
      <c r="C104" s="18" t="s">
        <v>33</v>
      </c>
      <c r="D104" s="28" t="s">
        <v>32</v>
      </c>
      <c r="E104" s="18" t="s">
        <v>34</v>
      </c>
    </row>
    <row r="105" spans="1:5" x14ac:dyDescent="0.2">
      <c r="A105" s="19">
        <v>1</v>
      </c>
      <c r="B105" s="20">
        <v>15</v>
      </c>
      <c r="C105" s="21">
        <v>25</v>
      </c>
      <c r="D105" s="22">
        <v>35</v>
      </c>
      <c r="E105" s="19">
        <v>100</v>
      </c>
    </row>
  </sheetData>
  <mergeCells count="31">
    <mergeCell ref="A97:E98"/>
    <mergeCell ref="A93:A94"/>
    <mergeCell ref="B93:B94"/>
    <mergeCell ref="C93:C94"/>
    <mergeCell ref="D93:D94"/>
    <mergeCell ref="A66:A75"/>
    <mergeCell ref="A77:A78"/>
    <mergeCell ref="B77:B78"/>
    <mergeCell ref="C77:C78"/>
    <mergeCell ref="D77:D78"/>
    <mergeCell ref="A82:A91"/>
    <mergeCell ref="A45:A46"/>
    <mergeCell ref="B45:B46"/>
    <mergeCell ref="C45:C46"/>
    <mergeCell ref="D45:D46"/>
    <mergeCell ref="A50:A59"/>
    <mergeCell ref="A61:A62"/>
    <mergeCell ref="B61:B62"/>
    <mergeCell ref="C61:C62"/>
    <mergeCell ref="D61:D62"/>
    <mergeCell ref="A18:A27"/>
    <mergeCell ref="A29:A30"/>
    <mergeCell ref="B29:B30"/>
    <mergeCell ref="C29:C30"/>
    <mergeCell ref="D29:D30"/>
    <mergeCell ref="A34:A43"/>
    <mergeCell ref="B13:B14"/>
    <mergeCell ref="C13:C14"/>
    <mergeCell ref="A13:A14"/>
    <mergeCell ref="D13:D14"/>
    <mergeCell ref="A2:A11"/>
  </mergeCells>
  <phoneticPr fontId="8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tarifas de ejemplo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2020-08-03T04:30:48Z</dcterms:created>
  <dcterms:modified xsi:type="dcterms:W3CDTF">2020-08-04T05:18:00Z</dcterms:modified>
</cp:coreProperties>
</file>