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2040" windowWidth="25605" windowHeight="11925" tabRatio="916" firstSheet="11" activeTab="18"/>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3＜準中型免なし他＞" sheetId="25" r:id="rId10"/>
    <sheet name="入力シート4＜大特他＞" sheetId="14" r:id="rId11"/>
    <sheet name="入力シート5＜二輪＞" sheetId="16" r:id="rId12"/>
    <sheet name="入力シート6＜二種＞" sheetId="13" r:id="rId13"/>
    <sheet name="諸情報" sheetId="26" r:id="rId14"/>
    <sheet name="入力用データ" sheetId="3" r:id="rId15"/>
    <sheet name="hotel" sheetId="17" r:id="rId16"/>
    <sheet name="hosho" sheetId="18" r:id="rId17"/>
    <sheet name="campaign" sheetId="19" r:id="rId18"/>
    <sheet name="schedule" sheetId="20" r:id="rId19"/>
    <sheet name="Sheet1" sheetId="12" r:id="rId20"/>
    <sheet name="csvdata" sheetId="27" r:id="rId21"/>
    <sheet name="price" sheetId="28" r:id="rId22"/>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AE1" i="20"/>
  <c r="AF1"/>
  <c r="AG1"/>
  <c r="AH1"/>
  <c r="AI1"/>
  <c r="AE2"/>
  <c r="AF2"/>
  <c r="AG2"/>
  <c r="AH2"/>
  <c r="AI2"/>
  <c r="AE3"/>
  <c r="AF3"/>
  <c r="AG3"/>
  <c r="AH3"/>
  <c r="AI3"/>
  <c r="AE4"/>
  <c r="AF4"/>
  <c r="AG4"/>
  <c r="AH4"/>
  <c r="AI4"/>
  <c r="AE5"/>
  <c r="AF5"/>
  <c r="AG5"/>
  <c r="AH5"/>
  <c r="AI5"/>
  <c r="A6"/>
  <c r="B6"/>
  <c r="C6"/>
  <c r="D6"/>
  <c r="E6"/>
  <c r="F6"/>
  <c r="G6"/>
  <c r="H6"/>
  <c r="I6"/>
  <c r="J6"/>
  <c r="K6"/>
  <c r="L6"/>
  <c r="M6"/>
  <c r="N6"/>
  <c r="O6"/>
  <c r="P6"/>
  <c r="Q6"/>
  <c r="R6"/>
  <c r="S6"/>
  <c r="T6"/>
  <c r="U6"/>
  <c r="V6"/>
  <c r="X6"/>
  <c r="Y6"/>
  <c r="Z6"/>
  <c r="AB6"/>
  <c r="AC6"/>
  <c r="AE6"/>
  <c r="AF6"/>
  <c r="AG6"/>
  <c r="AH6"/>
  <c r="AI6"/>
  <c r="A7"/>
  <c r="B7"/>
  <c r="C7"/>
  <c r="D7"/>
  <c r="E7"/>
  <c r="F7"/>
  <c r="G7"/>
  <c r="H7"/>
  <c r="I7"/>
  <c r="J7"/>
  <c r="K7"/>
  <c r="L7"/>
  <c r="M7"/>
  <c r="N7"/>
  <c r="O7"/>
  <c r="P7"/>
  <c r="Q7"/>
  <c r="R7"/>
  <c r="S7"/>
  <c r="T7"/>
  <c r="U7"/>
  <c r="AC7"/>
  <c r="AD7"/>
  <c r="AE7"/>
  <c r="AF7"/>
  <c r="AG7"/>
  <c r="AH7"/>
  <c r="AI7"/>
  <c r="A8"/>
  <c r="B8"/>
  <c r="C8"/>
  <c r="D8"/>
  <c r="E8"/>
  <c r="F8"/>
  <c r="G8"/>
  <c r="H8"/>
  <c r="I8"/>
  <c r="J8"/>
  <c r="K8"/>
  <c r="L8"/>
  <c r="M8"/>
  <c r="N8"/>
  <c r="O8"/>
  <c r="P8"/>
  <c r="Q8"/>
  <c r="R8"/>
  <c r="S8"/>
  <c r="T8"/>
  <c r="U8"/>
  <c r="V8"/>
  <c r="AC8"/>
  <c r="AD8"/>
  <c r="AE8"/>
  <c r="AF8"/>
  <c r="AG8"/>
  <c r="AH8"/>
  <c r="AI8"/>
  <c r="A9"/>
  <c r="B9"/>
  <c r="C9"/>
  <c r="D9"/>
  <c r="E9"/>
  <c r="F9"/>
  <c r="G9"/>
  <c r="H9"/>
  <c r="I9"/>
  <c r="J9"/>
  <c r="K9"/>
  <c r="L9"/>
  <c r="M9"/>
  <c r="N9"/>
  <c r="O9"/>
  <c r="P9"/>
  <c r="Q9"/>
  <c r="R9"/>
  <c r="S9"/>
  <c r="T9"/>
  <c r="U9"/>
  <c r="V9"/>
  <c r="AC9"/>
  <c r="AD9"/>
  <c r="AE9"/>
  <c r="AF9"/>
  <c r="AG9"/>
  <c r="AH9"/>
  <c r="AI9"/>
  <c r="A10"/>
  <c r="B10"/>
  <c r="C10"/>
  <c r="D10"/>
  <c r="E10"/>
  <c r="F10"/>
  <c r="G10"/>
  <c r="H10"/>
  <c r="I10"/>
  <c r="J10"/>
  <c r="K10"/>
  <c r="L10"/>
  <c r="M10"/>
  <c r="N10"/>
  <c r="O10"/>
  <c r="P10"/>
  <c r="Q10"/>
  <c r="R10"/>
  <c r="S10"/>
  <c r="T10"/>
  <c r="U10"/>
  <c r="V10"/>
  <c r="AC10"/>
  <c r="AD10"/>
  <c r="AE10"/>
  <c r="AF10"/>
  <c r="AG10"/>
  <c r="AH10"/>
  <c r="AI10"/>
  <c r="A11"/>
  <c r="B11"/>
  <c r="C11"/>
  <c r="D11"/>
  <c r="E11"/>
  <c r="F11"/>
  <c r="G11"/>
  <c r="H11"/>
  <c r="I11"/>
  <c r="J11"/>
  <c r="K11"/>
  <c r="L11"/>
  <c r="M11"/>
  <c r="N11"/>
  <c r="O11"/>
  <c r="P11"/>
  <c r="Q11"/>
  <c r="R11"/>
  <c r="S11"/>
  <c r="T11"/>
  <c r="U11"/>
  <c r="V11"/>
  <c r="AC11"/>
  <c r="AD11"/>
  <c r="AE11"/>
  <c r="AF11"/>
  <c r="AG11"/>
  <c r="AH11"/>
  <c r="AI11"/>
  <c r="A12"/>
  <c r="B12"/>
  <c r="C12"/>
  <c r="D12"/>
  <c r="E12"/>
  <c r="F12"/>
  <c r="G12"/>
  <c r="H12"/>
  <c r="I12"/>
  <c r="J12"/>
  <c r="K12"/>
  <c r="L12"/>
  <c r="M12"/>
  <c r="N12"/>
  <c r="O12"/>
  <c r="P12"/>
  <c r="Q12"/>
  <c r="R12"/>
  <c r="S12"/>
  <c r="T12"/>
  <c r="U12"/>
  <c r="V12"/>
  <c r="AC12"/>
  <c r="AD12"/>
  <c r="AE12"/>
  <c r="AF12"/>
  <c r="AG12"/>
  <c r="AH12"/>
  <c r="AI12"/>
  <c r="A13"/>
  <c r="B13"/>
  <c r="C13"/>
  <c r="D13"/>
  <c r="E13"/>
  <c r="F13"/>
  <c r="G13"/>
  <c r="H13"/>
  <c r="I13"/>
  <c r="J13"/>
  <c r="K13"/>
  <c r="L13"/>
  <c r="M13"/>
  <c r="N13"/>
  <c r="O13"/>
  <c r="P13"/>
  <c r="Q13"/>
  <c r="R13"/>
  <c r="S13"/>
  <c r="T13"/>
  <c r="U13"/>
  <c r="V13"/>
  <c r="AC13"/>
  <c r="AD13"/>
  <c r="AE13"/>
  <c r="AF13"/>
  <c r="AG13"/>
  <c r="AH13"/>
  <c r="AI13"/>
  <c r="A14"/>
  <c r="B14"/>
  <c r="C14"/>
  <c r="D14"/>
  <c r="E14"/>
  <c r="F14"/>
  <c r="G14"/>
  <c r="H14"/>
  <c r="I14"/>
  <c r="J14"/>
  <c r="K14"/>
  <c r="L14"/>
  <c r="M14"/>
  <c r="N14"/>
  <c r="O14"/>
  <c r="P14"/>
  <c r="Q14"/>
  <c r="R14"/>
  <c r="S14"/>
  <c r="T14"/>
  <c r="U14"/>
  <c r="V14"/>
  <c r="AC14"/>
  <c r="AD14"/>
  <c r="AE14"/>
  <c r="AF14"/>
  <c r="AG14"/>
  <c r="AH14"/>
  <c r="AI14"/>
  <c r="A15"/>
  <c r="B15"/>
  <c r="C15"/>
  <c r="D15"/>
  <c r="E15"/>
  <c r="F15"/>
  <c r="G15"/>
  <c r="H15"/>
  <c r="I15"/>
  <c r="J15"/>
  <c r="K15"/>
  <c r="L15"/>
  <c r="M15"/>
  <c r="N15"/>
  <c r="O15"/>
  <c r="P15"/>
  <c r="Q15"/>
  <c r="R15"/>
  <c r="S15"/>
  <c r="T15"/>
  <c r="U15"/>
  <c r="V15"/>
  <c r="AC15"/>
  <c r="AD15"/>
  <c r="AE15"/>
  <c r="AF15"/>
  <c r="AG15"/>
  <c r="AH15"/>
  <c r="AI15"/>
  <c r="A16"/>
  <c r="B16"/>
  <c r="C16"/>
  <c r="D16"/>
  <c r="E16"/>
  <c r="F16"/>
  <c r="G16"/>
  <c r="H16"/>
  <c r="I16"/>
  <c r="J16"/>
  <c r="K16"/>
  <c r="L16"/>
  <c r="M16"/>
  <c r="N16"/>
  <c r="O16"/>
  <c r="P16"/>
  <c r="Q16"/>
  <c r="R16"/>
  <c r="S16"/>
  <c r="T16"/>
  <c r="U16"/>
  <c r="V16"/>
  <c r="AC16"/>
  <c r="AD16"/>
  <c r="AE16"/>
  <c r="AF16"/>
  <c r="AG16"/>
  <c r="AH16"/>
  <c r="AI16"/>
  <c r="A17"/>
  <c r="B17"/>
  <c r="C17"/>
  <c r="D17"/>
  <c r="E17"/>
  <c r="F17"/>
  <c r="G17"/>
  <c r="H17"/>
  <c r="I17"/>
  <c r="J17"/>
  <c r="K17"/>
  <c r="L17"/>
  <c r="M17"/>
  <c r="N17"/>
  <c r="O17"/>
  <c r="P17"/>
  <c r="Q17"/>
  <c r="R17"/>
  <c r="S17"/>
  <c r="T17"/>
  <c r="U17"/>
  <c r="V17"/>
  <c r="AC17"/>
  <c r="AD17"/>
  <c r="AE17"/>
  <c r="AF17"/>
  <c r="AG17"/>
  <c r="AH17"/>
  <c r="AI17"/>
  <c r="A18"/>
  <c r="B18"/>
  <c r="C18"/>
  <c r="D18"/>
  <c r="E18"/>
  <c r="F18"/>
  <c r="G18"/>
  <c r="H18"/>
  <c r="I18"/>
  <c r="J18"/>
  <c r="K18"/>
  <c r="L18"/>
  <c r="M18"/>
  <c r="N18"/>
  <c r="O18"/>
  <c r="P18"/>
  <c r="Q18"/>
  <c r="R18"/>
  <c r="S18"/>
  <c r="T18"/>
  <c r="U18"/>
  <c r="V18"/>
  <c r="AC18"/>
  <c r="AD18"/>
  <c r="AE18"/>
  <c r="AF18"/>
  <c r="AG18"/>
  <c r="AH18"/>
  <c r="AI18"/>
  <c r="A19"/>
  <c r="B19"/>
  <c r="C19"/>
  <c r="D19"/>
  <c r="E19"/>
  <c r="F19"/>
  <c r="G19"/>
  <c r="H19"/>
  <c r="I19"/>
  <c r="J19"/>
  <c r="K19"/>
  <c r="L19"/>
  <c r="M19"/>
  <c r="N19"/>
  <c r="O19"/>
  <c r="P19"/>
  <c r="Q19"/>
  <c r="R19"/>
  <c r="S19"/>
  <c r="T19"/>
  <c r="U19"/>
  <c r="V19"/>
  <c r="AC19"/>
  <c r="AD19"/>
  <c r="AE19"/>
  <c r="AF19"/>
  <c r="AG19"/>
  <c r="AH19"/>
  <c r="AI19"/>
  <c r="A20"/>
  <c r="B20"/>
  <c r="C20"/>
  <c r="D20"/>
  <c r="E20"/>
  <c r="F20"/>
  <c r="G20"/>
  <c r="H20"/>
  <c r="I20"/>
  <c r="J20"/>
  <c r="K20"/>
  <c r="L20"/>
  <c r="M20"/>
  <c r="N20"/>
  <c r="O20"/>
  <c r="P20"/>
  <c r="Q20"/>
  <c r="R20"/>
  <c r="S20"/>
  <c r="T20"/>
  <c r="U20"/>
  <c r="V20"/>
  <c r="AC20"/>
  <c r="AD20"/>
  <c r="AE20"/>
  <c r="AF20"/>
  <c r="AG20"/>
  <c r="AH20"/>
  <c r="AI20"/>
  <c r="A21"/>
  <c r="B21"/>
  <c r="C21"/>
  <c r="D21"/>
  <c r="E21"/>
  <c r="F21"/>
  <c r="G21"/>
  <c r="H21"/>
  <c r="I21"/>
  <c r="J21"/>
  <c r="K21"/>
  <c r="L21"/>
  <c r="M21"/>
  <c r="N21"/>
  <c r="O21"/>
  <c r="P21"/>
  <c r="Q21"/>
  <c r="R21"/>
  <c r="S21"/>
  <c r="T21"/>
  <c r="U21"/>
  <c r="V21"/>
  <c r="AC21"/>
  <c r="AD21"/>
  <c r="AE21"/>
  <c r="AF21"/>
  <c r="AG21"/>
  <c r="AH21"/>
  <c r="AI21"/>
  <c r="A22"/>
  <c r="B22"/>
  <c r="C22"/>
  <c r="D22"/>
  <c r="E22"/>
  <c r="F22"/>
  <c r="G22"/>
  <c r="H22"/>
  <c r="I22"/>
  <c r="J22"/>
  <c r="K22"/>
  <c r="L22"/>
  <c r="M22"/>
  <c r="N22"/>
  <c r="O22"/>
  <c r="P22"/>
  <c r="Q22"/>
  <c r="R22"/>
  <c r="S22"/>
  <c r="T22"/>
  <c r="U22"/>
  <c r="V22"/>
  <c r="AC22"/>
  <c r="AD22"/>
  <c r="AE22"/>
  <c r="AF22"/>
  <c r="AG22"/>
  <c r="AH22"/>
  <c r="AI22"/>
  <c r="A23"/>
  <c r="B23"/>
  <c r="C23"/>
  <c r="D23"/>
  <c r="E23"/>
  <c r="F23"/>
  <c r="G23"/>
  <c r="H23"/>
  <c r="I23"/>
  <c r="J23"/>
  <c r="K23"/>
  <c r="L23"/>
  <c r="M23"/>
  <c r="N23"/>
  <c r="O23"/>
  <c r="P23"/>
  <c r="Q23"/>
  <c r="R23"/>
  <c r="S23"/>
  <c r="T23"/>
  <c r="U23"/>
  <c r="V23"/>
  <c r="AC23"/>
  <c r="AD23"/>
  <c r="AE23"/>
  <c r="AF23"/>
  <c r="AG23"/>
  <c r="AH23"/>
  <c r="AI23"/>
  <c r="A24"/>
  <c r="B24"/>
  <c r="C24"/>
  <c r="D24"/>
  <c r="E24"/>
  <c r="F24"/>
  <c r="G24"/>
  <c r="H24"/>
  <c r="I24"/>
  <c r="J24"/>
  <c r="K24"/>
  <c r="L24"/>
  <c r="M24"/>
  <c r="N24"/>
  <c r="O24"/>
  <c r="P24"/>
  <c r="Q24"/>
  <c r="R24"/>
  <c r="S24"/>
  <c r="T24"/>
  <c r="U24"/>
  <c r="V24"/>
  <c r="AC24"/>
  <c r="AD24"/>
  <c r="AE24"/>
  <c r="AF24"/>
  <c r="AG24"/>
  <c r="AH24"/>
  <c r="AI24"/>
  <c r="A25"/>
  <c r="B25"/>
  <c r="C25"/>
  <c r="D25"/>
  <c r="E25"/>
  <c r="F25"/>
  <c r="G25"/>
  <c r="H25"/>
  <c r="I25"/>
  <c r="J25"/>
  <c r="K25"/>
  <c r="L25"/>
  <c r="M25"/>
  <c r="N25"/>
  <c r="O25"/>
  <c r="P25"/>
  <c r="Q25"/>
  <c r="R25"/>
  <c r="S25"/>
  <c r="T25"/>
  <c r="U25"/>
  <c r="V25"/>
  <c r="AC25"/>
  <c r="AD25"/>
  <c r="AE25"/>
  <c r="AF25"/>
  <c r="AG25"/>
  <c r="AH25"/>
  <c r="AI25"/>
  <c r="A26"/>
  <c r="B26"/>
  <c r="C26"/>
  <c r="D26"/>
  <c r="E26"/>
  <c r="F26"/>
  <c r="G26"/>
  <c r="H26"/>
  <c r="I26"/>
  <c r="J26"/>
  <c r="K26"/>
  <c r="L26"/>
  <c r="M26"/>
  <c r="N26"/>
  <c r="O26"/>
  <c r="P26"/>
  <c r="Q26"/>
  <c r="R26"/>
  <c r="S26"/>
  <c r="T26"/>
  <c r="U26"/>
  <c r="V26"/>
  <c r="AC26"/>
  <c r="AD26"/>
  <c r="AE26"/>
  <c r="AF26"/>
  <c r="AG26"/>
  <c r="AH26"/>
  <c r="AI26"/>
  <c r="A27"/>
  <c r="B27"/>
  <c r="C27"/>
  <c r="D27"/>
  <c r="E27"/>
  <c r="F27"/>
  <c r="G27"/>
  <c r="H27"/>
  <c r="I27"/>
  <c r="J27"/>
  <c r="K27"/>
  <c r="L27"/>
  <c r="M27"/>
  <c r="N27"/>
  <c r="O27"/>
  <c r="P27"/>
  <c r="Q27"/>
  <c r="R27"/>
  <c r="S27"/>
  <c r="T27"/>
  <c r="U27"/>
  <c r="V27"/>
  <c r="AC27"/>
  <c r="AD27"/>
  <c r="AE27"/>
  <c r="AF27"/>
  <c r="AG27"/>
  <c r="AH27"/>
  <c r="AI27"/>
  <c r="A28"/>
  <c r="B28"/>
  <c r="C28"/>
  <c r="D28"/>
  <c r="E28"/>
  <c r="F28"/>
  <c r="G28"/>
  <c r="H28"/>
  <c r="I28"/>
  <c r="J28"/>
  <c r="K28"/>
  <c r="L28"/>
  <c r="M28"/>
  <c r="N28"/>
  <c r="O28"/>
  <c r="P28"/>
  <c r="Q28"/>
  <c r="R28"/>
  <c r="S28"/>
  <c r="T28"/>
  <c r="U28"/>
  <c r="V28"/>
  <c r="AC28"/>
  <c r="AD28"/>
  <c r="AE28"/>
  <c r="AF28"/>
  <c r="AG28"/>
  <c r="AH28"/>
  <c r="AI28"/>
  <c r="A29"/>
  <c r="B29"/>
  <c r="C29"/>
  <c r="D29"/>
  <c r="E29"/>
  <c r="F29"/>
  <c r="G29"/>
  <c r="H29"/>
  <c r="I29"/>
  <c r="J29"/>
  <c r="K29"/>
  <c r="L29"/>
  <c r="M29"/>
  <c r="N29"/>
  <c r="O29"/>
  <c r="P29"/>
  <c r="Q29"/>
  <c r="R29"/>
  <c r="S29"/>
  <c r="T29"/>
  <c r="U29"/>
  <c r="V29"/>
  <c r="AC29"/>
  <c r="AD29"/>
  <c r="AE29"/>
  <c r="AF29"/>
  <c r="AG29"/>
  <c r="AH29"/>
  <c r="AI29"/>
  <c r="A30"/>
  <c r="B30"/>
  <c r="C30"/>
  <c r="D30"/>
  <c r="E30"/>
  <c r="F30"/>
  <c r="G30"/>
  <c r="H30"/>
  <c r="I30"/>
  <c r="J30"/>
  <c r="K30"/>
  <c r="L30"/>
  <c r="M30"/>
  <c r="N30"/>
  <c r="O30"/>
  <c r="P30"/>
  <c r="Q30"/>
  <c r="R30"/>
  <c r="S30"/>
  <c r="T30"/>
  <c r="U30"/>
  <c r="V30"/>
  <c r="AC30"/>
  <c r="AD30"/>
  <c r="AE30"/>
  <c r="AF30"/>
  <c r="AG30"/>
  <c r="AH30"/>
  <c r="AI30"/>
  <c r="A31"/>
  <c r="B31"/>
  <c r="C31"/>
  <c r="D31"/>
  <c r="E31"/>
  <c r="F31"/>
  <c r="G31"/>
  <c r="H31"/>
  <c r="I31"/>
  <c r="J31"/>
  <c r="K31"/>
  <c r="L31"/>
  <c r="M31"/>
  <c r="N31"/>
  <c r="O31"/>
  <c r="P31"/>
  <c r="Q31"/>
  <c r="R31"/>
  <c r="S31"/>
  <c r="T31"/>
  <c r="U31"/>
  <c r="V31"/>
  <c r="AC31"/>
  <c r="AD31"/>
  <c r="AE31"/>
  <c r="AF31"/>
  <c r="AG31"/>
  <c r="AH31"/>
  <c r="AI31"/>
  <c r="A32"/>
  <c r="B32"/>
  <c r="C32"/>
  <c r="D32"/>
  <c r="E32"/>
  <c r="F32"/>
  <c r="G32"/>
  <c r="H32"/>
  <c r="I32"/>
  <c r="J32"/>
  <c r="K32"/>
  <c r="L32"/>
  <c r="M32"/>
  <c r="N32"/>
  <c r="O32"/>
  <c r="P32"/>
  <c r="Q32"/>
  <c r="R32"/>
  <c r="S32"/>
  <c r="T32"/>
  <c r="U32"/>
  <c r="V32"/>
  <c r="AC32"/>
  <c r="AD32"/>
  <c r="AE32"/>
  <c r="AF32"/>
  <c r="AG32"/>
  <c r="AH32"/>
  <c r="AI32"/>
  <c r="A33"/>
  <c r="B33"/>
  <c r="C33"/>
  <c r="D33"/>
  <c r="E33"/>
  <c r="F33"/>
  <c r="G33"/>
  <c r="H33"/>
  <c r="I33"/>
  <c r="J33"/>
  <c r="K33"/>
  <c r="L33"/>
  <c r="M33"/>
  <c r="N33"/>
  <c r="O33"/>
  <c r="P33"/>
  <c r="Q33"/>
  <c r="R33"/>
  <c r="S33"/>
  <c r="T33"/>
  <c r="U33"/>
  <c r="V33"/>
  <c r="AC33"/>
  <c r="AD33"/>
  <c r="AE33"/>
  <c r="AF33"/>
  <c r="AG33"/>
  <c r="AH33"/>
  <c r="AI33"/>
  <c r="A34"/>
  <c r="B34"/>
  <c r="C34"/>
  <c r="D34"/>
  <c r="E34"/>
  <c r="F34"/>
  <c r="G34"/>
  <c r="H34"/>
  <c r="I34"/>
  <c r="J34"/>
  <c r="K34"/>
  <c r="L34"/>
  <c r="M34"/>
  <c r="N34"/>
  <c r="O34"/>
  <c r="P34"/>
  <c r="Q34"/>
  <c r="R34"/>
  <c r="S34"/>
  <c r="T34"/>
  <c r="U34"/>
  <c r="V34"/>
  <c r="AC34"/>
  <c r="AD34"/>
  <c r="AE34"/>
  <c r="AF34"/>
  <c r="AG34"/>
  <c r="AH34"/>
  <c r="AI34"/>
  <c r="A35"/>
  <c r="B35"/>
  <c r="C35"/>
  <c r="D35"/>
  <c r="E35"/>
  <c r="F35"/>
  <c r="G35"/>
  <c r="H35"/>
  <c r="I35"/>
  <c r="J35"/>
  <c r="K35"/>
  <c r="L35"/>
  <c r="M35"/>
  <c r="N35"/>
  <c r="O35"/>
  <c r="P35"/>
  <c r="Q35"/>
  <c r="R35"/>
  <c r="S35"/>
  <c r="T35"/>
  <c r="U35"/>
  <c r="V35"/>
  <c r="AC35"/>
  <c r="AD35"/>
  <c r="AE35"/>
  <c r="AF35"/>
  <c r="AG35"/>
  <c r="AH35"/>
  <c r="AI35"/>
  <c r="A36"/>
  <c r="B36"/>
  <c r="C36"/>
  <c r="D36"/>
  <c r="E36"/>
  <c r="F36"/>
  <c r="G36"/>
  <c r="H36"/>
  <c r="I36"/>
  <c r="J36"/>
  <c r="K36"/>
  <c r="L36"/>
  <c r="M36"/>
  <c r="N36"/>
  <c r="O36"/>
  <c r="P36"/>
  <c r="Q36"/>
  <c r="R36"/>
  <c r="S36"/>
  <c r="T36"/>
  <c r="U36"/>
  <c r="V36"/>
  <c r="AC36"/>
  <c r="AD36"/>
  <c r="AE36"/>
  <c r="AF36"/>
  <c r="AG36"/>
  <c r="AH36"/>
  <c r="AI36"/>
  <c r="A37"/>
  <c r="B37"/>
  <c r="C37"/>
  <c r="D37"/>
  <c r="E37"/>
  <c r="F37"/>
  <c r="G37"/>
  <c r="H37"/>
  <c r="I37"/>
  <c r="J37"/>
  <c r="K37"/>
  <c r="L37"/>
  <c r="M37"/>
  <c r="N37"/>
  <c r="O37"/>
  <c r="P37"/>
  <c r="Q37"/>
  <c r="R37"/>
  <c r="S37"/>
  <c r="T37"/>
  <c r="U37"/>
  <c r="V37"/>
  <c r="AC37"/>
  <c r="AD37"/>
  <c r="AE37"/>
  <c r="AF37"/>
  <c r="AG37"/>
  <c r="AH37"/>
  <c r="AI37"/>
  <c r="A38"/>
  <c r="B38"/>
  <c r="C38"/>
  <c r="D38"/>
  <c r="E38"/>
  <c r="F38"/>
  <c r="G38"/>
  <c r="H38"/>
  <c r="I38"/>
  <c r="J38"/>
  <c r="K38"/>
  <c r="L38"/>
  <c r="M38"/>
  <c r="N38"/>
  <c r="O38"/>
  <c r="P38"/>
  <c r="Q38"/>
  <c r="R38"/>
  <c r="S38"/>
  <c r="T38"/>
  <c r="U38"/>
  <c r="V38"/>
  <c r="AC38"/>
  <c r="AD38"/>
  <c r="AE38"/>
  <c r="AF38"/>
  <c r="AG38"/>
  <c r="AH38"/>
  <c r="AI38"/>
  <c r="A39"/>
  <c r="B39"/>
  <c r="C39"/>
  <c r="D39"/>
  <c r="E39"/>
  <c r="F39"/>
  <c r="G39"/>
  <c r="H39"/>
  <c r="I39"/>
  <c r="J39"/>
  <c r="K39"/>
  <c r="L39"/>
  <c r="M39"/>
  <c r="N39"/>
  <c r="O39"/>
  <c r="P39"/>
  <c r="Q39"/>
  <c r="R39"/>
  <c r="S39"/>
  <c r="T39"/>
  <c r="U39"/>
  <c r="V39"/>
  <c r="AC39"/>
  <c r="AD39"/>
  <c r="AE39"/>
  <c r="AF39"/>
  <c r="AG39"/>
  <c r="AH39"/>
  <c r="AI39"/>
  <c r="A40"/>
  <c r="B40"/>
  <c r="C40"/>
  <c r="D40"/>
  <c r="E40"/>
  <c r="F40"/>
  <c r="G40"/>
  <c r="H40"/>
  <c r="I40"/>
  <c r="J40"/>
  <c r="K40"/>
  <c r="L40"/>
  <c r="M40"/>
  <c r="N40"/>
  <c r="O40"/>
  <c r="P40"/>
  <c r="Q40"/>
  <c r="R40"/>
  <c r="S40"/>
  <c r="T40"/>
  <c r="U40"/>
  <c r="V40"/>
  <c r="AC40"/>
  <c r="AD40"/>
  <c r="AE40"/>
  <c r="AF40"/>
  <c r="AG40"/>
  <c r="AH40"/>
  <c r="AI40"/>
  <c r="A41"/>
  <c r="B41"/>
  <c r="C41"/>
  <c r="D41"/>
  <c r="E41"/>
  <c r="F41"/>
  <c r="G41"/>
  <c r="H41"/>
  <c r="I41"/>
  <c r="J41"/>
  <c r="K41"/>
  <c r="L41"/>
  <c r="M41"/>
  <c r="N41"/>
  <c r="O41"/>
  <c r="P41"/>
  <c r="Q41"/>
  <c r="R41"/>
  <c r="S41"/>
  <c r="T41"/>
  <c r="U41"/>
  <c r="V41"/>
  <c r="AC41"/>
  <c r="AD41"/>
  <c r="AE41"/>
  <c r="AF41"/>
  <c r="AG41"/>
  <c r="AH41"/>
  <c r="AI41"/>
  <c r="A42"/>
  <c r="B42"/>
  <c r="C42"/>
  <c r="D42"/>
  <c r="E42"/>
  <c r="F42"/>
  <c r="G42"/>
  <c r="H42"/>
  <c r="I42"/>
  <c r="J42"/>
  <c r="K42"/>
  <c r="L42"/>
  <c r="M42"/>
  <c r="N42"/>
  <c r="O42"/>
  <c r="P42"/>
  <c r="Q42"/>
  <c r="R42"/>
  <c r="S42"/>
  <c r="T42"/>
  <c r="U42"/>
  <c r="V42"/>
  <c r="AC42"/>
  <c r="AD42"/>
  <c r="AE42"/>
  <c r="AF42"/>
  <c r="AG42"/>
  <c r="AH42"/>
  <c r="AI42"/>
  <c r="A43"/>
  <c r="B43"/>
  <c r="C43"/>
  <c r="D43"/>
  <c r="E43"/>
  <c r="F43"/>
  <c r="G43"/>
  <c r="H43"/>
  <c r="I43"/>
  <c r="J43"/>
  <c r="K43"/>
  <c r="L43"/>
  <c r="M43"/>
  <c r="N43"/>
  <c r="O43"/>
  <c r="P43"/>
  <c r="Q43"/>
  <c r="R43"/>
  <c r="S43"/>
  <c r="T43"/>
  <c r="U43"/>
  <c r="V43"/>
  <c r="AC43"/>
  <c r="AD43"/>
  <c r="AE43"/>
  <c r="AF43"/>
  <c r="AG43"/>
  <c r="AH43"/>
  <c r="AI43"/>
  <c r="A44"/>
  <c r="B44"/>
  <c r="C44"/>
  <c r="D44"/>
  <c r="E44"/>
  <c r="F44"/>
  <c r="G44"/>
  <c r="H44"/>
  <c r="I44"/>
  <c r="J44"/>
  <c r="K44"/>
  <c r="L44"/>
  <c r="M44"/>
  <c r="N44"/>
  <c r="O44"/>
  <c r="P44"/>
  <c r="Q44"/>
  <c r="R44"/>
  <c r="S44"/>
  <c r="T44"/>
  <c r="U44"/>
  <c r="V44"/>
  <c r="AC44"/>
  <c r="AD44"/>
  <c r="AE44"/>
  <c r="AF44"/>
  <c r="AG44"/>
  <c r="AH44"/>
  <c r="AI44"/>
  <c r="A45"/>
  <c r="B45"/>
  <c r="C45"/>
  <c r="D45"/>
  <c r="E45"/>
  <c r="F45"/>
  <c r="G45"/>
  <c r="H45"/>
  <c r="I45"/>
  <c r="J45"/>
  <c r="K45"/>
  <c r="L45"/>
  <c r="M45"/>
  <c r="N45"/>
  <c r="O45"/>
  <c r="P45"/>
  <c r="Q45"/>
  <c r="R45"/>
  <c r="S45"/>
  <c r="T45"/>
  <c r="U45"/>
  <c r="V45"/>
  <c r="AC45"/>
  <c r="AD45"/>
  <c r="AE45"/>
  <c r="AF45"/>
  <c r="AG45"/>
  <c r="AH45"/>
  <c r="AI45"/>
  <c r="A46"/>
  <c r="B46"/>
  <c r="C46"/>
  <c r="D46"/>
  <c r="E46"/>
  <c r="F46"/>
  <c r="G46"/>
  <c r="H46"/>
  <c r="I46"/>
  <c r="J46"/>
  <c r="K46"/>
  <c r="L46"/>
  <c r="M46"/>
  <c r="N46"/>
  <c r="O46"/>
  <c r="P46"/>
  <c r="Q46"/>
  <c r="R46"/>
  <c r="S46"/>
  <c r="T46"/>
  <c r="U46"/>
  <c r="V46"/>
  <c r="AC46"/>
  <c r="AD46"/>
  <c r="AE46"/>
  <c r="AF46"/>
  <c r="AG46"/>
  <c r="AH46"/>
  <c r="AI46"/>
  <c r="A47"/>
  <c r="B47"/>
  <c r="C47"/>
  <c r="D47"/>
  <c r="E47"/>
  <c r="F47"/>
  <c r="G47"/>
  <c r="H47"/>
  <c r="I47"/>
  <c r="J47"/>
  <c r="K47"/>
  <c r="L47"/>
  <c r="M47"/>
  <c r="N47"/>
  <c r="O47"/>
  <c r="P47"/>
  <c r="Q47"/>
  <c r="R47"/>
  <c r="S47"/>
  <c r="T47"/>
  <c r="U47"/>
  <c r="V47"/>
  <c r="AC47"/>
  <c r="AD47"/>
  <c r="AE47"/>
  <c r="AF47"/>
  <c r="AG47"/>
  <c r="AH47"/>
  <c r="AI47"/>
  <c r="A48"/>
  <c r="B48"/>
  <c r="C48"/>
  <c r="D48"/>
  <c r="E48"/>
  <c r="F48"/>
  <c r="G48"/>
  <c r="H48"/>
  <c r="I48"/>
  <c r="J48"/>
  <c r="K48"/>
  <c r="L48"/>
  <c r="M48"/>
  <c r="N48"/>
  <c r="O48"/>
  <c r="P48"/>
  <c r="Q48"/>
  <c r="R48"/>
  <c r="S48"/>
  <c r="T48"/>
  <c r="U48"/>
  <c r="V48"/>
  <c r="AC48"/>
  <c r="AD48"/>
  <c r="AE48"/>
  <c r="AF48"/>
  <c r="AG48"/>
  <c r="AH48"/>
  <c r="AI48"/>
  <c r="A49"/>
  <c r="B49"/>
  <c r="C49"/>
  <c r="D49"/>
  <c r="E49"/>
  <c r="F49"/>
  <c r="G49"/>
  <c r="H49"/>
  <c r="I49"/>
  <c r="J49"/>
  <c r="K49"/>
  <c r="L49"/>
  <c r="M49"/>
  <c r="N49"/>
  <c r="O49"/>
  <c r="P49"/>
  <c r="Q49"/>
  <c r="R49"/>
  <c r="S49"/>
  <c r="T49"/>
  <c r="U49"/>
  <c r="V49"/>
  <c r="AC49"/>
  <c r="AD49"/>
  <c r="AE49"/>
  <c r="AF49"/>
  <c r="AG49"/>
  <c r="AH49"/>
  <c r="AI49"/>
  <c r="A50"/>
  <c r="B50"/>
  <c r="C50"/>
  <c r="D50"/>
  <c r="E50"/>
  <c r="F50"/>
  <c r="G50"/>
  <c r="H50"/>
  <c r="I50"/>
  <c r="J50"/>
  <c r="K50"/>
  <c r="L50"/>
  <c r="M50"/>
  <c r="N50"/>
  <c r="O50"/>
  <c r="P50"/>
  <c r="Q50"/>
  <c r="R50"/>
  <c r="S50"/>
  <c r="T50"/>
  <c r="U50"/>
  <c r="V50"/>
  <c r="AC50"/>
  <c r="AD50"/>
  <c r="AE50"/>
  <c r="AF50"/>
  <c r="AG50"/>
  <c r="AH50"/>
  <c r="AI50"/>
  <c r="A51"/>
  <c r="B51"/>
  <c r="C51"/>
  <c r="D51"/>
  <c r="E51"/>
  <c r="F51"/>
  <c r="G51"/>
  <c r="H51"/>
  <c r="I51"/>
  <c r="J51"/>
  <c r="K51"/>
  <c r="L51"/>
  <c r="M51"/>
  <c r="N51"/>
  <c r="O51"/>
  <c r="P51"/>
  <c r="Q51"/>
  <c r="R51"/>
  <c r="S51"/>
  <c r="T51"/>
  <c r="U51"/>
  <c r="V51"/>
  <c r="AC51"/>
  <c r="AD51"/>
  <c r="AE51"/>
  <c r="AF51"/>
  <c r="AG51"/>
  <c r="AH51"/>
  <c r="AI51"/>
  <c r="A52"/>
  <c r="B52"/>
  <c r="C52"/>
  <c r="D52"/>
  <c r="E52"/>
  <c r="F52"/>
  <c r="G52"/>
  <c r="H52"/>
  <c r="I52"/>
  <c r="J52"/>
  <c r="K52"/>
  <c r="L52"/>
  <c r="M52"/>
  <c r="N52"/>
  <c r="O52"/>
  <c r="P52"/>
  <c r="Q52"/>
  <c r="R52"/>
  <c r="S52"/>
  <c r="T52"/>
  <c r="U52"/>
  <c r="V52"/>
  <c r="AC52"/>
  <c r="AD52"/>
  <c r="AE52"/>
  <c r="AF52"/>
  <c r="AG52"/>
  <c r="AH52"/>
  <c r="AI52"/>
  <c r="A53"/>
  <c r="B53"/>
  <c r="C53"/>
  <c r="D53"/>
  <c r="E53"/>
  <c r="F53"/>
  <c r="G53"/>
  <c r="H53"/>
  <c r="I53"/>
  <c r="J53"/>
  <c r="K53"/>
  <c r="L53"/>
  <c r="M53"/>
  <c r="N53"/>
  <c r="O53"/>
  <c r="P53"/>
  <c r="Q53"/>
  <c r="R53"/>
  <c r="S53"/>
  <c r="T53"/>
  <c r="U53"/>
  <c r="V53"/>
  <c r="AC53"/>
  <c r="AD53"/>
  <c r="AE53"/>
  <c r="AF53"/>
  <c r="AG53"/>
  <c r="AH53"/>
  <c r="AI53"/>
  <c r="A54"/>
  <c r="B54"/>
  <c r="C54"/>
  <c r="D54"/>
  <c r="E54"/>
  <c r="F54"/>
  <c r="G54"/>
  <c r="H54"/>
  <c r="I54"/>
  <c r="J54"/>
  <c r="K54"/>
  <c r="L54"/>
  <c r="M54"/>
  <c r="N54"/>
  <c r="O54"/>
  <c r="P54"/>
  <c r="Q54"/>
  <c r="R54"/>
  <c r="S54"/>
  <c r="T54"/>
  <c r="U54"/>
  <c r="V54"/>
  <c r="AC54"/>
  <c r="AD54"/>
  <c r="AE54"/>
  <c r="AF54"/>
  <c r="AG54"/>
  <c r="AH54"/>
  <c r="AI54"/>
  <c r="A55"/>
  <c r="B55"/>
  <c r="C55"/>
  <c r="D55"/>
  <c r="E55"/>
  <c r="F55"/>
  <c r="G55"/>
  <c r="H55"/>
  <c r="I55"/>
  <c r="J55"/>
  <c r="K55"/>
  <c r="L55"/>
  <c r="M55"/>
  <c r="N55"/>
  <c r="O55"/>
  <c r="P55"/>
  <c r="Q55"/>
  <c r="R55"/>
  <c r="S55"/>
  <c r="T55"/>
  <c r="U55"/>
  <c r="V55"/>
  <c r="AC55"/>
  <c r="AD55"/>
  <c r="AE55"/>
  <c r="AF55"/>
  <c r="AG55"/>
  <c r="AH55"/>
  <c r="AI55"/>
  <c r="A56"/>
  <c r="B56"/>
  <c r="C56"/>
  <c r="D56"/>
  <c r="E56"/>
  <c r="F56"/>
  <c r="G56"/>
  <c r="H56"/>
  <c r="I56"/>
  <c r="J56"/>
  <c r="K56"/>
  <c r="L56"/>
  <c r="M56"/>
  <c r="N56"/>
  <c r="O56"/>
  <c r="P56"/>
  <c r="Q56"/>
  <c r="R56"/>
  <c r="S56"/>
  <c r="T56"/>
  <c r="U56"/>
  <c r="V56"/>
  <c r="AC56"/>
  <c r="AD56"/>
  <c r="AE56"/>
  <c r="AF56"/>
  <c r="AG56"/>
  <c r="AH56"/>
  <c r="AI56"/>
  <c r="A57"/>
  <c r="B57"/>
  <c r="C57"/>
  <c r="D57"/>
  <c r="E57"/>
  <c r="F57"/>
  <c r="G57"/>
  <c r="H57"/>
  <c r="I57"/>
  <c r="J57"/>
  <c r="K57"/>
  <c r="L57"/>
  <c r="M57"/>
  <c r="N57"/>
  <c r="O57"/>
  <c r="P57"/>
  <c r="Q57"/>
  <c r="R57"/>
  <c r="S57"/>
  <c r="T57"/>
  <c r="U57"/>
  <c r="V57"/>
  <c r="AC57"/>
  <c r="AD57"/>
  <c r="AE57"/>
  <c r="AF57"/>
  <c r="AG57"/>
  <c r="AH57"/>
  <c r="AI57"/>
  <c r="A58"/>
  <c r="B58"/>
  <c r="C58"/>
  <c r="D58"/>
  <c r="E58"/>
  <c r="F58"/>
  <c r="G58"/>
  <c r="H58"/>
  <c r="I58"/>
  <c r="J58"/>
  <c r="K58"/>
  <c r="L58"/>
  <c r="M58"/>
  <c r="N58"/>
  <c r="O58"/>
  <c r="P58"/>
  <c r="Q58"/>
  <c r="R58"/>
  <c r="S58"/>
  <c r="T58"/>
  <c r="U58"/>
  <c r="V58"/>
  <c r="AC58"/>
  <c r="AD58"/>
  <c r="AE58"/>
  <c r="AF58"/>
  <c r="AG58"/>
  <c r="AH58"/>
  <c r="AI58"/>
  <c r="A59"/>
  <c r="B59"/>
  <c r="C59"/>
  <c r="D59"/>
  <c r="E59"/>
  <c r="F59"/>
  <c r="G59"/>
  <c r="H59"/>
  <c r="I59"/>
  <c r="J59"/>
  <c r="K59"/>
  <c r="L59"/>
  <c r="M59"/>
  <c r="N59"/>
  <c r="O59"/>
  <c r="P59"/>
  <c r="Q59"/>
  <c r="R59"/>
  <c r="S59"/>
  <c r="T59"/>
  <c r="U59"/>
  <c r="V59"/>
  <c r="AC59"/>
  <c r="AD59"/>
  <c r="AE59"/>
  <c r="AF59"/>
  <c r="AG59"/>
  <c r="AH59"/>
  <c r="AI59"/>
  <c r="A60"/>
  <c r="B60"/>
  <c r="C60"/>
  <c r="D60"/>
  <c r="E60"/>
  <c r="F60"/>
  <c r="G60"/>
  <c r="H60"/>
  <c r="I60"/>
  <c r="J60"/>
  <c r="K60"/>
  <c r="L60"/>
  <c r="M60"/>
  <c r="N60"/>
  <c r="O60"/>
  <c r="P60"/>
  <c r="Q60"/>
  <c r="R60"/>
  <c r="S60"/>
  <c r="T60"/>
  <c r="U60"/>
  <c r="V60"/>
  <c r="AC60"/>
  <c r="AD60"/>
  <c r="AE60"/>
  <c r="AF60"/>
  <c r="AG60"/>
  <c r="AH60"/>
  <c r="AI60"/>
  <c r="A61"/>
  <c r="B61"/>
  <c r="C61"/>
  <c r="D61"/>
  <c r="E61"/>
  <c r="F61"/>
  <c r="G61"/>
  <c r="H61"/>
  <c r="I61"/>
  <c r="J61"/>
  <c r="K61"/>
  <c r="L61"/>
  <c r="M61"/>
  <c r="N61"/>
  <c r="O61"/>
  <c r="P61"/>
  <c r="Q61"/>
  <c r="R61"/>
  <c r="S61"/>
  <c r="T61"/>
  <c r="U61"/>
  <c r="V61"/>
  <c r="AC61"/>
  <c r="AD61"/>
  <c r="AE61"/>
  <c r="AF61"/>
  <c r="AG61"/>
  <c r="AH61"/>
  <c r="AI61"/>
  <c r="A62"/>
  <c r="B62"/>
  <c r="C62"/>
  <c r="D62"/>
  <c r="E62"/>
  <c r="F62"/>
  <c r="G62"/>
  <c r="H62"/>
  <c r="I62"/>
  <c r="J62"/>
  <c r="K62"/>
  <c r="L62"/>
  <c r="M62"/>
  <c r="N62"/>
  <c r="O62"/>
  <c r="P62"/>
  <c r="Q62"/>
  <c r="R62"/>
  <c r="S62"/>
  <c r="T62"/>
  <c r="U62"/>
  <c r="V62"/>
  <c r="AC62"/>
  <c r="AD62"/>
  <c r="AE62"/>
  <c r="AF62"/>
  <c r="AG62"/>
  <c r="AH62"/>
  <c r="AI62"/>
  <c r="A63"/>
  <c r="B63"/>
  <c r="C63"/>
  <c r="D63"/>
  <c r="E63"/>
  <c r="F63"/>
  <c r="G63"/>
  <c r="H63"/>
  <c r="I63"/>
  <c r="J63"/>
  <c r="K63"/>
  <c r="L63"/>
  <c r="M63"/>
  <c r="N63"/>
  <c r="O63"/>
  <c r="P63"/>
  <c r="Q63"/>
  <c r="R63"/>
  <c r="S63"/>
  <c r="T63"/>
  <c r="U63"/>
  <c r="V63"/>
  <c r="AC63"/>
  <c r="AD63"/>
  <c r="AE63"/>
  <c r="AF63"/>
  <c r="AG63"/>
  <c r="AH63"/>
  <c r="AI63"/>
  <c r="A64"/>
  <c r="B64"/>
  <c r="C64"/>
  <c r="D64"/>
  <c r="E64"/>
  <c r="F64"/>
  <c r="G64"/>
  <c r="H64"/>
  <c r="I64"/>
  <c r="J64"/>
  <c r="K64"/>
  <c r="L64"/>
  <c r="M64"/>
  <c r="N64"/>
  <c r="O64"/>
  <c r="P64"/>
  <c r="Q64"/>
  <c r="R64"/>
  <c r="S64"/>
  <c r="T64"/>
  <c r="U64"/>
  <c r="V64"/>
  <c r="AC64"/>
  <c r="AD64"/>
  <c r="AE64"/>
  <c r="AF64"/>
  <c r="AG64"/>
  <c r="AH64"/>
  <c r="AI64"/>
  <c r="A65"/>
  <c r="B65"/>
  <c r="C65"/>
  <c r="D65"/>
  <c r="E65"/>
  <c r="F65"/>
  <c r="G65"/>
  <c r="H65"/>
  <c r="I65"/>
  <c r="J65"/>
  <c r="K65"/>
  <c r="L65"/>
  <c r="M65"/>
  <c r="N65"/>
  <c r="O65"/>
  <c r="P65"/>
  <c r="Q65"/>
  <c r="R65"/>
  <c r="S65"/>
  <c r="T65"/>
  <c r="U65"/>
  <c r="V65"/>
  <c r="AC65"/>
  <c r="AD65"/>
  <c r="AE65"/>
  <c r="AF65"/>
  <c r="AG65"/>
  <c r="AH65"/>
  <c r="AI65"/>
  <c r="A66"/>
  <c r="B66"/>
  <c r="C66"/>
  <c r="D66"/>
  <c r="E66"/>
  <c r="F66"/>
  <c r="G66"/>
  <c r="H66"/>
  <c r="I66"/>
  <c r="J66"/>
  <c r="K66"/>
  <c r="L66"/>
  <c r="M66"/>
  <c r="N66"/>
  <c r="O66"/>
  <c r="P66"/>
  <c r="Q66"/>
  <c r="R66"/>
  <c r="S66"/>
  <c r="T66"/>
  <c r="U66"/>
  <c r="V66"/>
  <c r="AC66"/>
  <c r="AD66"/>
  <c r="AE66"/>
  <c r="AF66"/>
  <c r="AG66"/>
  <c r="AH66"/>
  <c r="AI66"/>
  <c r="A67"/>
  <c r="B67"/>
  <c r="C67"/>
  <c r="D67"/>
  <c r="E67"/>
  <c r="F67"/>
  <c r="G67"/>
  <c r="H67"/>
  <c r="I67"/>
  <c r="J67"/>
  <c r="K67"/>
  <c r="L67"/>
  <c r="M67"/>
  <c r="N67"/>
  <c r="O67"/>
  <c r="P67"/>
  <c r="Q67"/>
  <c r="R67"/>
  <c r="S67"/>
  <c r="T67"/>
  <c r="U67"/>
  <c r="V67"/>
  <c r="AC67"/>
  <c r="AD67"/>
  <c r="AE67"/>
  <c r="AF67"/>
  <c r="AG67"/>
  <c r="AH67"/>
  <c r="AI67"/>
  <c r="A68"/>
  <c r="B68"/>
  <c r="C68"/>
  <c r="D68"/>
  <c r="E68"/>
  <c r="F68"/>
  <c r="G68"/>
  <c r="H68"/>
  <c r="I68"/>
  <c r="J68"/>
  <c r="K68"/>
  <c r="L68"/>
  <c r="M68"/>
  <c r="N68"/>
  <c r="O68"/>
  <c r="P68"/>
  <c r="Q68"/>
  <c r="R68"/>
  <c r="S68"/>
  <c r="T68"/>
  <c r="U68"/>
  <c r="V68"/>
  <c r="AC68"/>
  <c r="AD68"/>
  <c r="AE68"/>
  <c r="AF68"/>
  <c r="AG68"/>
  <c r="AH68"/>
  <c r="AI68"/>
  <c r="A69"/>
  <c r="B69"/>
  <c r="C69"/>
  <c r="D69"/>
  <c r="E69"/>
  <c r="F69"/>
  <c r="G69"/>
  <c r="H69"/>
  <c r="I69"/>
  <c r="J69"/>
  <c r="K69"/>
  <c r="L69"/>
  <c r="M69"/>
  <c r="N69"/>
  <c r="O69"/>
  <c r="P69"/>
  <c r="Q69"/>
  <c r="R69"/>
  <c r="S69"/>
  <c r="T69"/>
  <c r="U69"/>
  <c r="V69"/>
  <c r="AC69"/>
  <c r="AD69"/>
  <c r="AE69"/>
  <c r="AF69"/>
  <c r="AG69"/>
  <c r="AH69"/>
  <c r="AI69"/>
  <c r="A70"/>
  <c r="B70"/>
  <c r="C70"/>
  <c r="D70"/>
  <c r="E70"/>
  <c r="F70"/>
  <c r="G70"/>
  <c r="H70"/>
  <c r="I70"/>
  <c r="J70"/>
  <c r="K70"/>
  <c r="L70"/>
  <c r="M70"/>
  <c r="N70"/>
  <c r="O70"/>
  <c r="P70"/>
  <c r="Q70"/>
  <c r="R70"/>
  <c r="S70"/>
  <c r="T70"/>
  <c r="U70"/>
  <c r="V70"/>
  <c r="AC70"/>
  <c r="AD70"/>
  <c r="AE70"/>
  <c r="AF70"/>
  <c r="AG70"/>
  <c r="AH70"/>
  <c r="AI70"/>
  <c r="A71"/>
  <c r="B71"/>
  <c r="C71"/>
  <c r="D71"/>
  <c r="E71"/>
  <c r="F71"/>
  <c r="G71"/>
  <c r="H71"/>
  <c r="I71"/>
  <c r="J71"/>
  <c r="K71"/>
  <c r="L71"/>
  <c r="M71"/>
  <c r="N71"/>
  <c r="O71"/>
  <c r="P71"/>
  <c r="Q71"/>
  <c r="R71"/>
  <c r="S71"/>
  <c r="T71"/>
  <c r="U71"/>
  <c r="V71"/>
  <c r="AC71"/>
  <c r="AD71"/>
  <c r="AE71"/>
  <c r="AF71"/>
  <c r="AG71"/>
  <c r="AH71"/>
  <c r="AI71"/>
  <c r="A72"/>
  <c r="B72"/>
  <c r="C72"/>
  <c r="D72"/>
  <c r="E72"/>
  <c r="F72"/>
  <c r="G72"/>
  <c r="H72"/>
  <c r="I72"/>
  <c r="J72"/>
  <c r="K72"/>
  <c r="L72"/>
  <c r="M72"/>
  <c r="N72"/>
  <c r="O72"/>
  <c r="P72"/>
  <c r="Q72"/>
  <c r="R72"/>
  <c r="S72"/>
  <c r="T72"/>
  <c r="U72"/>
  <c r="V72"/>
  <c r="AC72"/>
  <c r="AD72"/>
  <c r="AE72"/>
  <c r="AF72"/>
  <c r="AG72"/>
  <c r="AH72"/>
  <c r="AI72"/>
  <c r="A73"/>
  <c r="B73"/>
  <c r="C73"/>
  <c r="D73"/>
  <c r="E73"/>
  <c r="F73"/>
  <c r="G73"/>
  <c r="H73"/>
  <c r="I73"/>
  <c r="J73"/>
  <c r="K73"/>
  <c r="L73"/>
  <c r="M73"/>
  <c r="N73"/>
  <c r="O73"/>
  <c r="P73"/>
  <c r="Q73"/>
  <c r="R73"/>
  <c r="S73"/>
  <c r="T73"/>
  <c r="U73"/>
  <c r="V73"/>
  <c r="AC73"/>
  <c r="AD73"/>
  <c r="AE73"/>
  <c r="AF73"/>
  <c r="AG73"/>
  <c r="AH73"/>
  <c r="AI73"/>
  <c r="A74"/>
  <c r="B74"/>
  <c r="C74"/>
  <c r="D74"/>
  <c r="E74"/>
  <c r="F74"/>
  <c r="G74"/>
  <c r="H74"/>
  <c r="I74"/>
  <c r="J74"/>
  <c r="K74"/>
  <c r="L74"/>
  <c r="M74"/>
  <c r="N74"/>
  <c r="O74"/>
  <c r="P74"/>
  <c r="Q74"/>
  <c r="R74"/>
  <c r="S74"/>
  <c r="T74"/>
  <c r="U74"/>
  <c r="V74"/>
  <c r="AC74"/>
  <c r="AD74"/>
  <c r="AE74"/>
  <c r="AF74"/>
  <c r="AG74"/>
  <c r="AH74"/>
  <c r="AI74"/>
  <c r="A75"/>
  <c r="B75"/>
  <c r="C75"/>
  <c r="D75"/>
  <c r="E75"/>
  <c r="F75"/>
  <c r="G75"/>
  <c r="H75"/>
  <c r="I75"/>
  <c r="J75"/>
  <c r="K75"/>
  <c r="L75"/>
  <c r="M75"/>
  <c r="N75"/>
  <c r="O75"/>
  <c r="P75"/>
  <c r="Q75"/>
  <c r="R75"/>
  <c r="S75"/>
  <c r="T75"/>
  <c r="U75"/>
  <c r="V75"/>
  <c r="AC75"/>
  <c r="AD75"/>
  <c r="AE75"/>
  <c r="AF75"/>
  <c r="AG75"/>
  <c r="AH75"/>
  <c r="AI75"/>
  <c r="A76"/>
  <c r="B76"/>
  <c r="C76"/>
  <c r="D76"/>
  <c r="E76"/>
  <c r="F76"/>
  <c r="G76"/>
  <c r="H76"/>
  <c r="I76"/>
  <c r="J76"/>
  <c r="K76"/>
  <c r="L76"/>
  <c r="M76"/>
  <c r="N76"/>
  <c r="O76"/>
  <c r="P76"/>
  <c r="Q76"/>
  <c r="R76"/>
  <c r="S76"/>
  <c r="T76"/>
  <c r="U76"/>
  <c r="V76"/>
  <c r="AC76"/>
  <c r="AD76"/>
  <c r="AE76"/>
  <c r="AF76"/>
  <c r="AG76"/>
  <c r="AH76"/>
  <c r="AI76"/>
  <c r="A77"/>
  <c r="B77"/>
  <c r="C77"/>
  <c r="D77"/>
  <c r="E77"/>
  <c r="F77"/>
  <c r="G77"/>
  <c r="H77"/>
  <c r="I77"/>
  <c r="J77"/>
  <c r="K77"/>
  <c r="L77"/>
  <c r="M77"/>
  <c r="N77"/>
  <c r="O77"/>
  <c r="P77"/>
  <c r="Q77"/>
  <c r="R77"/>
  <c r="S77"/>
  <c r="T77"/>
  <c r="U77"/>
  <c r="V77"/>
  <c r="AC77"/>
  <c r="AD77"/>
  <c r="AE77"/>
  <c r="AF77"/>
  <c r="AG77"/>
  <c r="AH77"/>
  <c r="AI77"/>
  <c r="A78"/>
  <c r="B78"/>
  <c r="C78"/>
  <c r="D78"/>
  <c r="E78"/>
  <c r="F78"/>
  <c r="G78"/>
  <c r="H78"/>
  <c r="I78"/>
  <c r="J78"/>
  <c r="K78"/>
  <c r="L78"/>
  <c r="M78"/>
  <c r="N78"/>
  <c r="O78"/>
  <c r="P78"/>
  <c r="Q78"/>
  <c r="R78"/>
  <c r="S78"/>
  <c r="T78"/>
  <c r="U78"/>
  <c r="V78"/>
  <c r="AC78"/>
  <c r="AD78"/>
  <c r="AE78"/>
  <c r="AF78"/>
  <c r="AG78"/>
  <c r="AH78"/>
  <c r="AI78"/>
  <c r="A79"/>
  <c r="B79"/>
  <c r="C79"/>
  <c r="D79"/>
  <c r="E79"/>
  <c r="F79"/>
  <c r="G79"/>
  <c r="H79"/>
  <c r="I79"/>
  <c r="J79"/>
  <c r="K79"/>
  <c r="L79"/>
  <c r="M79"/>
  <c r="N79"/>
  <c r="O79"/>
  <c r="P79"/>
  <c r="Q79"/>
  <c r="R79"/>
  <c r="S79"/>
  <c r="T79"/>
  <c r="U79"/>
  <c r="V79"/>
  <c r="AC79"/>
  <c r="AD79"/>
  <c r="AE79"/>
  <c r="AF79"/>
  <c r="AG79"/>
  <c r="AH79"/>
  <c r="AI79"/>
  <c r="A80"/>
  <c r="B80"/>
  <c r="C80"/>
  <c r="D80"/>
  <c r="E80"/>
  <c r="F80"/>
  <c r="G80"/>
  <c r="H80"/>
  <c r="I80"/>
  <c r="J80"/>
  <c r="K80"/>
  <c r="L80"/>
  <c r="M80"/>
  <c r="N80"/>
  <c r="O80"/>
  <c r="P80"/>
  <c r="Q80"/>
  <c r="R80"/>
  <c r="S80"/>
  <c r="T80"/>
  <c r="U80"/>
  <c r="V80"/>
  <c r="AC80"/>
  <c r="AD80"/>
  <c r="AE80"/>
  <c r="AF80"/>
  <c r="AG80"/>
  <c r="AH80"/>
  <c r="AI80"/>
  <c r="A81"/>
  <c r="B81"/>
  <c r="C81"/>
  <c r="D81"/>
  <c r="E81"/>
  <c r="F81"/>
  <c r="G81"/>
  <c r="H81"/>
  <c r="I81"/>
  <c r="J81"/>
  <c r="K81"/>
  <c r="L81"/>
  <c r="M81"/>
  <c r="N81"/>
  <c r="O81"/>
  <c r="P81"/>
  <c r="Q81"/>
  <c r="R81"/>
  <c r="S81"/>
  <c r="T81"/>
  <c r="U81"/>
  <c r="V81"/>
  <c r="AC81"/>
  <c r="AD81"/>
  <c r="AE81"/>
  <c r="AF81"/>
  <c r="AG81"/>
  <c r="AH81"/>
  <c r="AI81"/>
  <c r="A82"/>
  <c r="B82"/>
  <c r="C82"/>
  <c r="D82"/>
  <c r="E82"/>
  <c r="F82"/>
  <c r="G82"/>
  <c r="H82"/>
  <c r="I82"/>
  <c r="J82"/>
  <c r="K82"/>
  <c r="L82"/>
  <c r="M82"/>
  <c r="N82"/>
  <c r="O82"/>
  <c r="P82"/>
  <c r="Q82"/>
  <c r="R82"/>
  <c r="S82"/>
  <c r="T82"/>
  <c r="U82"/>
  <c r="V82"/>
  <c r="AC82"/>
  <c r="AD82"/>
  <c r="AE82"/>
  <c r="AF82"/>
  <c r="AG82"/>
  <c r="AH82"/>
  <c r="AI82"/>
  <c r="A83"/>
  <c r="B83"/>
  <c r="C83"/>
  <c r="D83"/>
  <c r="E83"/>
  <c r="F83"/>
  <c r="G83"/>
  <c r="H83"/>
  <c r="I83"/>
  <c r="J83"/>
  <c r="K83"/>
  <c r="L83"/>
  <c r="M83"/>
  <c r="N83"/>
  <c r="O83"/>
  <c r="P83"/>
  <c r="Q83"/>
  <c r="R83"/>
  <c r="S83"/>
  <c r="T83"/>
  <c r="U83"/>
  <c r="V83"/>
  <c r="AC83"/>
  <c r="AD83"/>
  <c r="AE83"/>
  <c r="AF83"/>
  <c r="AG83"/>
  <c r="AH83"/>
  <c r="AI83"/>
  <c r="A84"/>
  <c r="B84"/>
  <c r="C84"/>
  <c r="D84"/>
  <c r="E84"/>
  <c r="F84"/>
  <c r="G84"/>
  <c r="H84"/>
  <c r="I84"/>
  <c r="J84"/>
  <c r="K84"/>
  <c r="L84"/>
  <c r="M84"/>
  <c r="N84"/>
  <c r="O84"/>
  <c r="P84"/>
  <c r="Q84"/>
  <c r="R84"/>
  <c r="S84"/>
  <c r="T84"/>
  <c r="U84"/>
  <c r="V84"/>
  <c r="AC84"/>
  <c r="AD84"/>
  <c r="AE84"/>
  <c r="AF84"/>
  <c r="AG84"/>
  <c r="AH84"/>
  <c r="AI84"/>
  <c r="A85"/>
  <c r="B85"/>
  <c r="C85"/>
  <c r="D85"/>
  <c r="E85"/>
  <c r="F85"/>
  <c r="G85"/>
  <c r="H85"/>
  <c r="I85"/>
  <c r="J85"/>
  <c r="K85"/>
  <c r="L85"/>
  <c r="M85"/>
  <c r="N85"/>
  <c r="O85"/>
  <c r="P85"/>
  <c r="Q85"/>
  <c r="R85"/>
  <c r="S85"/>
  <c r="T85"/>
  <c r="U85"/>
  <c r="V85"/>
  <c r="AC85"/>
  <c r="AD85"/>
  <c r="AE85"/>
  <c r="AF85"/>
  <c r="AG85"/>
  <c r="AH85"/>
  <c r="AI85"/>
  <c r="A86"/>
  <c r="B86"/>
  <c r="C86"/>
  <c r="D86"/>
  <c r="E86"/>
  <c r="F86"/>
  <c r="G86"/>
  <c r="H86"/>
  <c r="I86"/>
  <c r="J86"/>
  <c r="K86"/>
  <c r="L86"/>
  <c r="M86"/>
  <c r="N86"/>
  <c r="O86"/>
  <c r="P86"/>
  <c r="Q86"/>
  <c r="R86"/>
  <c r="S86"/>
  <c r="T86"/>
  <c r="U86"/>
  <c r="V86"/>
  <c r="AC86"/>
  <c r="AD86"/>
  <c r="AE86"/>
  <c r="AF86"/>
  <c r="AG86"/>
  <c r="AH86"/>
  <c r="AI86"/>
  <c r="A87"/>
  <c r="B87"/>
  <c r="C87"/>
  <c r="D87"/>
  <c r="E87"/>
  <c r="F87"/>
  <c r="G87"/>
  <c r="H87"/>
  <c r="I87"/>
  <c r="J87"/>
  <c r="K87"/>
  <c r="L87"/>
  <c r="M87"/>
  <c r="N87"/>
  <c r="O87"/>
  <c r="P87"/>
  <c r="Q87"/>
  <c r="R87"/>
  <c r="S87"/>
  <c r="T87"/>
  <c r="U87"/>
  <c r="V87"/>
  <c r="AC87"/>
  <c r="AD87"/>
  <c r="AE87"/>
  <c r="AF87"/>
  <c r="AG87"/>
  <c r="AH87"/>
  <c r="AI87"/>
  <c r="A88"/>
  <c r="B88"/>
  <c r="C88"/>
  <c r="D88"/>
  <c r="E88"/>
  <c r="F88"/>
  <c r="G88"/>
  <c r="H88"/>
  <c r="I88"/>
  <c r="J88"/>
  <c r="K88"/>
  <c r="L88"/>
  <c r="M88"/>
  <c r="N88"/>
  <c r="O88"/>
  <c r="P88"/>
  <c r="Q88"/>
  <c r="R88"/>
  <c r="S88"/>
  <c r="T88"/>
  <c r="U88"/>
  <c r="V88"/>
  <c r="AC88"/>
  <c r="AD88"/>
  <c r="AE88"/>
  <c r="AF88"/>
  <c r="AG88"/>
  <c r="AH88"/>
  <c r="AI88"/>
  <c r="A89"/>
  <c r="B89"/>
  <c r="C89"/>
  <c r="D89"/>
  <c r="E89"/>
  <c r="F89"/>
  <c r="G89"/>
  <c r="H89"/>
  <c r="I89"/>
  <c r="J89"/>
  <c r="K89"/>
  <c r="L89"/>
  <c r="M89"/>
  <c r="N89"/>
  <c r="O89"/>
  <c r="P89"/>
  <c r="Q89"/>
  <c r="R89"/>
  <c r="S89"/>
  <c r="T89"/>
  <c r="U89"/>
  <c r="V89"/>
  <c r="AC89"/>
  <c r="AD89"/>
  <c r="AE89"/>
  <c r="AF89"/>
  <c r="AG89"/>
  <c r="AH89"/>
  <c r="AI89"/>
  <c r="A90"/>
  <c r="B90"/>
  <c r="C90"/>
  <c r="D90"/>
  <c r="E90"/>
  <c r="F90"/>
  <c r="G90"/>
  <c r="H90"/>
  <c r="I90"/>
  <c r="J90"/>
  <c r="K90"/>
  <c r="L90"/>
  <c r="M90"/>
  <c r="N90"/>
  <c r="O90"/>
  <c r="P90"/>
  <c r="Q90"/>
  <c r="R90"/>
  <c r="S90"/>
  <c r="T90"/>
  <c r="U90"/>
  <c r="V90"/>
  <c r="AC90"/>
  <c r="AD90"/>
  <c r="AE90"/>
  <c r="AF90"/>
  <c r="AG90"/>
  <c r="AH90"/>
  <c r="AI90"/>
  <c r="A91"/>
  <c r="B91"/>
  <c r="C91"/>
  <c r="D91"/>
  <c r="E91"/>
  <c r="F91"/>
  <c r="G91"/>
  <c r="H91"/>
  <c r="I91"/>
  <c r="J91"/>
  <c r="K91"/>
  <c r="L91"/>
  <c r="M91"/>
  <c r="N91"/>
  <c r="O91"/>
  <c r="P91"/>
  <c r="Q91"/>
  <c r="R91"/>
  <c r="S91"/>
  <c r="T91"/>
  <c r="U91"/>
  <c r="V91"/>
  <c r="AC91"/>
  <c r="AD91"/>
  <c r="AE91"/>
  <c r="AF91"/>
  <c r="AG91"/>
  <c r="AH91"/>
  <c r="AI91"/>
  <c r="A92"/>
  <c r="B92"/>
  <c r="C92"/>
  <c r="D92"/>
  <c r="E92"/>
  <c r="F92"/>
  <c r="G92"/>
  <c r="H92"/>
  <c r="I92"/>
  <c r="J92"/>
  <c r="K92"/>
  <c r="L92"/>
  <c r="M92"/>
  <c r="N92"/>
  <c r="O92"/>
  <c r="P92"/>
  <c r="Q92"/>
  <c r="R92"/>
  <c r="S92"/>
  <c r="T92"/>
  <c r="U92"/>
  <c r="V92"/>
  <c r="AC92"/>
  <c r="AD92"/>
  <c r="AE92"/>
  <c r="AF92"/>
  <c r="AG92"/>
  <c r="AH92"/>
  <c r="AI92"/>
  <c r="A93"/>
  <c r="B93"/>
  <c r="C93"/>
  <c r="D93"/>
  <c r="E93"/>
  <c r="F93"/>
  <c r="G93"/>
  <c r="H93"/>
  <c r="I93"/>
  <c r="J93"/>
  <c r="K93"/>
  <c r="L93"/>
  <c r="M93"/>
  <c r="N93"/>
  <c r="O93"/>
  <c r="P93"/>
  <c r="Q93"/>
  <c r="R93"/>
  <c r="S93"/>
  <c r="T93"/>
  <c r="U93"/>
  <c r="V93"/>
  <c r="AC93"/>
  <c r="AD93"/>
  <c r="AE93"/>
  <c r="AF93"/>
  <c r="AG93"/>
  <c r="AH93"/>
  <c r="AI93"/>
  <c r="A94"/>
  <c r="B94"/>
  <c r="C94"/>
  <c r="D94"/>
  <c r="E94"/>
  <c r="F94"/>
  <c r="G94"/>
  <c r="H94"/>
  <c r="I94"/>
  <c r="J94"/>
  <c r="K94"/>
  <c r="L94"/>
  <c r="M94"/>
  <c r="N94"/>
  <c r="O94"/>
  <c r="P94"/>
  <c r="Q94"/>
  <c r="R94"/>
  <c r="S94"/>
  <c r="T94"/>
  <c r="U94"/>
  <c r="V94"/>
  <c r="AC94"/>
  <c r="AD94"/>
  <c r="AE94"/>
  <c r="AF94"/>
  <c r="AG94"/>
  <c r="AH94"/>
  <c r="AI94"/>
  <c r="A95"/>
  <c r="B95"/>
  <c r="C95"/>
  <c r="D95"/>
  <c r="E95"/>
  <c r="F95"/>
  <c r="G95"/>
  <c r="H95"/>
  <c r="I95"/>
  <c r="J95"/>
  <c r="K95"/>
  <c r="L95"/>
  <c r="M95"/>
  <c r="N95"/>
  <c r="O95"/>
  <c r="P95"/>
  <c r="Q95"/>
  <c r="R95"/>
  <c r="S95"/>
  <c r="T95"/>
  <c r="U95"/>
  <c r="V95"/>
  <c r="AC95"/>
  <c r="AD95"/>
  <c r="AE95"/>
  <c r="AF95"/>
  <c r="AG95"/>
  <c r="AH95"/>
  <c r="AI95"/>
  <c r="A96"/>
  <c r="B96"/>
  <c r="C96"/>
  <c r="D96"/>
  <c r="E96"/>
  <c r="F96"/>
  <c r="G96"/>
  <c r="H96"/>
  <c r="I96"/>
  <c r="J96"/>
  <c r="K96"/>
  <c r="L96"/>
  <c r="M96"/>
  <c r="N96"/>
  <c r="O96"/>
  <c r="P96"/>
  <c r="Q96"/>
  <c r="R96"/>
  <c r="S96"/>
  <c r="T96"/>
  <c r="U96"/>
  <c r="V96"/>
  <c r="AC96"/>
  <c r="AD96"/>
  <c r="AE96"/>
  <c r="AF96"/>
  <c r="AG96"/>
  <c r="AH96"/>
  <c r="AI96"/>
  <c r="A97"/>
  <c r="B97"/>
  <c r="C97"/>
  <c r="D97"/>
  <c r="E97"/>
  <c r="F97"/>
  <c r="G97"/>
  <c r="H97"/>
  <c r="I97"/>
  <c r="J97"/>
  <c r="K97"/>
  <c r="L97"/>
  <c r="M97"/>
  <c r="N97"/>
  <c r="O97"/>
  <c r="P97"/>
  <c r="Q97"/>
  <c r="R97"/>
  <c r="S97"/>
  <c r="T97"/>
  <c r="U97"/>
  <c r="V97"/>
  <c r="AC97"/>
  <c r="AD97"/>
  <c r="AE97"/>
  <c r="AF97"/>
  <c r="AG97"/>
  <c r="AH97"/>
  <c r="AI97"/>
  <c r="A98"/>
  <c r="B98"/>
  <c r="C98"/>
  <c r="D98"/>
  <c r="E98"/>
  <c r="F98"/>
  <c r="G98"/>
  <c r="H98"/>
  <c r="I98"/>
  <c r="J98"/>
  <c r="K98"/>
  <c r="L98"/>
  <c r="M98"/>
  <c r="N98"/>
  <c r="O98"/>
  <c r="P98"/>
  <c r="Q98"/>
  <c r="R98"/>
  <c r="S98"/>
  <c r="T98"/>
  <c r="U98"/>
  <c r="V98"/>
  <c r="AC98"/>
  <c r="AD98"/>
  <c r="AE98"/>
  <c r="AF98"/>
  <c r="AG98"/>
  <c r="AH98"/>
  <c r="AI98"/>
  <c r="A99"/>
  <c r="B99"/>
  <c r="C99"/>
  <c r="D99"/>
  <c r="E99"/>
  <c r="F99"/>
  <c r="G99"/>
  <c r="H99"/>
  <c r="I99"/>
  <c r="J99"/>
  <c r="K99"/>
  <c r="L99"/>
  <c r="M99"/>
  <c r="N99"/>
  <c r="O99"/>
  <c r="P99"/>
  <c r="Q99"/>
  <c r="R99"/>
  <c r="S99"/>
  <c r="T99"/>
  <c r="U99"/>
  <c r="V99"/>
  <c r="AC99"/>
  <c r="AD99"/>
  <c r="AE99"/>
  <c r="AF99"/>
  <c r="AG99"/>
  <c r="AH99"/>
  <c r="AI99"/>
  <c r="A100"/>
  <c r="B100"/>
  <c r="C100"/>
  <c r="D100"/>
  <c r="E100"/>
  <c r="F100"/>
  <c r="G100"/>
  <c r="H100"/>
  <c r="I100"/>
  <c r="J100"/>
  <c r="K100"/>
  <c r="L100"/>
  <c r="M100"/>
  <c r="N100"/>
  <c r="O100"/>
  <c r="P100"/>
  <c r="Q100"/>
  <c r="R100"/>
  <c r="S100"/>
  <c r="T100"/>
  <c r="U100"/>
  <c r="V100"/>
  <c r="AC100"/>
  <c r="AD100"/>
  <c r="AE100"/>
  <c r="AF100"/>
  <c r="AG100"/>
  <c r="AH100"/>
  <c r="AI100"/>
  <c r="A101"/>
  <c r="B101"/>
  <c r="C101"/>
  <c r="D101"/>
  <c r="E101"/>
  <c r="F101"/>
  <c r="G101"/>
  <c r="H101"/>
  <c r="I101"/>
  <c r="J101"/>
  <c r="K101"/>
  <c r="L101"/>
  <c r="M101"/>
  <c r="N101"/>
  <c r="O101"/>
  <c r="P101"/>
  <c r="Q101"/>
  <c r="R101"/>
  <c r="S101"/>
  <c r="T101"/>
  <c r="U101"/>
  <c r="V101"/>
  <c r="AC101"/>
  <c r="AD101"/>
  <c r="AE101"/>
  <c r="AF101"/>
  <c r="AG101"/>
  <c r="AH101"/>
  <c r="AI101"/>
  <c r="A102"/>
  <c r="B102"/>
  <c r="C102"/>
  <c r="D102"/>
  <c r="E102"/>
  <c r="F102"/>
  <c r="G102"/>
  <c r="H102"/>
  <c r="I102"/>
  <c r="J102"/>
  <c r="K102"/>
  <c r="L102"/>
  <c r="M102"/>
  <c r="N102"/>
  <c r="O102"/>
  <c r="P102"/>
  <c r="Q102"/>
  <c r="R102"/>
  <c r="S102"/>
  <c r="T102"/>
  <c r="U102"/>
  <c r="V102"/>
  <c r="AC102"/>
  <c r="AD102"/>
  <c r="AE102"/>
  <c r="AF102"/>
  <c r="AG102"/>
  <c r="AH102"/>
  <c r="AI102"/>
  <c r="A103"/>
  <c r="B103"/>
  <c r="C103"/>
  <c r="D103"/>
  <c r="E103"/>
  <c r="F103"/>
  <c r="G103"/>
  <c r="H103"/>
  <c r="I103"/>
  <c r="J103"/>
  <c r="K103"/>
  <c r="L103"/>
  <c r="M103"/>
  <c r="N103"/>
  <c r="O103"/>
  <c r="P103"/>
  <c r="Q103"/>
  <c r="R103"/>
  <c r="S103"/>
  <c r="T103"/>
  <c r="U103"/>
  <c r="V103"/>
  <c r="AC103"/>
  <c r="AD103"/>
  <c r="AE103"/>
  <c r="AF103"/>
  <c r="AG103"/>
  <c r="AH103"/>
  <c r="AI103"/>
  <c r="A104"/>
  <c r="B104"/>
  <c r="C104"/>
  <c r="D104"/>
  <c r="E104"/>
  <c r="F104"/>
  <c r="G104"/>
  <c r="H104"/>
  <c r="I104"/>
  <c r="J104"/>
  <c r="K104"/>
  <c r="L104"/>
  <c r="M104"/>
  <c r="N104"/>
  <c r="O104"/>
  <c r="P104"/>
  <c r="Q104"/>
  <c r="R104"/>
  <c r="S104"/>
  <c r="T104"/>
  <c r="U104"/>
  <c r="V104"/>
  <c r="AC104"/>
  <c r="AD104"/>
  <c r="AE104"/>
  <c r="AF104"/>
  <c r="AG104"/>
  <c r="AH104"/>
  <c r="AI104"/>
  <c r="A105"/>
  <c r="B105"/>
  <c r="C105"/>
  <c r="D105"/>
  <c r="E105"/>
  <c r="F105"/>
  <c r="G105"/>
  <c r="H105"/>
  <c r="I105"/>
  <c r="J105"/>
  <c r="K105"/>
  <c r="L105"/>
  <c r="M105"/>
  <c r="N105"/>
  <c r="O105"/>
  <c r="P105"/>
  <c r="Q105"/>
  <c r="R105"/>
  <c r="S105"/>
  <c r="T105"/>
  <c r="U105"/>
  <c r="V105"/>
  <c r="AC105"/>
  <c r="AD105"/>
  <c r="AE105"/>
  <c r="AF105"/>
  <c r="AG105"/>
  <c r="AH105"/>
  <c r="AI105"/>
  <c r="A106"/>
  <c r="B106"/>
  <c r="C106"/>
  <c r="D106"/>
  <c r="E106"/>
  <c r="F106"/>
  <c r="G106"/>
  <c r="H106"/>
  <c r="I106"/>
  <c r="J106"/>
  <c r="K106"/>
  <c r="L106"/>
  <c r="M106"/>
  <c r="N106"/>
  <c r="O106"/>
  <c r="P106"/>
  <c r="Q106"/>
  <c r="R106"/>
  <c r="S106"/>
  <c r="T106"/>
  <c r="U106"/>
  <c r="V106"/>
  <c r="AC106"/>
  <c r="AD106"/>
  <c r="AE106"/>
  <c r="AF106"/>
  <c r="AG106"/>
  <c r="AH106"/>
  <c r="AI106"/>
  <c r="A107"/>
  <c r="B107"/>
  <c r="C107"/>
  <c r="D107"/>
  <c r="E107"/>
  <c r="F107"/>
  <c r="G107"/>
  <c r="H107"/>
  <c r="I107"/>
  <c r="J107"/>
  <c r="K107"/>
  <c r="L107"/>
  <c r="M107"/>
  <c r="N107"/>
  <c r="O107"/>
  <c r="P107"/>
  <c r="Q107"/>
  <c r="R107"/>
  <c r="S107"/>
  <c r="T107"/>
  <c r="U107"/>
  <c r="V107"/>
  <c r="AC107"/>
  <c r="AD107"/>
  <c r="AE107"/>
  <c r="AF107"/>
  <c r="AG107"/>
  <c r="AH107"/>
  <c r="AI107"/>
  <c r="A108"/>
  <c r="B108"/>
  <c r="C108"/>
  <c r="D108"/>
  <c r="E108"/>
  <c r="F108"/>
  <c r="G108"/>
  <c r="H108"/>
  <c r="I108"/>
  <c r="J108"/>
  <c r="K108"/>
  <c r="L108"/>
  <c r="M108"/>
  <c r="N108"/>
  <c r="O108"/>
  <c r="P108"/>
  <c r="Q108"/>
  <c r="R108"/>
  <c r="S108"/>
  <c r="T108"/>
  <c r="U108"/>
  <c r="V108"/>
  <c r="AC108"/>
  <c r="AD108"/>
  <c r="AE108"/>
  <c r="AF108"/>
  <c r="AG108"/>
  <c r="AH108"/>
  <c r="AI108"/>
  <c r="A109"/>
  <c r="B109"/>
  <c r="C109"/>
  <c r="D109"/>
  <c r="E109"/>
  <c r="F109"/>
  <c r="G109"/>
  <c r="H109"/>
  <c r="I109"/>
  <c r="J109"/>
  <c r="K109"/>
  <c r="L109"/>
  <c r="M109"/>
  <c r="N109"/>
  <c r="O109"/>
  <c r="P109"/>
  <c r="Q109"/>
  <c r="R109"/>
  <c r="S109"/>
  <c r="T109"/>
  <c r="U109"/>
  <c r="V109"/>
  <c r="AC109"/>
  <c r="AD109"/>
  <c r="AE109"/>
  <c r="AF109"/>
  <c r="AG109"/>
  <c r="AH109"/>
  <c r="AI109"/>
  <c r="A110"/>
  <c r="B110"/>
  <c r="C110"/>
  <c r="D110"/>
  <c r="E110"/>
  <c r="F110"/>
  <c r="G110"/>
  <c r="H110"/>
  <c r="I110"/>
  <c r="J110"/>
  <c r="K110"/>
  <c r="L110"/>
  <c r="M110"/>
  <c r="N110"/>
  <c r="O110"/>
  <c r="P110"/>
  <c r="Q110"/>
  <c r="R110"/>
  <c r="S110"/>
  <c r="T110"/>
  <c r="U110"/>
  <c r="V110"/>
  <c r="AC110"/>
  <c r="AD110"/>
  <c r="AE110"/>
  <c r="AF110"/>
  <c r="AG110"/>
  <c r="AH110"/>
  <c r="AI110"/>
  <c r="A111"/>
  <c r="B111"/>
  <c r="C111"/>
  <c r="D111"/>
  <c r="E111"/>
  <c r="F111"/>
  <c r="G111"/>
  <c r="H111"/>
  <c r="I111"/>
  <c r="J111"/>
  <c r="K111"/>
  <c r="L111"/>
  <c r="M111"/>
  <c r="N111"/>
  <c r="O111"/>
  <c r="P111"/>
  <c r="Q111"/>
  <c r="R111"/>
  <c r="S111"/>
  <c r="T111"/>
  <c r="U111"/>
  <c r="V111"/>
  <c r="AC111"/>
  <c r="AD111"/>
  <c r="AE111"/>
  <c r="AF111"/>
  <c r="AG111"/>
  <c r="AH111"/>
  <c r="AI111"/>
  <c r="A112"/>
  <c r="B112"/>
  <c r="C112"/>
  <c r="D112"/>
  <c r="E112"/>
  <c r="F112"/>
  <c r="G112"/>
  <c r="H112"/>
  <c r="I112"/>
  <c r="J112"/>
  <c r="K112"/>
  <c r="L112"/>
  <c r="M112"/>
  <c r="N112"/>
  <c r="O112"/>
  <c r="P112"/>
  <c r="Q112"/>
  <c r="R112"/>
  <c r="S112"/>
  <c r="T112"/>
  <c r="U112"/>
  <c r="V112"/>
  <c r="AC112"/>
  <c r="AD112"/>
  <c r="AE112"/>
  <c r="AF112"/>
  <c r="AG112"/>
  <c r="AH112"/>
  <c r="AI112"/>
  <c r="A113"/>
  <c r="B113"/>
  <c r="C113"/>
  <c r="D113"/>
  <c r="E113"/>
  <c r="F113"/>
  <c r="G113"/>
  <c r="H113"/>
  <c r="I113"/>
  <c r="J113"/>
  <c r="K113"/>
  <c r="L113"/>
  <c r="M113"/>
  <c r="N113"/>
  <c r="O113"/>
  <c r="P113"/>
  <c r="Q113"/>
  <c r="R113"/>
  <c r="S113"/>
  <c r="T113"/>
  <c r="U113"/>
  <c r="V113"/>
  <c r="AC113"/>
  <c r="AD113"/>
  <c r="AE113"/>
  <c r="AF113"/>
  <c r="AG113"/>
  <c r="AH113"/>
  <c r="AI113"/>
  <c r="A114"/>
  <c r="B114"/>
  <c r="C114"/>
  <c r="D114"/>
  <c r="E114"/>
  <c r="F114"/>
  <c r="G114"/>
  <c r="H114"/>
  <c r="I114"/>
  <c r="J114"/>
  <c r="K114"/>
  <c r="L114"/>
  <c r="M114"/>
  <c r="N114"/>
  <c r="O114"/>
  <c r="P114"/>
  <c r="Q114"/>
  <c r="R114"/>
  <c r="S114"/>
  <c r="T114"/>
  <c r="U114"/>
  <c r="V114"/>
  <c r="AC114"/>
  <c r="AD114"/>
  <c r="AE114"/>
  <c r="AF114"/>
  <c r="AG114"/>
  <c r="AH114"/>
  <c r="AI114"/>
  <c r="A115"/>
  <c r="B115"/>
  <c r="C115"/>
  <c r="D115"/>
  <c r="E115"/>
  <c r="F115"/>
  <c r="G115"/>
  <c r="H115"/>
  <c r="I115"/>
  <c r="J115"/>
  <c r="K115"/>
  <c r="L115"/>
  <c r="M115"/>
  <c r="N115"/>
  <c r="O115"/>
  <c r="P115"/>
  <c r="Q115"/>
  <c r="R115"/>
  <c r="S115"/>
  <c r="T115"/>
  <c r="U115"/>
  <c r="V115"/>
  <c r="AC115"/>
  <c r="AD115"/>
  <c r="AE115"/>
  <c r="AF115"/>
  <c r="AG115"/>
  <c r="AH115"/>
  <c r="AI115"/>
  <c r="A116"/>
  <c r="B116"/>
  <c r="C116"/>
  <c r="D116"/>
  <c r="E116"/>
  <c r="F116"/>
  <c r="G116"/>
  <c r="H116"/>
  <c r="I116"/>
  <c r="J116"/>
  <c r="K116"/>
  <c r="L116"/>
  <c r="M116"/>
  <c r="N116"/>
  <c r="O116"/>
  <c r="P116"/>
  <c r="Q116"/>
  <c r="R116"/>
  <c r="S116"/>
  <c r="T116"/>
  <c r="U116"/>
  <c r="V116"/>
  <c r="AC116"/>
  <c r="AD116"/>
  <c r="AE116"/>
  <c r="AF116"/>
  <c r="AG116"/>
  <c r="AH116"/>
  <c r="AI116"/>
  <c r="A117"/>
  <c r="B117"/>
  <c r="C117"/>
  <c r="D117"/>
  <c r="E117"/>
  <c r="F117"/>
  <c r="G117"/>
  <c r="H117"/>
  <c r="I117"/>
  <c r="J117"/>
  <c r="K117"/>
  <c r="L117"/>
  <c r="M117"/>
  <c r="N117"/>
  <c r="O117"/>
  <c r="P117"/>
  <c r="Q117"/>
  <c r="R117"/>
  <c r="S117"/>
  <c r="T117"/>
  <c r="U117"/>
  <c r="V117"/>
  <c r="AC117"/>
  <c r="AD117"/>
  <c r="AE117"/>
  <c r="AF117"/>
  <c r="AG117"/>
  <c r="AH117"/>
  <c r="AI117"/>
  <c r="A118"/>
  <c r="B118"/>
  <c r="C118"/>
  <c r="D118"/>
  <c r="E118"/>
  <c r="F118"/>
  <c r="G118"/>
  <c r="H118"/>
  <c r="I118"/>
  <c r="J118"/>
  <c r="K118"/>
  <c r="L118"/>
  <c r="M118"/>
  <c r="N118"/>
  <c r="O118"/>
  <c r="P118"/>
  <c r="Q118"/>
  <c r="R118"/>
  <c r="S118"/>
  <c r="T118"/>
  <c r="U118"/>
  <c r="V118"/>
  <c r="AC118"/>
  <c r="AD118"/>
  <c r="AE118"/>
  <c r="AF118"/>
  <c r="AG118"/>
  <c r="AH118"/>
  <c r="AI118"/>
  <c r="A119"/>
  <c r="B119"/>
  <c r="C119"/>
  <c r="D119"/>
  <c r="E119"/>
  <c r="F119"/>
  <c r="G119"/>
  <c r="H119"/>
  <c r="I119"/>
  <c r="J119"/>
  <c r="K119"/>
  <c r="L119"/>
  <c r="M119"/>
  <c r="N119"/>
  <c r="O119"/>
  <c r="P119"/>
  <c r="Q119"/>
  <c r="R119"/>
  <c r="S119"/>
  <c r="T119"/>
  <c r="U119"/>
  <c r="V119"/>
  <c r="AC119"/>
  <c r="AD119"/>
  <c r="AE119"/>
  <c r="AF119"/>
  <c r="AG119"/>
  <c r="AH119"/>
  <c r="AI119"/>
  <c r="A120"/>
  <c r="B120"/>
  <c r="C120"/>
  <c r="D120"/>
  <c r="E120"/>
  <c r="F120"/>
  <c r="G120"/>
  <c r="H120"/>
  <c r="I120"/>
  <c r="J120"/>
  <c r="K120"/>
  <c r="L120"/>
  <c r="M120"/>
  <c r="N120"/>
  <c r="O120"/>
  <c r="P120"/>
  <c r="Q120"/>
  <c r="R120"/>
  <c r="S120"/>
  <c r="T120"/>
  <c r="U120"/>
  <c r="V120"/>
  <c r="AC120"/>
  <c r="AD120"/>
  <c r="AE120"/>
  <c r="AF120"/>
  <c r="AG120"/>
  <c r="AH120"/>
  <c r="AI120"/>
  <c r="A121"/>
  <c r="B121"/>
  <c r="C121"/>
  <c r="D121"/>
  <c r="E121"/>
  <c r="F121"/>
  <c r="G121"/>
  <c r="H121"/>
  <c r="I121"/>
  <c r="J121"/>
  <c r="K121"/>
  <c r="L121"/>
  <c r="M121"/>
  <c r="N121"/>
  <c r="O121"/>
  <c r="P121"/>
  <c r="Q121"/>
  <c r="R121"/>
  <c r="S121"/>
  <c r="T121"/>
  <c r="U121"/>
  <c r="V121"/>
  <c r="AC121"/>
  <c r="AD121"/>
  <c r="AE121"/>
  <c r="AF121"/>
  <c r="AG121"/>
  <c r="AH121"/>
  <c r="AI121"/>
  <c r="A122"/>
  <c r="B122"/>
  <c r="C122"/>
  <c r="D122"/>
  <c r="E122"/>
  <c r="F122"/>
  <c r="G122"/>
  <c r="H122"/>
  <c r="I122"/>
  <c r="J122"/>
  <c r="K122"/>
  <c r="L122"/>
  <c r="M122"/>
  <c r="N122"/>
  <c r="O122"/>
  <c r="P122"/>
  <c r="Q122"/>
  <c r="R122"/>
  <c r="S122"/>
  <c r="T122"/>
  <c r="U122"/>
  <c r="V122"/>
  <c r="AC122"/>
  <c r="AD122"/>
  <c r="AE122"/>
  <c r="AF122"/>
  <c r="AG122"/>
  <c r="AH122"/>
  <c r="AI122"/>
  <c r="A123"/>
  <c r="B123"/>
  <c r="C123"/>
  <c r="D123"/>
  <c r="E123"/>
  <c r="F123"/>
  <c r="G123"/>
  <c r="H123"/>
  <c r="I123"/>
  <c r="J123"/>
  <c r="K123"/>
  <c r="L123"/>
  <c r="M123"/>
  <c r="N123"/>
  <c r="O123"/>
  <c r="P123"/>
  <c r="Q123"/>
  <c r="R123"/>
  <c r="S123"/>
  <c r="T123"/>
  <c r="U123"/>
  <c r="V123"/>
  <c r="AC123"/>
  <c r="AD123"/>
  <c r="AE123"/>
  <c r="AF123"/>
  <c r="AG123"/>
  <c r="AH123"/>
  <c r="AI123"/>
  <c r="A124"/>
  <c r="B124"/>
  <c r="C124"/>
  <c r="D124"/>
  <c r="E124"/>
  <c r="F124"/>
  <c r="G124"/>
  <c r="H124"/>
  <c r="I124"/>
  <c r="J124"/>
  <c r="K124"/>
  <c r="L124"/>
  <c r="M124"/>
  <c r="N124"/>
  <c r="O124"/>
  <c r="P124"/>
  <c r="Q124"/>
  <c r="R124"/>
  <c r="S124"/>
  <c r="T124"/>
  <c r="U124"/>
  <c r="V124"/>
  <c r="AC124"/>
  <c r="AD124"/>
  <c r="AE124"/>
  <c r="AF124"/>
  <c r="AG124"/>
  <c r="AH124"/>
  <c r="AI124"/>
  <c r="A125"/>
  <c r="B125"/>
  <c r="C125"/>
  <c r="D125"/>
  <c r="E125"/>
  <c r="F125"/>
  <c r="G125"/>
  <c r="H125"/>
  <c r="I125"/>
  <c r="J125"/>
  <c r="K125"/>
  <c r="L125"/>
  <c r="M125"/>
  <c r="N125"/>
  <c r="O125"/>
  <c r="P125"/>
  <c r="Q125"/>
  <c r="R125"/>
  <c r="S125"/>
  <c r="T125"/>
  <c r="U125"/>
  <c r="V125"/>
  <c r="AC125"/>
  <c r="AD125"/>
  <c r="AE125"/>
  <c r="AF125"/>
  <c r="AG125"/>
  <c r="AH125"/>
  <c r="AI125"/>
  <c r="A126"/>
  <c r="B126"/>
  <c r="C126"/>
  <c r="D126"/>
  <c r="E126"/>
  <c r="F126"/>
  <c r="G126"/>
  <c r="H126"/>
  <c r="I126"/>
  <c r="J126"/>
  <c r="K126"/>
  <c r="L126"/>
  <c r="M126"/>
  <c r="N126"/>
  <c r="O126"/>
  <c r="P126"/>
  <c r="Q126"/>
  <c r="R126"/>
  <c r="S126"/>
  <c r="T126"/>
  <c r="U126"/>
  <c r="V126"/>
  <c r="AC126"/>
  <c r="AD126"/>
  <c r="AE126"/>
  <c r="AF126"/>
  <c r="AG126"/>
  <c r="AH126"/>
  <c r="AI126"/>
  <c r="A127"/>
  <c r="B127"/>
  <c r="C127"/>
  <c r="D127"/>
  <c r="E127"/>
  <c r="F127"/>
  <c r="G127"/>
  <c r="H127"/>
  <c r="I127"/>
  <c r="J127"/>
  <c r="K127"/>
  <c r="L127"/>
  <c r="M127"/>
  <c r="N127"/>
  <c r="O127"/>
  <c r="P127"/>
  <c r="Q127"/>
  <c r="R127"/>
  <c r="S127"/>
  <c r="T127"/>
  <c r="U127"/>
  <c r="V127"/>
  <c r="AC127"/>
  <c r="AD127"/>
  <c r="AE127"/>
  <c r="AF127"/>
  <c r="AG127"/>
  <c r="AH127"/>
  <c r="AI127"/>
  <c r="A128"/>
  <c r="B128"/>
  <c r="C128"/>
  <c r="D128"/>
  <c r="E128"/>
  <c r="F128"/>
  <c r="G128"/>
  <c r="H128"/>
  <c r="I128"/>
  <c r="J128"/>
  <c r="K128"/>
  <c r="L128"/>
  <c r="M128"/>
  <c r="N128"/>
  <c r="O128"/>
  <c r="P128"/>
  <c r="Q128"/>
  <c r="R128"/>
  <c r="S128"/>
  <c r="T128"/>
  <c r="U128"/>
  <c r="V128"/>
  <c r="AC128"/>
  <c r="AD128"/>
  <c r="AE128"/>
  <c r="AF128"/>
  <c r="AG128"/>
  <c r="AH128"/>
  <c r="AI128"/>
  <c r="A129"/>
  <c r="B129"/>
  <c r="C129"/>
  <c r="D129"/>
  <c r="E129"/>
  <c r="F129"/>
  <c r="G129"/>
  <c r="H129"/>
  <c r="I129"/>
  <c r="J129"/>
  <c r="K129"/>
  <c r="L129"/>
  <c r="M129"/>
  <c r="N129"/>
  <c r="O129"/>
  <c r="P129"/>
  <c r="Q129"/>
  <c r="R129"/>
  <c r="S129"/>
  <c r="T129"/>
  <c r="U129"/>
  <c r="V129"/>
  <c r="AC129"/>
  <c r="AD129"/>
  <c r="AE129"/>
  <c r="AF129"/>
  <c r="AG129"/>
  <c r="AH129"/>
  <c r="AI129"/>
  <c r="A130"/>
  <c r="B130"/>
  <c r="C130"/>
  <c r="D130"/>
  <c r="E130"/>
  <c r="F130"/>
  <c r="G130"/>
  <c r="H130"/>
  <c r="I130"/>
  <c r="J130"/>
  <c r="K130"/>
  <c r="L130"/>
  <c r="M130"/>
  <c r="N130"/>
  <c r="O130"/>
  <c r="P130"/>
  <c r="Q130"/>
  <c r="R130"/>
  <c r="S130"/>
  <c r="T130"/>
  <c r="U130"/>
  <c r="V130"/>
  <c r="AC130"/>
  <c r="AD130"/>
  <c r="AE130"/>
  <c r="AF130"/>
  <c r="AG130"/>
  <c r="AH130"/>
  <c r="AI130"/>
  <c r="A131"/>
  <c r="B131"/>
  <c r="C131"/>
  <c r="D131"/>
  <c r="E131"/>
  <c r="F131"/>
  <c r="G131"/>
  <c r="H131"/>
  <c r="I131"/>
  <c r="J131"/>
  <c r="K131"/>
  <c r="L131"/>
  <c r="M131"/>
  <c r="N131"/>
  <c r="O131"/>
  <c r="P131"/>
  <c r="Q131"/>
  <c r="R131"/>
  <c r="S131"/>
  <c r="T131"/>
  <c r="U131"/>
  <c r="V131"/>
  <c r="AC131"/>
  <c r="AD131"/>
  <c r="AE131"/>
  <c r="AF131"/>
  <c r="AG131"/>
  <c r="AH131"/>
  <c r="AI131"/>
  <c r="A132"/>
  <c r="B132"/>
  <c r="C132"/>
  <c r="D132"/>
  <c r="E132"/>
  <c r="F132"/>
  <c r="G132"/>
  <c r="H132"/>
  <c r="I132"/>
  <c r="J132"/>
  <c r="K132"/>
  <c r="L132"/>
  <c r="M132"/>
  <c r="N132"/>
  <c r="O132"/>
  <c r="P132"/>
  <c r="Q132"/>
  <c r="R132"/>
  <c r="S132"/>
  <c r="T132"/>
  <c r="U132"/>
  <c r="V132"/>
  <c r="AC132"/>
  <c r="AD132"/>
  <c r="AE132"/>
  <c r="AF132"/>
  <c r="AG132"/>
  <c r="AH132"/>
  <c r="AI132"/>
  <c r="A133"/>
  <c r="B133"/>
  <c r="C133"/>
  <c r="D133"/>
  <c r="E133"/>
  <c r="F133"/>
  <c r="G133"/>
  <c r="H133"/>
  <c r="I133"/>
  <c r="J133"/>
  <c r="K133"/>
  <c r="L133"/>
  <c r="M133"/>
  <c r="N133"/>
  <c r="O133"/>
  <c r="P133"/>
  <c r="Q133"/>
  <c r="R133"/>
  <c r="S133"/>
  <c r="T133"/>
  <c r="U133"/>
  <c r="V133"/>
  <c r="AC133"/>
  <c r="AD133"/>
  <c r="AE133"/>
  <c r="AF133"/>
  <c r="AG133"/>
  <c r="AH133"/>
  <c r="AI133"/>
  <c r="A134"/>
  <c r="B134"/>
  <c r="C134"/>
  <c r="D134"/>
  <c r="E134"/>
  <c r="F134"/>
  <c r="G134"/>
  <c r="H134"/>
  <c r="I134"/>
  <c r="J134"/>
  <c r="K134"/>
  <c r="L134"/>
  <c r="M134"/>
  <c r="N134"/>
  <c r="O134"/>
  <c r="P134"/>
  <c r="Q134"/>
  <c r="R134"/>
  <c r="S134"/>
  <c r="T134"/>
  <c r="U134"/>
  <c r="V134"/>
  <c r="AC134"/>
  <c r="AD134"/>
  <c r="AE134"/>
  <c r="AF134"/>
  <c r="AG134"/>
  <c r="AH134"/>
  <c r="AI134"/>
  <c r="A135"/>
  <c r="B135"/>
  <c r="C135"/>
  <c r="D135"/>
  <c r="E135"/>
  <c r="F135"/>
  <c r="G135"/>
  <c r="H135"/>
  <c r="I135"/>
  <c r="J135"/>
  <c r="K135"/>
  <c r="L135"/>
  <c r="M135"/>
  <c r="N135"/>
  <c r="O135"/>
  <c r="P135"/>
  <c r="Q135"/>
  <c r="R135"/>
  <c r="S135"/>
  <c r="T135"/>
  <c r="U135"/>
  <c r="V135"/>
  <c r="AC135"/>
  <c r="AD135"/>
  <c r="AE135"/>
  <c r="AF135"/>
  <c r="AG135"/>
  <c r="AH135"/>
  <c r="AI135"/>
  <c r="A136"/>
  <c r="B136"/>
  <c r="C136"/>
  <c r="D136"/>
  <c r="E136"/>
  <c r="F136"/>
  <c r="G136"/>
  <c r="H136"/>
  <c r="I136"/>
  <c r="J136"/>
  <c r="K136"/>
  <c r="L136"/>
  <c r="M136"/>
  <c r="N136"/>
  <c r="O136"/>
  <c r="P136"/>
  <c r="Q136"/>
  <c r="R136"/>
  <c r="S136"/>
  <c r="T136"/>
  <c r="U136"/>
  <c r="V136"/>
  <c r="AC136"/>
  <c r="AD136"/>
  <c r="AE136"/>
  <c r="AF136"/>
  <c r="AG136"/>
  <c r="AH136"/>
  <c r="AI136"/>
  <c r="A137"/>
  <c r="B137"/>
  <c r="C137"/>
  <c r="D137"/>
  <c r="E137"/>
  <c r="F137"/>
  <c r="G137"/>
  <c r="H137"/>
  <c r="I137"/>
  <c r="J137"/>
  <c r="K137"/>
  <c r="L137"/>
  <c r="M137"/>
  <c r="N137"/>
  <c r="O137"/>
  <c r="P137"/>
  <c r="Q137"/>
  <c r="R137"/>
  <c r="S137"/>
  <c r="T137"/>
  <c r="U137"/>
  <c r="V137"/>
  <c r="AC137"/>
  <c r="AD137"/>
  <c r="AE137"/>
  <c r="AF137"/>
  <c r="AG137"/>
  <c r="AH137"/>
  <c r="AI137"/>
  <c r="A138"/>
  <c r="B138"/>
  <c r="C138"/>
  <c r="D138"/>
  <c r="E138"/>
  <c r="F138"/>
  <c r="G138"/>
  <c r="H138"/>
  <c r="I138"/>
  <c r="J138"/>
  <c r="K138"/>
  <c r="L138"/>
  <c r="M138"/>
  <c r="N138"/>
  <c r="O138"/>
  <c r="P138"/>
  <c r="Q138"/>
  <c r="R138"/>
  <c r="S138"/>
  <c r="T138"/>
  <c r="U138"/>
  <c r="V138"/>
  <c r="AC138"/>
  <c r="AD138"/>
  <c r="AE138"/>
  <c r="AF138"/>
  <c r="AG138"/>
  <c r="AH138"/>
  <c r="AI138"/>
  <c r="A139"/>
  <c r="B139"/>
  <c r="C139"/>
  <c r="D139"/>
  <c r="E139"/>
  <c r="F139"/>
  <c r="G139"/>
  <c r="H139"/>
  <c r="I139"/>
  <c r="J139"/>
  <c r="K139"/>
  <c r="L139"/>
  <c r="M139"/>
  <c r="N139"/>
  <c r="O139"/>
  <c r="P139"/>
  <c r="Q139"/>
  <c r="R139"/>
  <c r="S139"/>
  <c r="T139"/>
  <c r="U139"/>
  <c r="V139"/>
  <c r="AC139"/>
  <c r="AD139"/>
  <c r="AE139"/>
  <c r="AF139"/>
  <c r="AG139"/>
  <c r="AH139"/>
  <c r="AI139"/>
  <c r="A140"/>
  <c r="B140"/>
  <c r="C140"/>
  <c r="D140"/>
  <c r="E140"/>
  <c r="F140"/>
  <c r="G140"/>
  <c r="H140"/>
  <c r="I140"/>
  <c r="J140"/>
  <c r="K140"/>
  <c r="L140"/>
  <c r="M140"/>
  <c r="N140"/>
  <c r="O140"/>
  <c r="P140"/>
  <c r="Q140"/>
  <c r="R140"/>
  <c r="S140"/>
  <c r="T140"/>
  <c r="U140"/>
  <c r="V140"/>
  <c r="AC140"/>
  <c r="AD140"/>
  <c r="AE140"/>
  <c r="AF140"/>
  <c r="AG140"/>
  <c r="AH140"/>
  <c r="AI140"/>
  <c r="A141"/>
  <c r="B141"/>
  <c r="C141"/>
  <c r="D141"/>
  <c r="E141"/>
  <c r="F141"/>
  <c r="G141"/>
  <c r="H141"/>
  <c r="I141"/>
  <c r="J141"/>
  <c r="K141"/>
  <c r="L141"/>
  <c r="M141"/>
  <c r="N141"/>
  <c r="O141"/>
  <c r="P141"/>
  <c r="Q141"/>
  <c r="R141"/>
  <c r="S141"/>
  <c r="T141"/>
  <c r="U141"/>
  <c r="V141"/>
  <c r="AC141"/>
  <c r="AD141"/>
  <c r="AE141"/>
  <c r="AF141"/>
  <c r="AG141"/>
  <c r="AH141"/>
  <c r="AI141"/>
  <c r="A142"/>
  <c r="B142"/>
  <c r="C142"/>
  <c r="D142"/>
  <c r="E142"/>
  <c r="F142"/>
  <c r="G142"/>
  <c r="H142"/>
  <c r="I142"/>
  <c r="J142"/>
  <c r="K142"/>
  <c r="L142"/>
  <c r="M142"/>
  <c r="N142"/>
  <c r="O142"/>
  <c r="P142"/>
  <c r="Q142"/>
  <c r="R142"/>
  <c r="S142"/>
  <c r="T142"/>
  <c r="U142"/>
  <c r="V142"/>
  <c r="AC142"/>
  <c r="AD142"/>
  <c r="AE142"/>
  <c r="AF142"/>
  <c r="AG142"/>
  <c r="AH142"/>
  <c r="AI142"/>
  <c r="A143"/>
  <c r="B143"/>
  <c r="C143"/>
  <c r="D143"/>
  <c r="E143"/>
  <c r="F143"/>
  <c r="G143"/>
  <c r="H143"/>
  <c r="I143"/>
  <c r="J143"/>
  <c r="K143"/>
  <c r="L143"/>
  <c r="M143"/>
  <c r="N143"/>
  <c r="O143"/>
  <c r="P143"/>
  <c r="Q143"/>
  <c r="R143"/>
  <c r="S143"/>
  <c r="T143"/>
  <c r="U143"/>
  <c r="V143"/>
  <c r="AC143"/>
  <c r="AD143"/>
  <c r="AE143"/>
  <c r="AF143"/>
  <c r="AG143"/>
  <c r="AH143"/>
  <c r="AI143"/>
  <c r="A144"/>
  <c r="B144"/>
  <c r="C144"/>
  <c r="D144"/>
  <c r="E144"/>
  <c r="F144"/>
  <c r="G144"/>
  <c r="H144"/>
  <c r="I144"/>
  <c r="J144"/>
  <c r="K144"/>
  <c r="L144"/>
  <c r="M144"/>
  <c r="N144"/>
  <c r="O144"/>
  <c r="P144"/>
  <c r="Q144"/>
  <c r="R144"/>
  <c r="S144"/>
  <c r="T144"/>
  <c r="U144"/>
  <c r="V144"/>
  <c r="AC144"/>
  <c r="AD144"/>
  <c r="AE144"/>
  <c r="AF144"/>
  <c r="AG144"/>
  <c r="AH144"/>
  <c r="AI144"/>
  <c r="A145"/>
  <c r="B145"/>
  <c r="C145"/>
  <c r="D145"/>
  <c r="E145"/>
  <c r="F145"/>
  <c r="G145"/>
  <c r="H145"/>
  <c r="I145"/>
  <c r="J145"/>
  <c r="K145"/>
  <c r="L145"/>
  <c r="M145"/>
  <c r="N145"/>
  <c r="O145"/>
  <c r="P145"/>
  <c r="Q145"/>
  <c r="R145"/>
  <c r="S145"/>
  <c r="T145"/>
  <c r="U145"/>
  <c r="V145"/>
  <c r="AC145"/>
  <c r="AD145"/>
  <c r="AE145"/>
  <c r="AF145"/>
  <c r="AG145"/>
  <c r="AH145"/>
  <c r="AI145"/>
  <c r="A146"/>
  <c r="B146"/>
  <c r="C146"/>
  <c r="D146"/>
  <c r="E146"/>
  <c r="F146"/>
  <c r="G146"/>
  <c r="H146"/>
  <c r="I146"/>
  <c r="J146"/>
  <c r="K146"/>
  <c r="L146"/>
  <c r="M146"/>
  <c r="N146"/>
  <c r="O146"/>
  <c r="P146"/>
  <c r="Q146"/>
  <c r="R146"/>
  <c r="S146"/>
  <c r="T146"/>
  <c r="U146"/>
  <c r="V146"/>
  <c r="AC146"/>
  <c r="AD146"/>
  <c r="AE146"/>
  <c r="AF146"/>
  <c r="AG146"/>
  <c r="AH146"/>
  <c r="AI146"/>
  <c r="A147"/>
  <c r="B147"/>
  <c r="C147"/>
  <c r="D147"/>
  <c r="E147"/>
  <c r="F147"/>
  <c r="G147"/>
  <c r="H147"/>
  <c r="I147"/>
  <c r="J147"/>
  <c r="K147"/>
  <c r="L147"/>
  <c r="M147"/>
  <c r="N147"/>
  <c r="O147"/>
  <c r="P147"/>
  <c r="Q147"/>
  <c r="R147"/>
  <c r="S147"/>
  <c r="T147"/>
  <c r="U147"/>
  <c r="V147"/>
  <c r="AC147"/>
  <c r="AD147"/>
  <c r="AE147"/>
  <c r="AF147"/>
  <c r="AG147"/>
  <c r="AH147"/>
  <c r="AI147"/>
  <c r="A148"/>
  <c r="B148"/>
  <c r="C148"/>
  <c r="D148"/>
  <c r="E148"/>
  <c r="F148"/>
  <c r="G148"/>
  <c r="H148"/>
  <c r="I148"/>
  <c r="J148"/>
  <c r="K148"/>
  <c r="L148"/>
  <c r="M148"/>
  <c r="N148"/>
  <c r="O148"/>
  <c r="P148"/>
  <c r="Q148"/>
  <c r="R148"/>
  <c r="S148"/>
  <c r="T148"/>
  <c r="U148"/>
  <c r="V148"/>
  <c r="AC148"/>
  <c r="AD148"/>
  <c r="AE148"/>
  <c r="AF148"/>
  <c r="AG148"/>
  <c r="AH148"/>
  <c r="AI148"/>
  <c r="A149"/>
  <c r="B149"/>
  <c r="C149"/>
  <c r="D149"/>
  <c r="E149"/>
  <c r="F149"/>
  <c r="G149"/>
  <c r="H149"/>
  <c r="I149"/>
  <c r="J149"/>
  <c r="K149"/>
  <c r="L149"/>
  <c r="M149"/>
  <c r="N149"/>
  <c r="O149"/>
  <c r="P149"/>
  <c r="Q149"/>
  <c r="R149"/>
  <c r="S149"/>
  <c r="T149"/>
  <c r="U149"/>
  <c r="V149"/>
  <c r="AC149"/>
  <c r="AD149"/>
  <c r="AE149"/>
  <c r="AF149"/>
  <c r="AG149"/>
  <c r="AH149"/>
  <c r="AI149"/>
  <c r="A150"/>
  <c r="B150"/>
  <c r="C150"/>
  <c r="D150"/>
  <c r="E150"/>
  <c r="F150"/>
  <c r="G150"/>
  <c r="H150"/>
  <c r="I150"/>
  <c r="J150"/>
  <c r="K150"/>
  <c r="L150"/>
  <c r="M150"/>
  <c r="N150"/>
  <c r="O150"/>
  <c r="P150"/>
  <c r="Q150"/>
  <c r="R150"/>
  <c r="S150"/>
  <c r="T150"/>
  <c r="U150"/>
  <c r="V150"/>
  <c r="AC150"/>
  <c r="AD150"/>
  <c r="AE150"/>
  <c r="AF150"/>
  <c r="AG150"/>
  <c r="AH150"/>
  <c r="AI150"/>
  <c r="A151"/>
  <c r="B151"/>
  <c r="C151"/>
  <c r="D151"/>
  <c r="E151"/>
  <c r="F151"/>
  <c r="G151"/>
  <c r="H151"/>
  <c r="I151"/>
  <c r="J151"/>
  <c r="K151"/>
  <c r="L151"/>
  <c r="M151"/>
  <c r="N151"/>
  <c r="O151"/>
  <c r="P151"/>
  <c r="Q151"/>
  <c r="R151"/>
  <c r="S151"/>
  <c r="T151"/>
  <c r="U151"/>
  <c r="V151"/>
  <c r="AC151"/>
  <c r="AD151"/>
  <c r="AE151"/>
  <c r="AF151"/>
  <c r="AG151"/>
  <c r="AH151"/>
  <c r="AI151"/>
  <c r="A152"/>
  <c r="B152"/>
  <c r="C152"/>
  <c r="D152"/>
  <c r="E152"/>
  <c r="F152"/>
  <c r="G152"/>
  <c r="H152"/>
  <c r="I152"/>
  <c r="J152"/>
  <c r="K152"/>
  <c r="L152"/>
  <c r="M152"/>
  <c r="N152"/>
  <c r="O152"/>
  <c r="P152"/>
  <c r="Q152"/>
  <c r="R152"/>
  <c r="S152"/>
  <c r="T152"/>
  <c r="U152"/>
  <c r="V152"/>
  <c r="AC152"/>
  <c r="AD152"/>
  <c r="AE152"/>
  <c r="AF152"/>
  <c r="AG152"/>
  <c r="AH152"/>
  <c r="AI152"/>
  <c r="A153"/>
  <c r="B153"/>
  <c r="C153"/>
  <c r="D153"/>
  <c r="E153"/>
  <c r="F153"/>
  <c r="G153"/>
  <c r="H153"/>
  <c r="I153"/>
  <c r="J153"/>
  <c r="K153"/>
  <c r="L153"/>
  <c r="M153"/>
  <c r="N153"/>
  <c r="O153"/>
  <c r="P153"/>
  <c r="Q153"/>
  <c r="R153"/>
  <c r="S153"/>
  <c r="T153"/>
  <c r="U153"/>
  <c r="V153"/>
  <c r="AC153"/>
  <c r="AD153"/>
  <c r="AE153"/>
  <c r="AF153"/>
  <c r="AG153"/>
  <c r="AH153"/>
  <c r="AI153"/>
  <c r="A154"/>
  <c r="B154"/>
  <c r="C154"/>
  <c r="D154"/>
  <c r="E154"/>
  <c r="F154"/>
  <c r="G154"/>
  <c r="H154"/>
  <c r="I154"/>
  <c r="J154"/>
  <c r="K154"/>
  <c r="L154"/>
  <c r="M154"/>
  <c r="N154"/>
  <c r="O154"/>
  <c r="P154"/>
  <c r="Q154"/>
  <c r="R154"/>
  <c r="S154"/>
  <c r="T154"/>
  <c r="U154"/>
  <c r="V154"/>
  <c r="AC154"/>
  <c r="AD154"/>
  <c r="AE154"/>
  <c r="AF154"/>
  <c r="AG154"/>
  <c r="AH154"/>
  <c r="AI154"/>
  <c r="A155"/>
  <c r="B155"/>
  <c r="C155"/>
  <c r="D155"/>
  <c r="E155"/>
  <c r="F155"/>
  <c r="G155"/>
  <c r="H155"/>
  <c r="I155"/>
  <c r="J155"/>
  <c r="K155"/>
  <c r="L155"/>
  <c r="M155"/>
  <c r="N155"/>
  <c r="O155"/>
  <c r="P155"/>
  <c r="Q155"/>
  <c r="R155"/>
  <c r="S155"/>
  <c r="T155"/>
  <c r="U155"/>
  <c r="V155"/>
  <c r="AC155"/>
  <c r="AD155"/>
  <c r="AE155"/>
  <c r="AF155"/>
  <c r="AG155"/>
  <c r="AH155"/>
  <c r="AI155"/>
  <c r="A156"/>
  <c r="B156"/>
  <c r="C156"/>
  <c r="D156"/>
  <c r="E156"/>
  <c r="F156"/>
  <c r="G156"/>
  <c r="H156"/>
  <c r="I156"/>
  <c r="J156"/>
  <c r="K156"/>
  <c r="L156"/>
  <c r="M156"/>
  <c r="N156"/>
  <c r="O156"/>
  <c r="P156"/>
  <c r="Q156"/>
  <c r="R156"/>
  <c r="S156"/>
  <c r="T156"/>
  <c r="U156"/>
  <c r="V156"/>
  <c r="AC156"/>
  <c r="AD156"/>
  <c r="AE156"/>
  <c r="AF156"/>
  <c r="AG156"/>
  <c r="AH156"/>
  <c r="AI156"/>
  <c r="A157"/>
  <c r="B157"/>
  <c r="C157"/>
  <c r="D157"/>
  <c r="E157"/>
  <c r="F157"/>
  <c r="G157"/>
  <c r="H157"/>
  <c r="I157"/>
  <c r="J157"/>
  <c r="K157"/>
  <c r="L157"/>
  <c r="M157"/>
  <c r="N157"/>
  <c r="O157"/>
  <c r="P157"/>
  <c r="Q157"/>
  <c r="R157"/>
  <c r="S157"/>
  <c r="T157"/>
  <c r="U157"/>
  <c r="V157"/>
  <c r="AC157"/>
  <c r="AD157"/>
  <c r="AE157"/>
  <c r="AF157"/>
  <c r="AG157"/>
  <c r="AH157"/>
  <c r="AI157"/>
  <c r="A158"/>
  <c r="B158"/>
  <c r="C158"/>
  <c r="D158"/>
  <c r="E158"/>
  <c r="F158"/>
  <c r="G158"/>
  <c r="H158"/>
  <c r="I158"/>
  <c r="J158"/>
  <c r="K158"/>
  <c r="L158"/>
  <c r="M158"/>
  <c r="N158"/>
  <c r="O158"/>
  <c r="P158"/>
  <c r="Q158"/>
  <c r="R158"/>
  <c r="S158"/>
  <c r="T158"/>
  <c r="U158"/>
  <c r="V158"/>
  <c r="AC158"/>
  <c r="AD158"/>
  <c r="AE158"/>
  <c r="AF158"/>
  <c r="AG158"/>
  <c r="AH158"/>
  <c r="AI158"/>
  <c r="A159"/>
  <c r="B159"/>
  <c r="C159"/>
  <c r="D159"/>
  <c r="E159"/>
  <c r="F159"/>
  <c r="G159"/>
  <c r="H159"/>
  <c r="I159"/>
  <c r="J159"/>
  <c r="K159"/>
  <c r="L159"/>
  <c r="M159"/>
  <c r="N159"/>
  <c r="O159"/>
  <c r="P159"/>
  <c r="Q159"/>
  <c r="R159"/>
  <c r="S159"/>
  <c r="T159"/>
  <c r="U159"/>
  <c r="V159"/>
  <c r="AC159"/>
  <c r="AD159"/>
  <c r="AE159"/>
  <c r="AF159"/>
  <c r="AG159"/>
  <c r="AH159"/>
  <c r="AI159"/>
  <c r="A160"/>
  <c r="B160"/>
  <c r="C160"/>
  <c r="D160"/>
  <c r="E160"/>
  <c r="F160"/>
  <c r="G160"/>
  <c r="H160"/>
  <c r="I160"/>
  <c r="J160"/>
  <c r="K160"/>
  <c r="L160"/>
  <c r="M160"/>
  <c r="N160"/>
  <c r="O160"/>
  <c r="P160"/>
  <c r="Q160"/>
  <c r="R160"/>
  <c r="S160"/>
  <c r="T160"/>
  <c r="U160"/>
  <c r="V160"/>
  <c r="AC160"/>
  <c r="AD160"/>
  <c r="AE160"/>
  <c r="AF160"/>
  <c r="AG160"/>
  <c r="AH160"/>
  <c r="AI160"/>
  <c r="A161"/>
  <c r="B161"/>
  <c r="C161"/>
  <c r="D161"/>
  <c r="E161"/>
  <c r="F161"/>
  <c r="G161"/>
  <c r="H161"/>
  <c r="I161"/>
  <c r="J161"/>
  <c r="K161"/>
  <c r="L161"/>
  <c r="M161"/>
  <c r="N161"/>
  <c r="O161"/>
  <c r="P161"/>
  <c r="Q161"/>
  <c r="R161"/>
  <c r="S161"/>
  <c r="T161"/>
  <c r="U161"/>
  <c r="V161"/>
  <c r="AC161"/>
  <c r="AD161"/>
  <c r="AE161"/>
  <c r="AF161"/>
  <c r="AG161"/>
  <c r="AH161"/>
  <c r="AI161"/>
  <c r="A162"/>
  <c r="B162"/>
  <c r="C162"/>
  <c r="D162"/>
  <c r="E162"/>
  <c r="F162"/>
  <c r="G162"/>
  <c r="H162"/>
  <c r="I162"/>
  <c r="J162"/>
  <c r="K162"/>
  <c r="L162"/>
  <c r="M162"/>
  <c r="N162"/>
  <c r="O162"/>
  <c r="P162"/>
  <c r="Q162"/>
  <c r="R162"/>
  <c r="S162"/>
  <c r="T162"/>
  <c r="U162"/>
  <c r="V162"/>
  <c r="AC162"/>
  <c r="AD162"/>
  <c r="AE162"/>
  <c r="AF162"/>
  <c r="AG162"/>
  <c r="AH162"/>
  <c r="AI162"/>
  <c r="A163"/>
  <c r="B163"/>
  <c r="C163"/>
  <c r="D163"/>
  <c r="E163"/>
  <c r="F163"/>
  <c r="G163"/>
  <c r="H163"/>
  <c r="I163"/>
  <c r="J163"/>
  <c r="K163"/>
  <c r="L163"/>
  <c r="M163"/>
  <c r="N163"/>
  <c r="O163"/>
  <c r="P163"/>
  <c r="Q163"/>
  <c r="R163"/>
  <c r="S163"/>
  <c r="T163"/>
  <c r="U163"/>
  <c r="V163"/>
  <c r="AC163"/>
  <c r="AD163"/>
  <c r="AE163"/>
  <c r="AF163"/>
  <c r="AG163"/>
  <c r="AH163"/>
  <c r="AI163"/>
  <c r="A164"/>
  <c r="B164"/>
  <c r="C164"/>
  <c r="D164"/>
  <c r="E164"/>
  <c r="F164"/>
  <c r="G164"/>
  <c r="H164"/>
  <c r="I164"/>
  <c r="J164"/>
  <c r="K164"/>
  <c r="L164"/>
  <c r="M164"/>
  <c r="N164"/>
  <c r="O164"/>
  <c r="P164"/>
  <c r="Q164"/>
  <c r="R164"/>
  <c r="S164"/>
  <c r="T164"/>
  <c r="U164"/>
  <c r="V164"/>
  <c r="AC164"/>
  <c r="AD164"/>
  <c r="AE164"/>
  <c r="AF164"/>
  <c r="AG164"/>
  <c r="AH164"/>
  <c r="AI164"/>
  <c r="A165"/>
  <c r="B165"/>
  <c r="C165"/>
  <c r="D165"/>
  <c r="E165"/>
  <c r="F165"/>
  <c r="G165"/>
  <c r="H165"/>
  <c r="I165"/>
  <c r="J165"/>
  <c r="K165"/>
  <c r="L165"/>
  <c r="M165"/>
  <c r="N165"/>
  <c r="O165"/>
  <c r="P165"/>
  <c r="Q165"/>
  <c r="R165"/>
  <c r="S165"/>
  <c r="T165"/>
  <c r="U165"/>
  <c r="V165"/>
  <c r="AC165"/>
  <c r="AD165"/>
  <c r="AE165"/>
  <c r="AF165"/>
  <c r="AG165"/>
  <c r="AH165"/>
  <c r="AI165"/>
  <c r="A166"/>
  <c r="B166"/>
  <c r="C166"/>
  <c r="D166"/>
  <c r="E166"/>
  <c r="F166"/>
  <c r="G166"/>
  <c r="H166"/>
  <c r="I166"/>
  <c r="J166"/>
  <c r="K166"/>
  <c r="L166"/>
  <c r="M166"/>
  <c r="N166"/>
  <c r="O166"/>
  <c r="P166"/>
  <c r="Q166"/>
  <c r="R166"/>
  <c r="S166"/>
  <c r="T166"/>
  <c r="U166"/>
  <c r="V166"/>
  <c r="AC166"/>
  <c r="AD166"/>
  <c r="AE166"/>
  <c r="AF166"/>
  <c r="AG166"/>
  <c r="AH166"/>
  <c r="AI166"/>
  <c r="A167"/>
  <c r="B167"/>
  <c r="C167"/>
  <c r="D167"/>
  <c r="E167"/>
  <c r="F167"/>
  <c r="G167"/>
  <c r="H167"/>
  <c r="I167"/>
  <c r="J167"/>
  <c r="K167"/>
  <c r="L167"/>
  <c r="M167"/>
  <c r="N167"/>
  <c r="O167"/>
  <c r="P167"/>
  <c r="Q167"/>
  <c r="R167"/>
  <c r="S167"/>
  <c r="T167"/>
  <c r="U167"/>
  <c r="V167"/>
  <c r="AC167"/>
  <c r="AD167"/>
  <c r="AE167"/>
  <c r="AF167"/>
  <c r="AG167"/>
  <c r="AH167"/>
  <c r="AI167"/>
  <c r="A168"/>
  <c r="B168"/>
  <c r="C168"/>
  <c r="D168"/>
  <c r="E168"/>
  <c r="F168"/>
  <c r="G168"/>
  <c r="H168"/>
  <c r="I168"/>
  <c r="J168"/>
  <c r="K168"/>
  <c r="L168"/>
  <c r="M168"/>
  <c r="N168"/>
  <c r="O168"/>
  <c r="P168"/>
  <c r="Q168"/>
  <c r="R168"/>
  <c r="S168"/>
  <c r="T168"/>
  <c r="U168"/>
  <c r="V168"/>
  <c r="AC168"/>
  <c r="AD168"/>
  <c r="AE168"/>
  <c r="AF168"/>
  <c r="AG168"/>
  <c r="AH168"/>
  <c r="AI168"/>
  <c r="A169"/>
  <c r="B169"/>
  <c r="C169"/>
  <c r="D169"/>
  <c r="E169"/>
  <c r="F169"/>
  <c r="G169"/>
  <c r="H169"/>
  <c r="I169"/>
  <c r="J169"/>
  <c r="K169"/>
  <c r="L169"/>
  <c r="M169"/>
  <c r="N169"/>
  <c r="O169"/>
  <c r="P169"/>
  <c r="Q169"/>
  <c r="R169"/>
  <c r="S169"/>
  <c r="T169"/>
  <c r="U169"/>
  <c r="V169"/>
  <c r="AC169"/>
  <c r="AD169"/>
  <c r="AE169"/>
  <c r="AF169"/>
  <c r="AG169"/>
  <c r="AH169"/>
  <c r="AI169"/>
  <c r="A170"/>
  <c r="B170"/>
  <c r="C170"/>
  <c r="D170"/>
  <c r="E170"/>
  <c r="F170"/>
  <c r="G170"/>
  <c r="H170"/>
  <c r="I170"/>
  <c r="J170"/>
  <c r="K170"/>
  <c r="L170"/>
  <c r="M170"/>
  <c r="N170"/>
  <c r="O170"/>
  <c r="P170"/>
  <c r="Q170"/>
  <c r="R170"/>
  <c r="S170"/>
  <c r="T170"/>
  <c r="U170"/>
  <c r="V170"/>
  <c r="AC170"/>
  <c r="AD170"/>
  <c r="AE170"/>
  <c r="AF170"/>
  <c r="AG170"/>
  <c r="AH170"/>
  <c r="AI170"/>
  <c r="A171"/>
  <c r="B171"/>
  <c r="C171"/>
  <c r="D171"/>
  <c r="E171"/>
  <c r="F171"/>
  <c r="G171"/>
  <c r="H171"/>
  <c r="I171"/>
  <c r="J171"/>
  <c r="K171"/>
  <c r="L171"/>
  <c r="M171"/>
  <c r="N171"/>
  <c r="O171"/>
  <c r="P171"/>
  <c r="Q171"/>
  <c r="R171"/>
  <c r="S171"/>
  <c r="T171"/>
  <c r="U171"/>
  <c r="V171"/>
  <c r="AC171"/>
  <c r="AD171"/>
  <c r="AE171"/>
  <c r="AF171"/>
  <c r="AG171"/>
  <c r="AH171"/>
  <c r="AI171"/>
  <c r="A172"/>
  <c r="B172"/>
  <c r="C172"/>
  <c r="D172"/>
  <c r="E172"/>
  <c r="F172"/>
  <c r="G172"/>
  <c r="H172"/>
  <c r="I172"/>
  <c r="J172"/>
  <c r="K172"/>
  <c r="L172"/>
  <c r="M172"/>
  <c r="N172"/>
  <c r="O172"/>
  <c r="P172"/>
  <c r="Q172"/>
  <c r="R172"/>
  <c r="S172"/>
  <c r="T172"/>
  <c r="U172"/>
  <c r="V172"/>
  <c r="AC172"/>
  <c r="AD172"/>
  <c r="AE172"/>
  <c r="AF172"/>
  <c r="AG172"/>
  <c r="AH172"/>
  <c r="AI172"/>
  <c r="A173"/>
  <c r="B173"/>
  <c r="C173"/>
  <c r="D173"/>
  <c r="E173"/>
  <c r="F173"/>
  <c r="G173"/>
  <c r="H173"/>
  <c r="I173"/>
  <c r="J173"/>
  <c r="K173"/>
  <c r="L173"/>
  <c r="M173"/>
  <c r="N173"/>
  <c r="O173"/>
  <c r="P173"/>
  <c r="Q173"/>
  <c r="R173"/>
  <c r="S173"/>
  <c r="T173"/>
  <c r="U173"/>
  <c r="V173"/>
  <c r="AC173"/>
  <c r="AD173"/>
  <c r="AE173"/>
  <c r="AF173"/>
  <c r="AG173"/>
  <c r="AH173"/>
  <c r="AI173"/>
  <c r="A174"/>
  <c r="B174"/>
  <c r="C174"/>
  <c r="D174"/>
  <c r="E174"/>
  <c r="F174"/>
  <c r="G174"/>
  <c r="H174"/>
  <c r="I174"/>
  <c r="J174"/>
  <c r="K174"/>
  <c r="L174"/>
  <c r="M174"/>
  <c r="N174"/>
  <c r="O174"/>
  <c r="P174"/>
  <c r="Q174"/>
  <c r="R174"/>
  <c r="S174"/>
  <c r="T174"/>
  <c r="U174"/>
  <c r="V174"/>
  <c r="AC174"/>
  <c r="AD174"/>
  <c r="AE174"/>
  <c r="AF174"/>
  <c r="AG174"/>
  <c r="AH174"/>
  <c r="AI174"/>
  <c r="A175"/>
  <c r="B175"/>
  <c r="C175"/>
  <c r="D175"/>
  <c r="E175"/>
  <c r="F175"/>
  <c r="G175"/>
  <c r="H175"/>
  <c r="I175"/>
  <c r="J175"/>
  <c r="K175"/>
  <c r="L175"/>
  <c r="M175"/>
  <c r="N175"/>
  <c r="O175"/>
  <c r="P175"/>
  <c r="Q175"/>
  <c r="R175"/>
  <c r="S175"/>
  <c r="T175"/>
  <c r="U175"/>
  <c r="V175"/>
  <c r="AC175"/>
  <c r="AD175"/>
  <c r="AE175"/>
  <c r="AF175"/>
  <c r="AG175"/>
  <c r="AH175"/>
  <c r="AI175"/>
  <c r="A176"/>
  <c r="B176"/>
  <c r="C176"/>
  <c r="D176"/>
  <c r="E176"/>
  <c r="F176"/>
  <c r="G176"/>
  <c r="H176"/>
  <c r="I176"/>
  <c r="J176"/>
  <c r="K176"/>
  <c r="L176"/>
  <c r="M176"/>
  <c r="N176"/>
  <c r="O176"/>
  <c r="P176"/>
  <c r="Q176"/>
  <c r="R176"/>
  <c r="S176"/>
  <c r="T176"/>
  <c r="U176"/>
  <c r="V176"/>
  <c r="AC176"/>
  <c r="AD176"/>
  <c r="AE176"/>
  <c r="AF176"/>
  <c r="AG176"/>
  <c r="AH176"/>
  <c r="AI176"/>
  <c r="A177"/>
  <c r="B177"/>
  <c r="C177"/>
  <c r="D177"/>
  <c r="E177"/>
  <c r="F177"/>
  <c r="G177"/>
  <c r="H177"/>
  <c r="I177"/>
  <c r="J177"/>
  <c r="K177"/>
  <c r="L177"/>
  <c r="M177"/>
  <c r="N177"/>
  <c r="O177"/>
  <c r="P177"/>
  <c r="Q177"/>
  <c r="R177"/>
  <c r="S177"/>
  <c r="T177"/>
  <c r="U177"/>
  <c r="V177"/>
  <c r="AC177"/>
  <c r="AD177"/>
  <c r="AE177"/>
  <c r="AF177"/>
  <c r="AG177"/>
  <c r="AH177"/>
  <c r="AI177"/>
  <c r="A178"/>
  <c r="B178"/>
  <c r="C178"/>
  <c r="D178"/>
  <c r="E178"/>
  <c r="F178"/>
  <c r="G178"/>
  <c r="H178"/>
  <c r="I178"/>
  <c r="J178"/>
  <c r="K178"/>
  <c r="L178"/>
  <c r="M178"/>
  <c r="N178"/>
  <c r="O178"/>
  <c r="P178"/>
  <c r="Q178"/>
  <c r="R178"/>
  <c r="S178"/>
  <c r="T178"/>
  <c r="U178"/>
  <c r="V178"/>
  <c r="AC178"/>
  <c r="AD178"/>
  <c r="AE178"/>
  <c r="AF178"/>
  <c r="AG178"/>
  <c r="AH178"/>
  <c r="AI178"/>
  <c r="A179"/>
  <c r="B179"/>
  <c r="C179"/>
  <c r="D179"/>
  <c r="E179"/>
  <c r="F179"/>
  <c r="G179"/>
  <c r="H179"/>
  <c r="I179"/>
  <c r="J179"/>
  <c r="K179"/>
  <c r="L179"/>
  <c r="M179"/>
  <c r="N179"/>
  <c r="O179"/>
  <c r="P179"/>
  <c r="Q179"/>
  <c r="R179"/>
  <c r="S179"/>
  <c r="T179"/>
  <c r="U179"/>
  <c r="V179"/>
  <c r="AC179"/>
  <c r="AD179"/>
  <c r="AE179"/>
  <c r="AF179"/>
  <c r="AG179"/>
  <c r="AH179"/>
  <c r="AI179"/>
  <c r="A180"/>
  <c r="B180"/>
  <c r="C180"/>
  <c r="D180"/>
  <c r="E180"/>
  <c r="F180"/>
  <c r="G180"/>
  <c r="H180"/>
  <c r="I180"/>
  <c r="J180"/>
  <c r="K180"/>
  <c r="L180"/>
  <c r="M180"/>
  <c r="N180"/>
  <c r="O180"/>
  <c r="P180"/>
  <c r="Q180"/>
  <c r="R180"/>
  <c r="S180"/>
  <c r="T180"/>
  <c r="U180"/>
  <c r="V180"/>
  <c r="AC180"/>
  <c r="AD180"/>
  <c r="AE180"/>
  <c r="AF180"/>
  <c r="AG180"/>
  <c r="AH180"/>
  <c r="AI180"/>
  <c r="A181"/>
  <c r="B181"/>
  <c r="C181"/>
  <c r="D181"/>
  <c r="E181"/>
  <c r="F181"/>
  <c r="G181"/>
  <c r="H181"/>
  <c r="I181"/>
  <c r="J181"/>
  <c r="K181"/>
  <c r="L181"/>
  <c r="M181"/>
  <c r="N181"/>
  <c r="O181"/>
  <c r="P181"/>
  <c r="Q181"/>
  <c r="R181"/>
  <c r="S181"/>
  <c r="T181"/>
  <c r="U181"/>
  <c r="V181"/>
  <c r="AC181"/>
  <c r="AD181"/>
  <c r="AE181"/>
  <c r="AF181"/>
  <c r="AG181"/>
  <c r="AH181"/>
  <c r="AI181"/>
  <c r="A182"/>
  <c r="B182"/>
  <c r="C182"/>
  <c r="D182"/>
  <c r="E182"/>
  <c r="F182"/>
  <c r="G182"/>
  <c r="H182"/>
  <c r="I182"/>
  <c r="J182"/>
  <c r="K182"/>
  <c r="L182"/>
  <c r="M182"/>
  <c r="N182"/>
  <c r="O182"/>
  <c r="P182"/>
  <c r="Q182"/>
  <c r="R182"/>
  <c r="S182"/>
  <c r="T182"/>
  <c r="U182"/>
  <c r="V182"/>
  <c r="AC182"/>
  <c r="AD182"/>
  <c r="AE182"/>
  <c r="AF182"/>
  <c r="AG182"/>
  <c r="AH182"/>
  <c r="AI182"/>
  <c r="A183"/>
  <c r="B183"/>
  <c r="C183"/>
  <c r="D183"/>
  <c r="E183"/>
  <c r="F183"/>
  <c r="G183"/>
  <c r="H183"/>
  <c r="I183"/>
  <c r="J183"/>
  <c r="K183"/>
  <c r="L183"/>
  <c r="M183"/>
  <c r="N183"/>
  <c r="O183"/>
  <c r="P183"/>
  <c r="Q183"/>
  <c r="R183"/>
  <c r="S183"/>
  <c r="T183"/>
  <c r="U183"/>
  <c r="V183"/>
  <c r="AC183"/>
  <c r="AD183"/>
  <c r="AE183"/>
  <c r="AF183"/>
  <c r="AG183"/>
  <c r="AH183"/>
  <c r="AI183"/>
  <c r="A184"/>
  <c r="B184"/>
  <c r="C184"/>
  <c r="D184"/>
  <c r="E184"/>
  <c r="F184"/>
  <c r="G184"/>
  <c r="H184"/>
  <c r="I184"/>
  <c r="J184"/>
  <c r="K184"/>
  <c r="L184"/>
  <c r="M184"/>
  <c r="N184"/>
  <c r="O184"/>
  <c r="P184"/>
  <c r="Q184"/>
  <c r="R184"/>
  <c r="S184"/>
  <c r="T184"/>
  <c r="U184"/>
  <c r="V184"/>
  <c r="AC184"/>
  <c r="AD184"/>
  <c r="AE184"/>
  <c r="AF184"/>
  <c r="AG184"/>
  <c r="AH184"/>
  <c r="AI184"/>
  <c r="A185"/>
  <c r="B185"/>
  <c r="C185"/>
  <c r="D185"/>
  <c r="E185"/>
  <c r="F185"/>
  <c r="G185"/>
  <c r="H185"/>
  <c r="I185"/>
  <c r="J185"/>
  <c r="K185"/>
  <c r="L185"/>
  <c r="M185"/>
  <c r="N185"/>
  <c r="O185"/>
  <c r="P185"/>
  <c r="Q185"/>
  <c r="R185"/>
  <c r="S185"/>
  <c r="T185"/>
  <c r="U185"/>
  <c r="V185"/>
  <c r="AC185"/>
  <c r="AD185"/>
  <c r="AE185"/>
  <c r="AF185"/>
  <c r="AG185"/>
  <c r="AH185"/>
  <c r="AI185"/>
  <c r="A186"/>
  <c r="B186"/>
  <c r="C186"/>
  <c r="D186"/>
  <c r="E186"/>
  <c r="F186"/>
  <c r="G186"/>
  <c r="H186"/>
  <c r="I186"/>
  <c r="J186"/>
  <c r="K186"/>
  <c r="L186"/>
  <c r="M186"/>
  <c r="N186"/>
  <c r="O186"/>
  <c r="P186"/>
  <c r="Q186"/>
  <c r="R186"/>
  <c r="S186"/>
  <c r="T186"/>
  <c r="U186"/>
  <c r="V186"/>
  <c r="AC186"/>
  <c r="AD186"/>
  <c r="AE186"/>
  <c r="AF186"/>
  <c r="AG186"/>
  <c r="AH186"/>
  <c r="AI186"/>
  <c r="A187"/>
  <c r="B187"/>
  <c r="C187"/>
  <c r="D187"/>
  <c r="E187"/>
  <c r="F187"/>
  <c r="G187"/>
  <c r="H187"/>
  <c r="I187"/>
  <c r="J187"/>
  <c r="K187"/>
  <c r="L187"/>
  <c r="M187"/>
  <c r="N187"/>
  <c r="O187"/>
  <c r="P187"/>
  <c r="Q187"/>
  <c r="R187"/>
  <c r="S187"/>
  <c r="T187"/>
  <c r="U187"/>
  <c r="V187"/>
  <c r="AC187"/>
  <c r="AD187"/>
  <c r="AE187"/>
  <c r="AF187"/>
  <c r="AG187"/>
  <c r="AH187"/>
  <c r="AI187"/>
  <c r="A188"/>
  <c r="B188"/>
  <c r="C188"/>
  <c r="D188"/>
  <c r="E188"/>
  <c r="F188"/>
  <c r="G188"/>
  <c r="H188"/>
  <c r="I188"/>
  <c r="J188"/>
  <c r="K188"/>
  <c r="L188"/>
  <c r="M188"/>
  <c r="N188"/>
  <c r="O188"/>
  <c r="P188"/>
  <c r="Q188"/>
  <c r="R188"/>
  <c r="S188"/>
  <c r="T188"/>
  <c r="U188"/>
  <c r="V188"/>
  <c r="AC188"/>
  <c r="AD188"/>
  <c r="AE188"/>
  <c r="AF188"/>
  <c r="AG188"/>
  <c r="AH188"/>
  <c r="AI188"/>
  <c r="A189"/>
  <c r="B189"/>
  <c r="C189"/>
  <c r="D189"/>
  <c r="E189"/>
  <c r="F189"/>
  <c r="G189"/>
  <c r="H189"/>
  <c r="I189"/>
  <c r="J189"/>
  <c r="K189"/>
  <c r="L189"/>
  <c r="M189"/>
  <c r="N189"/>
  <c r="O189"/>
  <c r="P189"/>
  <c r="Q189"/>
  <c r="R189"/>
  <c r="S189"/>
  <c r="T189"/>
  <c r="U189"/>
  <c r="V189"/>
  <c r="AC189"/>
  <c r="AD189"/>
  <c r="AE189"/>
  <c r="AF189"/>
  <c r="AG189"/>
  <c r="AH189"/>
  <c r="AI189"/>
  <c r="A190"/>
  <c r="B190"/>
  <c r="C190"/>
  <c r="D190"/>
  <c r="E190"/>
  <c r="F190"/>
  <c r="G190"/>
  <c r="H190"/>
  <c r="I190"/>
  <c r="J190"/>
  <c r="K190"/>
  <c r="L190"/>
  <c r="M190"/>
  <c r="N190"/>
  <c r="O190"/>
  <c r="P190"/>
  <c r="Q190"/>
  <c r="R190"/>
  <c r="S190"/>
  <c r="T190"/>
  <c r="U190"/>
  <c r="V190"/>
  <c r="AC190"/>
  <c r="AD190"/>
  <c r="AE190"/>
  <c r="AF190"/>
  <c r="AG190"/>
  <c r="AH190"/>
  <c r="AI190"/>
  <c r="A191"/>
  <c r="B191"/>
  <c r="C191"/>
  <c r="D191"/>
  <c r="E191"/>
  <c r="F191"/>
  <c r="G191"/>
  <c r="H191"/>
  <c r="I191"/>
  <c r="J191"/>
  <c r="K191"/>
  <c r="L191"/>
  <c r="M191"/>
  <c r="N191"/>
  <c r="O191"/>
  <c r="P191"/>
  <c r="Q191"/>
  <c r="R191"/>
  <c r="S191"/>
  <c r="T191"/>
  <c r="U191"/>
  <c r="V191"/>
  <c r="AC191"/>
  <c r="AD191"/>
  <c r="AE191"/>
  <c r="AF191"/>
  <c r="AG191"/>
  <c r="AH191"/>
  <c r="AI191"/>
  <c r="A192"/>
  <c r="B192"/>
  <c r="C192"/>
  <c r="D192"/>
  <c r="E192"/>
  <c r="F192"/>
  <c r="G192"/>
  <c r="H192"/>
  <c r="I192"/>
  <c r="J192"/>
  <c r="K192"/>
  <c r="L192"/>
  <c r="M192"/>
  <c r="N192"/>
  <c r="O192"/>
  <c r="P192"/>
  <c r="Q192"/>
  <c r="R192"/>
  <c r="S192"/>
  <c r="T192"/>
  <c r="U192"/>
  <c r="V192"/>
  <c r="AC192"/>
  <c r="AD192"/>
  <c r="AE192"/>
  <c r="AF192"/>
  <c r="AG192"/>
  <c r="AH192"/>
  <c r="AI192"/>
  <c r="A193"/>
  <c r="B193"/>
  <c r="C193"/>
  <c r="D193"/>
  <c r="E193"/>
  <c r="F193"/>
  <c r="G193"/>
  <c r="H193"/>
  <c r="I193"/>
  <c r="J193"/>
  <c r="K193"/>
  <c r="L193"/>
  <c r="M193"/>
  <c r="N193"/>
  <c r="O193"/>
  <c r="P193"/>
  <c r="Q193"/>
  <c r="R193"/>
  <c r="S193"/>
  <c r="T193"/>
  <c r="U193"/>
  <c r="V193"/>
  <c r="AC193"/>
  <c r="AD193"/>
  <c r="AE193"/>
  <c r="AF193"/>
  <c r="AG193"/>
  <c r="AH193"/>
  <c r="AI193"/>
  <c r="A194"/>
  <c r="B194"/>
  <c r="C194"/>
  <c r="D194"/>
  <c r="E194"/>
  <c r="F194"/>
  <c r="G194"/>
  <c r="H194"/>
  <c r="I194"/>
  <c r="J194"/>
  <c r="K194"/>
  <c r="L194"/>
  <c r="M194"/>
  <c r="N194"/>
  <c r="O194"/>
  <c r="P194"/>
  <c r="Q194"/>
  <c r="R194"/>
  <c r="S194"/>
  <c r="T194"/>
  <c r="U194"/>
  <c r="V194"/>
  <c r="AC194"/>
  <c r="AD194"/>
  <c r="AE194"/>
  <c r="AF194"/>
  <c r="AG194"/>
  <c r="AH194"/>
  <c r="AI194"/>
  <c r="A195"/>
  <c r="B195"/>
  <c r="C195"/>
  <c r="D195"/>
  <c r="E195"/>
  <c r="F195"/>
  <c r="G195"/>
  <c r="H195"/>
  <c r="I195"/>
  <c r="J195"/>
  <c r="K195"/>
  <c r="L195"/>
  <c r="M195"/>
  <c r="N195"/>
  <c r="O195"/>
  <c r="P195"/>
  <c r="Q195"/>
  <c r="R195"/>
  <c r="S195"/>
  <c r="T195"/>
  <c r="U195"/>
  <c r="V195"/>
  <c r="AC195"/>
  <c r="AD195"/>
  <c r="AE195"/>
  <c r="AF195"/>
  <c r="AG195"/>
  <c r="AH195"/>
  <c r="AI195"/>
  <c r="A196"/>
  <c r="B196"/>
  <c r="C196"/>
  <c r="D196"/>
  <c r="E196"/>
  <c r="F196"/>
  <c r="G196"/>
  <c r="H196"/>
  <c r="I196"/>
  <c r="J196"/>
  <c r="K196"/>
  <c r="L196"/>
  <c r="M196"/>
  <c r="N196"/>
  <c r="O196"/>
  <c r="P196"/>
  <c r="Q196"/>
  <c r="R196"/>
  <c r="S196"/>
  <c r="T196"/>
  <c r="U196"/>
  <c r="V196"/>
  <c r="AC196"/>
  <c r="AD196"/>
  <c r="AE196"/>
  <c r="AF196"/>
  <c r="AG196"/>
  <c r="AH196"/>
  <c r="AI196"/>
  <c r="A197"/>
  <c r="B197"/>
  <c r="C197"/>
  <c r="D197"/>
  <c r="E197"/>
  <c r="F197"/>
  <c r="G197"/>
  <c r="H197"/>
  <c r="I197"/>
  <c r="J197"/>
  <c r="K197"/>
  <c r="L197"/>
  <c r="M197"/>
  <c r="N197"/>
  <c r="O197"/>
  <c r="P197"/>
  <c r="Q197"/>
  <c r="R197"/>
  <c r="S197"/>
  <c r="T197"/>
  <c r="U197"/>
  <c r="V197"/>
  <c r="AC197"/>
  <c r="AD197"/>
  <c r="AE197"/>
  <c r="AF197"/>
  <c r="AG197"/>
  <c r="AH197"/>
  <c r="AI197"/>
  <c r="A198"/>
  <c r="B198"/>
  <c r="C198"/>
  <c r="D198"/>
  <c r="E198"/>
  <c r="F198"/>
  <c r="G198"/>
  <c r="H198"/>
  <c r="I198"/>
  <c r="J198"/>
  <c r="K198"/>
  <c r="L198"/>
  <c r="M198"/>
  <c r="N198"/>
  <c r="O198"/>
  <c r="P198"/>
  <c r="Q198"/>
  <c r="R198"/>
  <c r="S198"/>
  <c r="T198"/>
  <c r="U198"/>
  <c r="V198"/>
  <c r="AC198"/>
  <c r="AD198"/>
  <c r="AE198"/>
  <c r="AF198"/>
  <c r="AG198"/>
  <c r="AH198"/>
  <c r="AI198"/>
  <c r="A199"/>
  <c r="B199"/>
  <c r="C199"/>
  <c r="D199"/>
  <c r="E199"/>
  <c r="F199"/>
  <c r="G199"/>
  <c r="H199"/>
  <c r="I199"/>
  <c r="J199"/>
  <c r="K199"/>
  <c r="L199"/>
  <c r="M199"/>
  <c r="N199"/>
  <c r="O199"/>
  <c r="P199"/>
  <c r="Q199"/>
  <c r="R199"/>
  <c r="S199"/>
  <c r="T199"/>
  <c r="U199"/>
  <c r="V199"/>
  <c r="AC199"/>
  <c r="AD199"/>
  <c r="AE199"/>
  <c r="AF199"/>
  <c r="AG199"/>
  <c r="AH199"/>
  <c r="AI199"/>
  <c r="A200"/>
  <c r="B200"/>
  <c r="C200"/>
  <c r="D200"/>
  <c r="E200"/>
  <c r="F200"/>
  <c r="G200"/>
  <c r="H200"/>
  <c r="I200"/>
  <c r="J200"/>
  <c r="K200"/>
  <c r="L200"/>
  <c r="M200"/>
  <c r="N200"/>
  <c r="O200"/>
  <c r="P200"/>
  <c r="Q200"/>
  <c r="R200"/>
  <c r="S200"/>
  <c r="T200"/>
  <c r="U200"/>
  <c r="V200"/>
  <c r="AC200"/>
  <c r="AD200"/>
  <c r="AE200"/>
  <c r="AF200"/>
  <c r="AG200"/>
  <c r="AH200"/>
  <c r="AI200"/>
  <c r="A201"/>
  <c r="B201"/>
  <c r="C201"/>
  <c r="D201"/>
  <c r="E201"/>
  <c r="F201"/>
  <c r="G201"/>
  <c r="H201"/>
  <c r="I201"/>
  <c r="J201"/>
  <c r="K201"/>
  <c r="L201"/>
  <c r="M201"/>
  <c r="N201"/>
  <c r="O201"/>
  <c r="P201"/>
  <c r="Q201"/>
  <c r="R201"/>
  <c r="S201"/>
  <c r="T201"/>
  <c r="U201"/>
  <c r="V201"/>
  <c r="AC201"/>
  <c r="AD201"/>
  <c r="AE201"/>
  <c r="AF201"/>
  <c r="AG201"/>
  <c r="AH201"/>
  <c r="AI201"/>
  <c r="A202"/>
  <c r="B202"/>
  <c r="C202"/>
  <c r="D202"/>
  <c r="E202"/>
  <c r="F202"/>
  <c r="G202"/>
  <c r="H202"/>
  <c r="I202"/>
  <c r="J202"/>
  <c r="K202"/>
  <c r="L202"/>
  <c r="M202"/>
  <c r="N202"/>
  <c r="O202"/>
  <c r="P202"/>
  <c r="Q202"/>
  <c r="R202"/>
  <c r="S202"/>
  <c r="T202"/>
  <c r="U202"/>
  <c r="V202"/>
  <c r="AC202"/>
  <c r="AD202"/>
  <c r="AE202"/>
  <c r="AF202"/>
  <c r="AG202"/>
  <c r="AH202"/>
  <c r="AI202"/>
  <c r="A203"/>
  <c r="B203"/>
  <c r="C203"/>
  <c r="D203"/>
  <c r="E203"/>
  <c r="F203"/>
  <c r="G203"/>
  <c r="H203"/>
  <c r="I203"/>
  <c r="J203"/>
  <c r="K203"/>
  <c r="L203"/>
  <c r="M203"/>
  <c r="N203"/>
  <c r="O203"/>
  <c r="P203"/>
  <c r="Q203"/>
  <c r="R203"/>
  <c r="S203"/>
  <c r="T203"/>
  <c r="U203"/>
  <c r="V203"/>
  <c r="AC203"/>
  <c r="AD203"/>
  <c r="AE203"/>
  <c r="AF203"/>
  <c r="AG203"/>
  <c r="AH203"/>
  <c r="AI203"/>
  <c r="A204"/>
  <c r="B204"/>
  <c r="C204"/>
  <c r="D204"/>
  <c r="E204"/>
  <c r="F204"/>
  <c r="G204"/>
  <c r="H204"/>
  <c r="I204"/>
  <c r="J204"/>
  <c r="K204"/>
  <c r="L204"/>
  <c r="M204"/>
  <c r="N204"/>
  <c r="O204"/>
  <c r="P204"/>
  <c r="Q204"/>
  <c r="R204"/>
  <c r="S204"/>
  <c r="T204"/>
  <c r="U204"/>
  <c r="V204"/>
  <c r="AC204"/>
  <c r="AD204"/>
  <c r="AE204"/>
  <c r="AF204"/>
  <c r="AG204"/>
  <c r="AH204"/>
  <c r="AI204"/>
  <c r="A205"/>
  <c r="B205"/>
  <c r="C205"/>
  <c r="D205"/>
  <c r="E205"/>
  <c r="F205"/>
  <c r="G205"/>
  <c r="H205"/>
  <c r="I205"/>
  <c r="J205"/>
  <c r="K205"/>
  <c r="L205"/>
  <c r="M205"/>
  <c r="N205"/>
  <c r="O205"/>
  <c r="P205"/>
  <c r="Q205"/>
  <c r="R205"/>
  <c r="S205"/>
  <c r="T205"/>
  <c r="U205"/>
  <c r="V205"/>
  <c r="AC205"/>
  <c r="AD205"/>
  <c r="AE205"/>
  <c r="AF205"/>
  <c r="AG205"/>
  <c r="AH205"/>
  <c r="AI205"/>
  <c r="A206"/>
  <c r="B206"/>
  <c r="C206"/>
  <c r="D206"/>
  <c r="E206"/>
  <c r="F206"/>
  <c r="G206"/>
  <c r="H206"/>
  <c r="I206"/>
  <c r="J206"/>
  <c r="K206"/>
  <c r="L206"/>
  <c r="M206"/>
  <c r="N206"/>
  <c r="O206"/>
  <c r="P206"/>
  <c r="Q206"/>
  <c r="R206"/>
  <c r="S206"/>
  <c r="T206"/>
  <c r="U206"/>
  <c r="V206"/>
  <c r="AC206"/>
  <c r="AD206"/>
  <c r="AE206"/>
  <c r="AF206"/>
  <c r="AG206"/>
  <c r="AH206"/>
  <c r="AI206"/>
  <c r="A207"/>
  <c r="B207"/>
  <c r="C207"/>
  <c r="D207"/>
  <c r="E207"/>
  <c r="F207"/>
  <c r="G207"/>
  <c r="H207"/>
  <c r="I207"/>
  <c r="J207"/>
  <c r="K207"/>
  <c r="L207"/>
  <c r="M207"/>
  <c r="N207"/>
  <c r="O207"/>
  <c r="P207"/>
  <c r="Q207"/>
  <c r="R207"/>
  <c r="S207"/>
  <c r="T207"/>
  <c r="U207"/>
  <c r="V207"/>
  <c r="AC207"/>
  <c r="AD207"/>
  <c r="AE207"/>
  <c r="AF207"/>
  <c r="AG207"/>
  <c r="AH207"/>
  <c r="AI207"/>
  <c r="A208"/>
  <c r="B208"/>
  <c r="C208"/>
  <c r="D208"/>
  <c r="E208"/>
  <c r="F208"/>
  <c r="G208"/>
  <c r="H208"/>
  <c r="I208"/>
  <c r="J208"/>
  <c r="K208"/>
  <c r="L208"/>
  <c r="M208"/>
  <c r="N208"/>
  <c r="O208"/>
  <c r="P208"/>
  <c r="Q208"/>
  <c r="R208"/>
  <c r="S208"/>
  <c r="T208"/>
  <c r="U208"/>
  <c r="V208"/>
  <c r="AC208"/>
  <c r="AD208"/>
  <c r="AE208"/>
  <c r="AF208"/>
  <c r="AG208"/>
  <c r="AH208"/>
  <c r="AI208"/>
  <c r="A209"/>
  <c r="B209"/>
  <c r="C209"/>
  <c r="D209"/>
  <c r="E209"/>
  <c r="F209"/>
  <c r="G209"/>
  <c r="H209"/>
  <c r="I209"/>
  <c r="J209"/>
  <c r="K209"/>
  <c r="L209"/>
  <c r="M209"/>
  <c r="N209"/>
  <c r="O209"/>
  <c r="P209"/>
  <c r="Q209"/>
  <c r="R209"/>
  <c r="S209"/>
  <c r="T209"/>
  <c r="U209"/>
  <c r="V209"/>
  <c r="AC209"/>
  <c r="AD209"/>
  <c r="AE209"/>
  <c r="AF209"/>
  <c r="AG209"/>
  <c r="AH209"/>
  <c r="AI209"/>
  <c r="A210"/>
  <c r="B210"/>
  <c r="C210"/>
  <c r="D210"/>
  <c r="E210"/>
  <c r="F210"/>
  <c r="G210"/>
  <c r="H210"/>
  <c r="I210"/>
  <c r="J210"/>
  <c r="K210"/>
  <c r="L210"/>
  <c r="M210"/>
  <c r="N210"/>
  <c r="O210"/>
  <c r="P210"/>
  <c r="Q210"/>
  <c r="R210"/>
  <c r="S210"/>
  <c r="T210"/>
  <c r="U210"/>
  <c r="V210"/>
  <c r="AC210"/>
  <c r="AD210"/>
  <c r="AE210"/>
  <c r="AF210"/>
  <c r="AG210"/>
  <c r="AH210"/>
  <c r="AI210"/>
  <c r="A211"/>
  <c r="B211"/>
  <c r="C211"/>
  <c r="D211"/>
  <c r="E211"/>
  <c r="F211"/>
  <c r="G211"/>
  <c r="H211"/>
  <c r="I211"/>
  <c r="J211"/>
  <c r="K211"/>
  <c r="L211"/>
  <c r="M211"/>
  <c r="N211"/>
  <c r="O211"/>
  <c r="P211"/>
  <c r="Q211"/>
  <c r="R211"/>
  <c r="S211"/>
  <c r="T211"/>
  <c r="U211"/>
  <c r="V211"/>
  <c r="AC211"/>
  <c r="AD211"/>
  <c r="AE211"/>
  <c r="AF211"/>
  <c r="AG211"/>
  <c r="AH211"/>
  <c r="AI211"/>
  <c r="A212"/>
  <c r="B212"/>
  <c r="C212"/>
  <c r="D212"/>
  <c r="E212"/>
  <c r="F212"/>
  <c r="G212"/>
  <c r="H212"/>
  <c r="I212"/>
  <c r="J212"/>
  <c r="K212"/>
  <c r="L212"/>
  <c r="M212"/>
  <c r="N212"/>
  <c r="O212"/>
  <c r="P212"/>
  <c r="Q212"/>
  <c r="R212"/>
  <c r="S212"/>
  <c r="T212"/>
  <c r="U212"/>
  <c r="V212"/>
  <c r="AC212"/>
  <c r="AD212"/>
  <c r="AE212"/>
  <c r="AF212"/>
  <c r="AG212"/>
  <c r="AH212"/>
  <c r="AI212"/>
  <c r="A213"/>
  <c r="B213"/>
  <c r="C213"/>
  <c r="D213"/>
  <c r="E213"/>
  <c r="F213"/>
  <c r="G213"/>
  <c r="H213"/>
  <c r="I213"/>
  <c r="J213"/>
  <c r="K213"/>
  <c r="L213"/>
  <c r="M213"/>
  <c r="N213"/>
  <c r="O213"/>
  <c r="P213"/>
  <c r="Q213"/>
  <c r="R213"/>
  <c r="S213"/>
  <c r="T213"/>
  <c r="U213"/>
  <c r="V213"/>
  <c r="AC213"/>
  <c r="AD213"/>
  <c r="AE213"/>
  <c r="AF213"/>
  <c r="AG213"/>
  <c r="AH213"/>
  <c r="AI213"/>
  <c r="A214"/>
  <c r="B214"/>
  <c r="C214"/>
  <c r="D214"/>
  <c r="E214"/>
  <c r="F214"/>
  <c r="G214"/>
  <c r="H214"/>
  <c r="I214"/>
  <c r="J214"/>
  <c r="K214"/>
  <c r="L214"/>
  <c r="M214"/>
  <c r="N214"/>
  <c r="O214"/>
  <c r="P214"/>
  <c r="Q214"/>
  <c r="R214"/>
  <c r="S214"/>
  <c r="T214"/>
  <c r="U214"/>
  <c r="V214"/>
  <c r="AC214"/>
  <c r="AD214"/>
  <c r="AE214"/>
  <c r="AF214"/>
  <c r="AG214"/>
  <c r="AH214"/>
  <c r="AI214"/>
  <c r="A215"/>
  <c r="B215"/>
  <c r="C215"/>
  <c r="D215"/>
  <c r="E215"/>
  <c r="F215"/>
  <c r="G215"/>
  <c r="H215"/>
  <c r="I215"/>
  <c r="J215"/>
  <c r="K215"/>
  <c r="L215"/>
  <c r="M215"/>
  <c r="N215"/>
  <c r="O215"/>
  <c r="P215"/>
  <c r="Q215"/>
  <c r="R215"/>
  <c r="S215"/>
  <c r="T215"/>
  <c r="U215"/>
  <c r="V215"/>
  <c r="AC215"/>
  <c r="AD215"/>
  <c r="AE215"/>
  <c r="AF215"/>
  <c r="AG215"/>
  <c r="AH215"/>
  <c r="AI215"/>
  <c r="A216"/>
  <c r="B216"/>
  <c r="C216"/>
  <c r="D216"/>
  <c r="E216"/>
  <c r="F216"/>
  <c r="G216"/>
  <c r="H216"/>
  <c r="I216"/>
  <c r="J216"/>
  <c r="K216"/>
  <c r="L216"/>
  <c r="M216"/>
  <c r="N216"/>
  <c r="O216"/>
  <c r="P216"/>
  <c r="Q216"/>
  <c r="R216"/>
  <c r="S216"/>
  <c r="T216"/>
  <c r="U216"/>
  <c r="V216"/>
  <c r="AC216"/>
  <c r="AD216"/>
  <c r="AE216"/>
  <c r="AF216"/>
  <c r="AG216"/>
  <c r="AH216"/>
  <c r="AI216"/>
  <c r="A217"/>
  <c r="B217"/>
  <c r="C217"/>
  <c r="D217"/>
  <c r="E217"/>
  <c r="F217"/>
  <c r="G217"/>
  <c r="H217"/>
  <c r="I217"/>
  <c r="J217"/>
  <c r="K217"/>
  <c r="L217"/>
  <c r="M217"/>
  <c r="N217"/>
  <c r="O217"/>
  <c r="P217"/>
  <c r="Q217"/>
  <c r="R217"/>
  <c r="S217"/>
  <c r="T217"/>
  <c r="U217"/>
  <c r="V217"/>
  <c r="AC217"/>
  <c r="AD217"/>
  <c r="AE217"/>
  <c r="AF217"/>
  <c r="AG217"/>
  <c r="AH217"/>
  <c r="AI217"/>
  <c r="A218"/>
  <c r="B218"/>
  <c r="C218"/>
  <c r="D218"/>
  <c r="E218"/>
  <c r="F218"/>
  <c r="G218"/>
  <c r="H218"/>
  <c r="I218"/>
  <c r="J218"/>
  <c r="K218"/>
  <c r="L218"/>
  <c r="M218"/>
  <c r="N218"/>
  <c r="O218"/>
  <c r="P218"/>
  <c r="Q218"/>
  <c r="R218"/>
  <c r="S218"/>
  <c r="T218"/>
  <c r="U218"/>
  <c r="V218"/>
  <c r="AC218"/>
  <c r="AD218"/>
  <c r="AE218"/>
  <c r="AF218"/>
  <c r="AG218"/>
  <c r="AH218"/>
  <c r="AI218"/>
  <c r="A219"/>
  <c r="B219"/>
  <c r="C219"/>
  <c r="D219"/>
  <c r="E219"/>
  <c r="F219"/>
  <c r="G219"/>
  <c r="H219"/>
  <c r="I219"/>
  <c r="J219"/>
  <c r="K219"/>
  <c r="L219"/>
  <c r="M219"/>
  <c r="N219"/>
  <c r="O219"/>
  <c r="P219"/>
  <c r="Q219"/>
  <c r="R219"/>
  <c r="S219"/>
  <c r="T219"/>
  <c r="U219"/>
  <c r="V219"/>
  <c r="AC219"/>
  <c r="AD219"/>
  <c r="AE219"/>
  <c r="AF219"/>
  <c r="AG219"/>
  <c r="AH219"/>
  <c r="AI219"/>
  <c r="A220"/>
  <c r="B220"/>
  <c r="C220"/>
  <c r="D220"/>
  <c r="E220"/>
  <c r="F220"/>
  <c r="G220"/>
  <c r="H220"/>
  <c r="I220"/>
  <c r="J220"/>
  <c r="K220"/>
  <c r="L220"/>
  <c r="M220"/>
  <c r="N220"/>
  <c r="O220"/>
  <c r="P220"/>
  <c r="Q220"/>
  <c r="R220"/>
  <c r="S220"/>
  <c r="T220"/>
  <c r="U220"/>
  <c r="V220"/>
  <c r="AC220"/>
  <c r="AD220"/>
  <c r="AE220"/>
  <c r="AF220"/>
  <c r="AG220"/>
  <c r="AH220"/>
  <c r="AI220"/>
  <c r="A221"/>
  <c r="B221"/>
  <c r="C221"/>
  <c r="D221"/>
  <c r="E221"/>
  <c r="F221"/>
  <c r="G221"/>
  <c r="H221"/>
  <c r="I221"/>
  <c r="J221"/>
  <c r="K221"/>
  <c r="L221"/>
  <c r="M221"/>
  <c r="N221"/>
  <c r="O221"/>
  <c r="P221"/>
  <c r="Q221"/>
  <c r="R221"/>
  <c r="S221"/>
  <c r="T221"/>
  <c r="U221"/>
  <c r="V221"/>
  <c r="AC221"/>
  <c r="AD221"/>
  <c r="AE221"/>
  <c r="AF221"/>
  <c r="AG221"/>
  <c r="AH221"/>
  <c r="AI221"/>
  <c r="A222"/>
  <c r="B222"/>
  <c r="C222"/>
  <c r="D222"/>
  <c r="E222"/>
  <c r="F222"/>
  <c r="G222"/>
  <c r="H222"/>
  <c r="I222"/>
  <c r="J222"/>
  <c r="K222"/>
  <c r="L222"/>
  <c r="M222"/>
  <c r="N222"/>
  <c r="O222"/>
  <c r="P222"/>
  <c r="Q222"/>
  <c r="R222"/>
  <c r="S222"/>
  <c r="T222"/>
  <c r="U222"/>
  <c r="V222"/>
  <c r="AC222"/>
  <c r="AD222"/>
  <c r="AE222"/>
  <c r="AF222"/>
  <c r="AG222"/>
  <c r="AH222"/>
  <c r="AI222"/>
  <c r="A223"/>
  <c r="B223"/>
  <c r="C223"/>
  <c r="D223"/>
  <c r="E223"/>
  <c r="F223"/>
  <c r="G223"/>
  <c r="H223"/>
  <c r="I223"/>
  <c r="J223"/>
  <c r="K223"/>
  <c r="L223"/>
  <c r="M223"/>
  <c r="N223"/>
  <c r="O223"/>
  <c r="P223"/>
  <c r="Q223"/>
  <c r="R223"/>
  <c r="S223"/>
  <c r="T223"/>
  <c r="U223"/>
  <c r="V223"/>
  <c r="AC223"/>
  <c r="AD223"/>
  <c r="AE223"/>
  <c r="AF223"/>
  <c r="AG223"/>
  <c r="AH223"/>
  <c r="AI223"/>
  <c r="A224"/>
  <c r="B224"/>
  <c r="C224"/>
  <c r="D224"/>
  <c r="E224"/>
  <c r="F224"/>
  <c r="G224"/>
  <c r="H224"/>
  <c r="I224"/>
  <c r="J224"/>
  <c r="K224"/>
  <c r="L224"/>
  <c r="M224"/>
  <c r="N224"/>
  <c r="O224"/>
  <c r="P224"/>
  <c r="Q224"/>
  <c r="R224"/>
  <c r="S224"/>
  <c r="T224"/>
  <c r="U224"/>
  <c r="V224"/>
  <c r="AC224"/>
  <c r="AD224"/>
  <c r="AE224"/>
  <c r="AF224"/>
  <c r="AG224"/>
  <c r="AH224"/>
  <c r="AI224"/>
  <c r="A225"/>
  <c r="B225"/>
  <c r="C225"/>
  <c r="D225"/>
  <c r="E225"/>
  <c r="F225"/>
  <c r="G225"/>
  <c r="H225"/>
  <c r="I225"/>
  <c r="J225"/>
  <c r="K225"/>
  <c r="L225"/>
  <c r="M225"/>
  <c r="N225"/>
  <c r="O225"/>
  <c r="P225"/>
  <c r="Q225"/>
  <c r="R225"/>
  <c r="S225"/>
  <c r="T225"/>
  <c r="U225"/>
  <c r="V225"/>
  <c r="AC225"/>
  <c r="AD225"/>
  <c r="AE225"/>
  <c r="AF225"/>
  <c r="AG225"/>
  <c r="AH225"/>
  <c r="AI225"/>
  <c r="A226"/>
  <c r="B226"/>
  <c r="C226"/>
  <c r="D226"/>
  <c r="E226"/>
  <c r="F226"/>
  <c r="G226"/>
  <c r="H226"/>
  <c r="I226"/>
  <c r="J226"/>
  <c r="K226"/>
  <c r="L226"/>
  <c r="M226"/>
  <c r="N226"/>
  <c r="O226"/>
  <c r="P226"/>
  <c r="Q226"/>
  <c r="R226"/>
  <c r="S226"/>
  <c r="T226"/>
  <c r="U226"/>
  <c r="V226"/>
  <c r="AC226"/>
  <c r="AD226"/>
  <c r="AE226"/>
  <c r="AF226"/>
  <c r="AG226"/>
  <c r="AH226"/>
  <c r="AI226"/>
  <c r="A227"/>
  <c r="B227"/>
  <c r="C227"/>
  <c r="D227"/>
  <c r="E227"/>
  <c r="F227"/>
  <c r="G227"/>
  <c r="H227"/>
  <c r="I227"/>
  <c r="J227"/>
  <c r="K227"/>
  <c r="L227"/>
  <c r="M227"/>
  <c r="N227"/>
  <c r="O227"/>
  <c r="P227"/>
  <c r="Q227"/>
  <c r="R227"/>
  <c r="S227"/>
  <c r="T227"/>
  <c r="U227"/>
  <c r="V227"/>
  <c r="AC227"/>
  <c r="AD227"/>
  <c r="AE227"/>
  <c r="AF227"/>
  <c r="AG227"/>
  <c r="AH227"/>
  <c r="AI227"/>
  <c r="A228"/>
  <c r="B228"/>
  <c r="C228"/>
  <c r="D228"/>
  <c r="E228"/>
  <c r="F228"/>
  <c r="G228"/>
  <c r="H228"/>
  <c r="I228"/>
  <c r="J228"/>
  <c r="K228"/>
  <c r="L228"/>
  <c r="M228"/>
  <c r="N228"/>
  <c r="O228"/>
  <c r="P228"/>
  <c r="Q228"/>
  <c r="R228"/>
  <c r="S228"/>
  <c r="T228"/>
  <c r="U228"/>
  <c r="V228"/>
  <c r="AC228"/>
  <c r="AD228"/>
  <c r="AE228"/>
  <c r="AF228"/>
  <c r="AG228"/>
  <c r="AH228"/>
  <c r="AI228"/>
  <c r="A229"/>
  <c r="B229"/>
  <c r="C229"/>
  <c r="D229"/>
  <c r="E229"/>
  <c r="F229"/>
  <c r="G229"/>
  <c r="H229"/>
  <c r="I229"/>
  <c r="J229"/>
  <c r="K229"/>
  <c r="L229"/>
  <c r="M229"/>
  <c r="N229"/>
  <c r="O229"/>
  <c r="P229"/>
  <c r="Q229"/>
  <c r="R229"/>
  <c r="S229"/>
  <c r="T229"/>
  <c r="U229"/>
  <c r="V229"/>
  <c r="AC229"/>
  <c r="AD229"/>
  <c r="AE229"/>
  <c r="AF229"/>
  <c r="AG229"/>
  <c r="AH229"/>
  <c r="AI229"/>
  <c r="A230"/>
  <c r="B230"/>
  <c r="C230"/>
  <c r="D230"/>
  <c r="E230"/>
  <c r="F230"/>
  <c r="G230"/>
  <c r="H230"/>
  <c r="I230"/>
  <c r="J230"/>
  <c r="K230"/>
  <c r="L230"/>
  <c r="M230"/>
  <c r="N230"/>
  <c r="O230"/>
  <c r="P230"/>
  <c r="Q230"/>
  <c r="R230"/>
  <c r="S230"/>
  <c r="T230"/>
  <c r="U230"/>
  <c r="V230"/>
  <c r="AC230"/>
  <c r="AD230"/>
  <c r="AE230"/>
  <c r="AF230"/>
  <c r="AG230"/>
  <c r="AH230"/>
  <c r="AI230"/>
  <c r="A231"/>
  <c r="B231"/>
  <c r="C231"/>
  <c r="D231"/>
  <c r="E231"/>
  <c r="F231"/>
  <c r="G231"/>
  <c r="H231"/>
  <c r="I231"/>
  <c r="J231"/>
  <c r="K231"/>
  <c r="L231"/>
  <c r="M231"/>
  <c r="N231"/>
  <c r="O231"/>
  <c r="P231"/>
  <c r="Q231"/>
  <c r="R231"/>
  <c r="S231"/>
  <c r="T231"/>
  <c r="U231"/>
  <c r="V231"/>
  <c r="AC231"/>
  <c r="AD231"/>
  <c r="AE231"/>
  <c r="AF231"/>
  <c r="AG231"/>
  <c r="AH231"/>
  <c r="AI231"/>
  <c r="A232"/>
  <c r="B232"/>
  <c r="C232"/>
  <c r="D232"/>
  <c r="E232"/>
  <c r="F232"/>
  <c r="G232"/>
  <c r="H232"/>
  <c r="I232"/>
  <c r="J232"/>
  <c r="K232"/>
  <c r="L232"/>
  <c r="M232"/>
  <c r="N232"/>
  <c r="O232"/>
  <c r="P232"/>
  <c r="Q232"/>
  <c r="R232"/>
  <c r="S232"/>
  <c r="T232"/>
  <c r="U232"/>
  <c r="V232"/>
  <c r="AC232"/>
  <c r="AD232"/>
  <c r="AE232"/>
  <c r="AF232"/>
  <c r="AG232"/>
  <c r="AH232"/>
  <c r="AI232"/>
  <c r="A233"/>
  <c r="B233"/>
  <c r="C233"/>
  <c r="D233"/>
  <c r="E233"/>
  <c r="F233"/>
  <c r="G233"/>
  <c r="H233"/>
  <c r="I233"/>
  <c r="J233"/>
  <c r="K233"/>
  <c r="L233"/>
  <c r="M233"/>
  <c r="N233"/>
  <c r="O233"/>
  <c r="P233"/>
  <c r="Q233"/>
  <c r="R233"/>
  <c r="S233"/>
  <c r="T233"/>
  <c r="U233"/>
  <c r="V233"/>
  <c r="AC233"/>
  <c r="AD233"/>
  <c r="AE233"/>
  <c r="AF233"/>
  <c r="AG233"/>
  <c r="AH233"/>
  <c r="AI233"/>
  <c r="A234"/>
  <c r="B234"/>
  <c r="C234"/>
  <c r="D234"/>
  <c r="E234"/>
  <c r="F234"/>
  <c r="G234"/>
  <c r="H234"/>
  <c r="I234"/>
  <c r="J234"/>
  <c r="K234"/>
  <c r="L234"/>
  <c r="M234"/>
  <c r="N234"/>
  <c r="O234"/>
  <c r="P234"/>
  <c r="Q234"/>
  <c r="R234"/>
  <c r="S234"/>
  <c r="T234"/>
  <c r="U234"/>
  <c r="V234"/>
  <c r="AC234"/>
  <c r="AD234"/>
  <c r="AE234"/>
  <c r="AF234"/>
  <c r="AG234"/>
  <c r="AH234"/>
  <c r="AI234"/>
  <c r="A235"/>
  <c r="B235"/>
  <c r="C235"/>
  <c r="D235"/>
  <c r="E235"/>
  <c r="F235"/>
  <c r="G235"/>
  <c r="H235"/>
  <c r="I235"/>
  <c r="J235"/>
  <c r="K235"/>
  <c r="L235"/>
  <c r="M235"/>
  <c r="N235"/>
  <c r="O235"/>
  <c r="P235"/>
  <c r="Q235"/>
  <c r="R235"/>
  <c r="S235"/>
  <c r="T235"/>
  <c r="U235"/>
  <c r="V235"/>
  <c r="AC235"/>
  <c r="AD235"/>
  <c r="AE235"/>
  <c r="AF235"/>
  <c r="AG235"/>
  <c r="AH235"/>
  <c r="AI235"/>
  <c r="A236"/>
  <c r="B236"/>
  <c r="C236"/>
  <c r="D236"/>
  <c r="E236"/>
  <c r="F236"/>
  <c r="G236"/>
  <c r="H236"/>
  <c r="I236"/>
  <c r="J236"/>
  <c r="K236"/>
  <c r="L236"/>
  <c r="M236"/>
  <c r="N236"/>
  <c r="O236"/>
  <c r="P236"/>
  <c r="Q236"/>
  <c r="R236"/>
  <c r="S236"/>
  <c r="T236"/>
  <c r="U236"/>
  <c r="V236"/>
  <c r="AC236"/>
  <c r="AD236"/>
  <c r="AE236"/>
  <c r="AF236"/>
  <c r="AG236"/>
  <c r="AH236"/>
  <c r="AI236"/>
  <c r="A237"/>
  <c r="B237"/>
  <c r="C237"/>
  <c r="D237"/>
  <c r="E237"/>
  <c r="F237"/>
  <c r="G237"/>
  <c r="H237"/>
  <c r="I237"/>
  <c r="J237"/>
  <c r="K237"/>
  <c r="L237"/>
  <c r="M237"/>
  <c r="N237"/>
  <c r="O237"/>
  <c r="P237"/>
  <c r="Q237"/>
  <c r="R237"/>
  <c r="S237"/>
  <c r="T237"/>
  <c r="U237"/>
  <c r="V237"/>
  <c r="AC237"/>
  <c r="AD237"/>
  <c r="AE237"/>
  <c r="AF237"/>
  <c r="AG237"/>
  <c r="AH237"/>
  <c r="AI237"/>
  <c r="A238"/>
  <c r="B238"/>
  <c r="C238"/>
  <c r="D238"/>
  <c r="E238"/>
  <c r="F238"/>
  <c r="G238"/>
  <c r="H238"/>
  <c r="I238"/>
  <c r="J238"/>
  <c r="K238"/>
  <c r="L238"/>
  <c r="M238"/>
  <c r="N238"/>
  <c r="O238"/>
  <c r="P238"/>
  <c r="Q238"/>
  <c r="R238"/>
  <c r="S238"/>
  <c r="T238"/>
  <c r="U238"/>
  <c r="V238"/>
  <c r="AC238"/>
  <c r="AD238"/>
  <c r="AE238"/>
  <c r="AF238"/>
  <c r="AG238"/>
  <c r="AH238"/>
  <c r="AI238"/>
  <c r="A239"/>
  <c r="B239"/>
  <c r="C239"/>
  <c r="D239"/>
  <c r="E239"/>
  <c r="F239"/>
  <c r="G239"/>
  <c r="H239"/>
  <c r="I239"/>
  <c r="J239"/>
  <c r="K239"/>
  <c r="L239"/>
  <c r="M239"/>
  <c r="N239"/>
  <c r="O239"/>
  <c r="P239"/>
  <c r="Q239"/>
  <c r="R239"/>
  <c r="S239"/>
  <c r="T239"/>
  <c r="U239"/>
  <c r="V239"/>
  <c r="AC239"/>
  <c r="AD239"/>
  <c r="AE239"/>
  <c r="AF239"/>
  <c r="AG239"/>
  <c r="AH239"/>
  <c r="AI239"/>
  <c r="A240"/>
  <c r="B240"/>
  <c r="C240"/>
  <c r="D240"/>
  <c r="E240"/>
  <c r="F240"/>
  <c r="G240"/>
  <c r="H240"/>
  <c r="I240"/>
  <c r="J240"/>
  <c r="K240"/>
  <c r="L240"/>
  <c r="M240"/>
  <c r="N240"/>
  <c r="O240"/>
  <c r="P240"/>
  <c r="Q240"/>
  <c r="R240"/>
  <c r="S240"/>
  <c r="T240"/>
  <c r="U240"/>
  <c r="V240"/>
  <c r="AC240"/>
  <c r="AD240"/>
  <c r="AE240"/>
  <c r="AF240"/>
  <c r="AG240"/>
  <c r="AH240"/>
  <c r="AI240"/>
  <c r="A241"/>
  <c r="B241"/>
  <c r="C241"/>
  <c r="D241"/>
  <c r="E241"/>
  <c r="F241"/>
  <c r="G241"/>
  <c r="H241"/>
  <c r="I241"/>
  <c r="J241"/>
  <c r="K241"/>
  <c r="L241"/>
  <c r="M241"/>
  <c r="N241"/>
  <c r="O241"/>
  <c r="P241"/>
  <c r="Q241"/>
  <c r="R241"/>
  <c r="S241"/>
  <c r="T241"/>
  <c r="U241"/>
  <c r="V241"/>
  <c r="AC241"/>
  <c r="AD241"/>
  <c r="AE241"/>
  <c r="AF241"/>
  <c r="AG241"/>
  <c r="AH241"/>
  <c r="AI241"/>
  <c r="A242"/>
  <c r="B242"/>
  <c r="C242"/>
  <c r="D242"/>
  <c r="E242"/>
  <c r="F242"/>
  <c r="G242"/>
  <c r="H242"/>
  <c r="I242"/>
  <c r="J242"/>
  <c r="K242"/>
  <c r="L242"/>
  <c r="M242"/>
  <c r="N242"/>
  <c r="O242"/>
  <c r="P242"/>
  <c r="Q242"/>
  <c r="R242"/>
  <c r="S242"/>
  <c r="T242"/>
  <c r="U242"/>
  <c r="V242"/>
  <c r="AC242"/>
  <c r="AD242"/>
  <c r="AE242"/>
  <c r="AF242"/>
  <c r="AG242"/>
  <c r="AH242"/>
  <c r="AI242"/>
  <c r="A243"/>
  <c r="B243"/>
  <c r="C243"/>
  <c r="D243"/>
  <c r="E243"/>
  <c r="F243"/>
  <c r="G243"/>
  <c r="H243"/>
  <c r="I243"/>
  <c r="J243"/>
  <c r="K243"/>
  <c r="L243"/>
  <c r="M243"/>
  <c r="N243"/>
  <c r="O243"/>
  <c r="P243"/>
  <c r="Q243"/>
  <c r="R243"/>
  <c r="S243"/>
  <c r="T243"/>
  <c r="U243"/>
  <c r="V243"/>
  <c r="AC243"/>
  <c r="AD243"/>
  <c r="AE243"/>
  <c r="AF243"/>
  <c r="AG243"/>
  <c r="AH243"/>
  <c r="AI243"/>
  <c r="A244"/>
  <c r="B244"/>
  <c r="C244"/>
  <c r="D244"/>
  <c r="E244"/>
  <c r="F244"/>
  <c r="G244"/>
  <c r="H244"/>
  <c r="I244"/>
  <c r="J244"/>
  <c r="K244"/>
  <c r="L244"/>
  <c r="M244"/>
  <c r="N244"/>
  <c r="O244"/>
  <c r="P244"/>
  <c r="Q244"/>
  <c r="R244"/>
  <c r="S244"/>
  <c r="T244"/>
  <c r="U244"/>
  <c r="V244"/>
  <c r="AC244"/>
  <c r="AD244"/>
  <c r="AE244"/>
  <c r="AF244"/>
  <c r="AG244"/>
  <c r="AH244"/>
  <c r="AI244"/>
  <c r="A245"/>
  <c r="B245"/>
  <c r="C245"/>
  <c r="D245"/>
  <c r="E245"/>
  <c r="F245"/>
  <c r="G245"/>
  <c r="H245"/>
  <c r="I245"/>
  <c r="J245"/>
  <c r="K245"/>
  <c r="L245"/>
  <c r="M245"/>
  <c r="N245"/>
  <c r="O245"/>
  <c r="P245"/>
  <c r="Q245"/>
  <c r="R245"/>
  <c r="S245"/>
  <c r="T245"/>
  <c r="U245"/>
  <c r="V245"/>
  <c r="AC245"/>
  <c r="AD245"/>
  <c r="AE245"/>
  <c r="AF245"/>
  <c r="AG245"/>
  <c r="AH245"/>
  <c r="AI245"/>
  <c r="A246"/>
  <c r="B246"/>
  <c r="C246"/>
  <c r="D246"/>
  <c r="E246"/>
  <c r="F246"/>
  <c r="G246"/>
  <c r="H246"/>
  <c r="I246"/>
  <c r="J246"/>
  <c r="K246"/>
  <c r="L246"/>
  <c r="M246"/>
  <c r="N246"/>
  <c r="O246"/>
  <c r="P246"/>
  <c r="Q246"/>
  <c r="R246"/>
  <c r="S246"/>
  <c r="T246"/>
  <c r="U246"/>
  <c r="V246"/>
  <c r="AC246"/>
  <c r="AD246"/>
  <c r="AE246"/>
  <c r="AF246"/>
  <c r="AG246"/>
  <c r="AH246"/>
  <c r="AI246"/>
  <c r="A247"/>
  <c r="B247"/>
  <c r="C247"/>
  <c r="D247"/>
  <c r="E247"/>
  <c r="F247"/>
  <c r="G247"/>
  <c r="H247"/>
  <c r="I247"/>
  <c r="J247"/>
  <c r="K247"/>
  <c r="L247"/>
  <c r="M247"/>
  <c r="N247"/>
  <c r="O247"/>
  <c r="P247"/>
  <c r="Q247"/>
  <c r="R247"/>
  <c r="S247"/>
  <c r="T247"/>
  <c r="U247"/>
  <c r="V247"/>
  <c r="AC247"/>
  <c r="AD247"/>
  <c r="AE247"/>
  <c r="AF247"/>
  <c r="AG247"/>
  <c r="AH247"/>
  <c r="AI247"/>
  <c r="A248"/>
  <c r="B248"/>
  <c r="C248"/>
  <c r="D248"/>
  <c r="E248"/>
  <c r="F248"/>
  <c r="G248"/>
  <c r="H248"/>
  <c r="I248"/>
  <c r="J248"/>
  <c r="K248"/>
  <c r="L248"/>
  <c r="M248"/>
  <c r="N248"/>
  <c r="O248"/>
  <c r="P248"/>
  <c r="Q248"/>
  <c r="R248"/>
  <c r="S248"/>
  <c r="T248"/>
  <c r="U248"/>
  <c r="V248"/>
  <c r="AC248"/>
  <c r="AD248"/>
  <c r="AE248"/>
  <c r="AF248"/>
  <c r="AG248"/>
  <c r="AH248"/>
  <c r="AI248"/>
  <c r="A249"/>
  <c r="B249"/>
  <c r="C249"/>
  <c r="D249"/>
  <c r="E249"/>
  <c r="F249"/>
  <c r="G249"/>
  <c r="H249"/>
  <c r="I249"/>
  <c r="J249"/>
  <c r="K249"/>
  <c r="L249"/>
  <c r="M249"/>
  <c r="N249"/>
  <c r="O249"/>
  <c r="P249"/>
  <c r="Q249"/>
  <c r="R249"/>
  <c r="S249"/>
  <c r="T249"/>
  <c r="U249"/>
  <c r="V249"/>
  <c r="AC249"/>
  <c r="AD249"/>
  <c r="AE249"/>
  <c r="AF249"/>
  <c r="AG249"/>
  <c r="AH249"/>
  <c r="AI249"/>
  <c r="A250"/>
  <c r="B250"/>
  <c r="C250"/>
  <c r="D250"/>
  <c r="E250"/>
  <c r="F250"/>
  <c r="G250"/>
  <c r="H250"/>
  <c r="I250"/>
  <c r="J250"/>
  <c r="K250"/>
  <c r="L250"/>
  <c r="M250"/>
  <c r="N250"/>
  <c r="O250"/>
  <c r="P250"/>
  <c r="Q250"/>
  <c r="R250"/>
  <c r="S250"/>
  <c r="T250"/>
  <c r="U250"/>
  <c r="V250"/>
  <c r="AC250"/>
  <c r="AD250"/>
  <c r="AE250"/>
  <c r="AF250"/>
  <c r="AG250"/>
  <c r="AH250"/>
  <c r="AI250"/>
  <c r="B1" i="28"/>
  <c r="B2"/>
  <c r="B3"/>
  <c r="B4"/>
  <c r="C4"/>
  <c r="D4"/>
  <c r="E4"/>
  <c r="F4"/>
  <c r="G4"/>
  <c r="H4"/>
  <c r="I4"/>
  <c r="A5"/>
  <c r="B5"/>
  <c r="C5"/>
  <c r="D5"/>
  <c r="E5"/>
  <c r="F5"/>
  <c r="G5"/>
  <c r="H5"/>
  <c r="I5"/>
  <c r="A6"/>
  <c r="B6"/>
  <c r="C6"/>
  <c r="D6"/>
  <c r="E6"/>
  <c r="IY2" i="27" s="1"/>
  <c r="F6" i="28"/>
  <c r="G6"/>
  <c r="H6"/>
  <c r="I6"/>
  <c r="A7"/>
  <c r="B7"/>
  <c r="C7"/>
  <c r="D7"/>
  <c r="E7"/>
  <c r="F7"/>
  <c r="G7"/>
  <c r="H7"/>
  <c r="I7"/>
  <c r="A8"/>
  <c r="B8"/>
  <c r="C8"/>
  <c r="D8"/>
  <c r="E8"/>
  <c r="F8"/>
  <c r="G8"/>
  <c r="H8"/>
  <c r="I8"/>
  <c r="A9"/>
  <c r="B9"/>
  <c r="C9"/>
  <c r="D9"/>
  <c r="E9"/>
  <c r="F9"/>
  <c r="G9"/>
  <c r="H9"/>
  <c r="I9"/>
  <c r="A10"/>
  <c r="B10"/>
  <c r="C10"/>
  <c r="D10"/>
  <c r="E10"/>
  <c r="F10"/>
  <c r="G10"/>
  <c r="H10"/>
  <c r="I10"/>
  <c r="A2" i="27"/>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B33" i="26" l="1"/>
  <c r="B42"/>
  <c r="B41"/>
  <c r="B39"/>
  <c r="B38"/>
  <c r="B37"/>
  <c r="B36"/>
  <c r="B35"/>
  <c r="B34"/>
  <c r="AA61" i="16" l="1"/>
  <c r="AA58"/>
  <c r="AA55"/>
  <c r="AA53"/>
  <c r="AA51"/>
  <c r="AA49"/>
  <c r="AA47"/>
  <c r="Y37"/>
  <c r="S37"/>
  <c r="Y35"/>
  <c r="S35"/>
  <c r="Y33"/>
  <c r="S33"/>
  <c r="Y31"/>
  <c r="S31"/>
  <c r="Y29"/>
  <c r="S29"/>
  <c r="Y27"/>
  <c r="S27"/>
  <c r="Y25"/>
  <c r="S25"/>
  <c r="Y23"/>
  <c r="S23"/>
  <c r="Y21"/>
  <c r="S21"/>
  <c r="Y19"/>
  <c r="S19"/>
  <c r="Y17"/>
  <c r="S17"/>
  <c r="Y15"/>
  <c r="S15"/>
  <c r="Y24" i="14"/>
  <c r="S24"/>
  <c r="Y22"/>
  <c r="S22"/>
  <c r="Y20"/>
  <c r="S20"/>
  <c r="Y18"/>
  <c r="S18"/>
  <c r="Y16"/>
  <c r="S16"/>
  <c r="Y14"/>
  <c r="S14"/>
  <c r="AA57" i="25"/>
  <c r="AA54"/>
  <c r="AA52"/>
  <c r="AA50"/>
  <c r="AA48"/>
  <c r="AA46"/>
  <c r="AA44"/>
  <c r="AA42"/>
  <c r="AA40"/>
  <c r="AA38"/>
  <c r="AA36"/>
  <c r="AA34"/>
  <c r="AA32"/>
  <c r="AA30"/>
  <c r="AA28"/>
  <c r="AA26"/>
  <c r="AA24"/>
  <c r="Y16"/>
  <c r="S16"/>
  <c r="Y14"/>
  <c r="S14"/>
  <c r="AA77" i="15"/>
  <c r="AA74"/>
  <c r="AA72"/>
  <c r="AA70"/>
  <c r="AA68"/>
  <c r="AA66"/>
  <c r="AA64"/>
  <c r="AA62"/>
  <c r="AA60"/>
  <c r="AA58"/>
  <c r="AA56"/>
  <c r="AA54"/>
  <c r="AA52"/>
  <c r="AA50"/>
  <c r="AA48"/>
  <c r="AA46"/>
  <c r="AA44"/>
  <c r="Y36"/>
  <c r="S36"/>
  <c r="Y34"/>
  <c r="S34"/>
  <c r="Y32"/>
  <c r="S32"/>
  <c r="Y30"/>
  <c r="S30"/>
  <c r="Y28"/>
  <c r="S28"/>
  <c r="Y26"/>
  <c r="S26"/>
  <c r="Y24"/>
  <c r="S24"/>
  <c r="Y22"/>
  <c r="S22"/>
  <c r="Y20"/>
  <c r="S20"/>
  <c r="Y18"/>
  <c r="S18"/>
  <c r="Y16"/>
  <c r="S16"/>
  <c r="Y14"/>
  <c r="S14"/>
  <c r="I44" i="8" l="1"/>
  <c r="I43"/>
  <c r="K44"/>
  <c r="K43"/>
  <c r="L2"/>
  <c r="AC5" i="23" l="1"/>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l="1"/>
  <c r="A10" s="1"/>
  <c r="B3"/>
  <c r="AC2"/>
  <c r="AC3"/>
  <c r="AC4"/>
  <c r="AC6"/>
  <c r="AC7"/>
  <c r="AC8"/>
  <c r="AB2"/>
  <c r="AB3"/>
  <c r="AB4"/>
  <c r="AB6"/>
  <c r="AB7"/>
  <c r="AB8"/>
  <c r="AA2"/>
  <c r="AA3"/>
  <c r="AA4"/>
  <c r="AA6"/>
  <c r="AA7"/>
  <c r="AA8"/>
  <c r="Z2"/>
  <c r="Z3"/>
  <c r="Z4"/>
  <c r="Z6"/>
  <c r="Z7"/>
  <c r="Z8"/>
  <c r="Y2"/>
  <c r="Y3"/>
  <c r="Y4"/>
  <c r="Y6"/>
  <c r="Y7"/>
  <c r="Y8"/>
  <c r="X2"/>
  <c r="X3"/>
  <c r="X4"/>
  <c r="X6"/>
  <c r="X7"/>
  <c r="X8"/>
  <c r="B10"/>
  <c r="V9"/>
  <c r="U9"/>
  <c r="T9"/>
  <c r="S9"/>
  <c r="R9"/>
  <c r="Q9"/>
  <c r="B84" i="1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Z55" i="11"/>
  <c r="R55"/>
  <c r="J55"/>
  <c r="B55"/>
  <c r="H55" s="1"/>
  <c r="Z4"/>
  <c r="R4"/>
  <c r="X4" s="1"/>
  <c r="J4"/>
  <c r="B4"/>
  <c r="H4" s="1"/>
  <c r="V8" i="1"/>
  <c r="U8"/>
  <c r="T8"/>
  <c r="S8"/>
  <c r="R8"/>
  <c r="Q8"/>
  <c r="P8"/>
  <c r="O8"/>
  <c r="N8"/>
  <c r="M8"/>
  <c r="L8"/>
  <c r="K8"/>
  <c r="J8"/>
  <c r="I8"/>
  <c r="H8"/>
  <c r="G8"/>
  <c r="F8"/>
  <c r="E8"/>
  <c r="C7"/>
  <c r="E3"/>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A4" i="19" l="1"/>
  <c r="E4"/>
  <c r="B4"/>
  <c r="F4"/>
  <c r="C4"/>
  <c r="G4"/>
  <c r="D4"/>
  <c r="C8"/>
  <c r="G8"/>
  <c r="D8"/>
  <c r="A8"/>
  <c r="E8"/>
  <c r="B8"/>
  <c r="F8"/>
  <c r="C12"/>
  <c r="G12"/>
  <c r="D12"/>
  <c r="A12"/>
  <c r="E12"/>
  <c r="F12"/>
  <c r="B12"/>
  <c r="A14"/>
  <c r="E14"/>
  <c r="B14"/>
  <c r="F14"/>
  <c r="C14"/>
  <c r="G14"/>
  <c r="D14"/>
  <c r="C16"/>
  <c r="G16"/>
  <c r="D16"/>
  <c r="A16"/>
  <c r="E16"/>
  <c r="B16"/>
  <c r="F16"/>
  <c r="B5"/>
  <c r="F5"/>
  <c r="C5"/>
  <c r="G5"/>
  <c r="D5"/>
  <c r="A5"/>
  <c r="E5"/>
  <c r="D9"/>
  <c r="A9"/>
  <c r="E9"/>
  <c r="B9"/>
  <c r="F9"/>
  <c r="C9"/>
  <c r="G9"/>
  <c r="E6"/>
  <c r="F6"/>
  <c r="A6"/>
  <c r="G6"/>
  <c r="B6"/>
  <c r="A10"/>
  <c r="E10"/>
  <c r="B10"/>
  <c r="F10"/>
  <c r="C10"/>
  <c r="G10"/>
  <c r="D10"/>
  <c r="D17"/>
  <c r="A17"/>
  <c r="E17"/>
  <c r="B17"/>
  <c r="F17"/>
  <c r="C17"/>
  <c r="G17"/>
  <c r="D3"/>
  <c r="A3"/>
  <c r="E3"/>
  <c r="B3"/>
  <c r="F3"/>
  <c r="C3"/>
  <c r="G3"/>
  <c r="B7"/>
  <c r="F7"/>
  <c r="C7"/>
  <c r="G7"/>
  <c r="D7"/>
  <c r="A7"/>
  <c r="E7"/>
  <c r="B11"/>
  <c r="F11"/>
  <c r="C11"/>
  <c r="G11"/>
  <c r="D11"/>
  <c r="E11"/>
  <c r="A11"/>
  <c r="D13"/>
  <c r="A13"/>
  <c r="E13"/>
  <c r="B13"/>
  <c r="F13"/>
  <c r="G13"/>
  <c r="C13"/>
  <c r="B15"/>
  <c r="F15"/>
  <c r="C15"/>
  <c r="G15"/>
  <c r="D15"/>
  <c r="E15"/>
  <c r="A15"/>
  <c r="AF10" i="1"/>
  <c r="AG10"/>
  <c r="K3"/>
  <c r="T3"/>
  <c r="G3"/>
  <c r="P3"/>
  <c r="Z10"/>
  <c r="X10"/>
  <c r="Y10"/>
  <c r="AC10"/>
  <c r="AB10"/>
  <c r="AA10"/>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A11"/>
  <c r="F3"/>
  <c r="H3"/>
  <c r="J3"/>
  <c r="L3"/>
  <c r="N3"/>
  <c r="Q3"/>
  <c r="S3"/>
  <c r="U3"/>
  <c r="E9"/>
  <c r="G9"/>
  <c r="I9"/>
  <c r="K9"/>
  <c r="M9"/>
  <c r="O9"/>
  <c r="B6" i="11"/>
  <c r="R6"/>
  <c r="F9" i="1"/>
  <c r="H9"/>
  <c r="J9"/>
  <c r="L9"/>
  <c r="N9"/>
  <c r="P9"/>
  <c r="P4" i="11"/>
  <c r="J6" s="1"/>
  <c r="AF4"/>
  <c r="Z6" s="1"/>
  <c r="P55"/>
  <c r="J57" s="1"/>
  <c r="AF55"/>
  <c r="Z57" s="1"/>
  <c r="B57"/>
  <c r="AG11" i="1" l="1"/>
  <c r="AF11"/>
  <c r="A8" i="11"/>
  <c r="A16" s="1"/>
  <c r="A24" s="1"/>
  <c r="A32" s="1"/>
  <c r="A40" s="1"/>
  <c r="A11"/>
  <c r="A19" s="1"/>
  <c r="A27" s="1"/>
  <c r="A35" s="1"/>
  <c r="A43" s="1"/>
  <c r="A10"/>
  <c r="A18" s="1"/>
  <c r="A26" s="1"/>
  <c r="A34" s="1"/>
  <c r="A42" s="1"/>
  <c r="A9"/>
  <c r="A17" s="1"/>
  <c r="A25" s="1"/>
  <c r="A33" s="1"/>
  <c r="A41" s="1"/>
  <c r="Y11" i="1"/>
  <c r="AC11"/>
  <c r="X11"/>
  <c r="AB11"/>
  <c r="AA11"/>
  <c r="Z11"/>
  <c r="A12"/>
  <c r="B11"/>
  <c r="K57" i="11"/>
  <c r="K6"/>
  <c r="AA57"/>
  <c r="AA6"/>
  <c r="C57"/>
  <c r="S6"/>
  <c r="C6"/>
  <c r="AG12" i="1" l="1"/>
  <c r="AF12"/>
  <c r="AG8" i="11"/>
  <c r="AG16" s="1"/>
  <c r="AG24" s="1"/>
  <c r="AG32" s="1"/>
  <c r="AG40" s="1"/>
  <c r="AG48" s="1"/>
  <c r="AG11"/>
  <c r="AG19" s="1"/>
  <c r="AG27" s="1"/>
  <c r="AG35" s="1"/>
  <c r="AG43" s="1"/>
  <c r="AG62" s="1"/>
  <c r="AG9"/>
  <c r="AG17" s="1"/>
  <c r="AG25" s="1"/>
  <c r="AG33" s="1"/>
  <c r="AG41" s="1"/>
  <c r="AG60" s="1"/>
  <c r="AG10"/>
  <c r="AG18" s="1"/>
  <c r="AG26" s="1"/>
  <c r="AG34" s="1"/>
  <c r="AG42" s="1"/>
  <c r="AG50" s="1"/>
  <c r="AA12" i="1"/>
  <c r="Z12"/>
  <c r="Y12"/>
  <c r="AC12"/>
  <c r="X12"/>
  <c r="AB12"/>
  <c r="A13"/>
  <c r="B12"/>
  <c r="C7" i="11"/>
  <c r="D6"/>
  <c r="A62"/>
  <c r="A70" s="1"/>
  <c r="A78" s="1"/>
  <c r="A86" s="1"/>
  <c r="A94" s="1"/>
  <c r="A102" s="1"/>
  <c r="P106" s="1"/>
  <c r="A51"/>
  <c r="A60"/>
  <c r="A68" s="1"/>
  <c r="A76" s="1"/>
  <c r="A84" s="1"/>
  <c r="A92" s="1"/>
  <c r="A100" s="1"/>
  <c r="H106" s="1"/>
  <c r="A49"/>
  <c r="T6"/>
  <c r="A61"/>
  <c r="A69" s="1"/>
  <c r="A77" s="1"/>
  <c r="A85" s="1"/>
  <c r="A93" s="1"/>
  <c r="A101" s="1"/>
  <c r="L106" s="1"/>
  <c r="A50"/>
  <c r="A59"/>
  <c r="A67" s="1"/>
  <c r="A75" s="1"/>
  <c r="A83" s="1"/>
  <c r="A91" s="1"/>
  <c r="A99" s="1"/>
  <c r="D106" s="1"/>
  <c r="A48"/>
  <c r="D57"/>
  <c r="AB6"/>
  <c r="AB57"/>
  <c r="L6"/>
  <c r="L57"/>
  <c r="AG13" i="1" l="1"/>
  <c r="AF13"/>
  <c r="C9" i="11"/>
  <c r="AG59"/>
  <c r="AG67" s="1"/>
  <c r="AG75" s="1"/>
  <c r="AG83" s="1"/>
  <c r="AG91" s="1"/>
  <c r="AG99" s="1"/>
  <c r="C8"/>
  <c r="AG49"/>
  <c r="AG61"/>
  <c r="AG69" s="1"/>
  <c r="AG77" s="1"/>
  <c r="AG85" s="1"/>
  <c r="AG93" s="1"/>
  <c r="AG101" s="1"/>
  <c r="AG51"/>
  <c r="C11"/>
  <c r="C10"/>
  <c r="Y13" i="1"/>
  <c r="AC13"/>
  <c r="X13"/>
  <c r="AB13"/>
  <c r="AA13"/>
  <c r="Z13"/>
  <c r="A14"/>
  <c r="B13"/>
  <c r="M57" i="11"/>
  <c r="M6"/>
  <c r="AC57"/>
  <c r="AC6"/>
  <c r="AG68"/>
  <c r="AG76" s="1"/>
  <c r="AG84" s="1"/>
  <c r="AG92" s="1"/>
  <c r="AG100" s="1"/>
  <c r="E57"/>
  <c r="U6"/>
  <c r="E6"/>
  <c r="D11"/>
  <c r="D10"/>
  <c r="D9"/>
  <c r="D8"/>
  <c r="D7"/>
  <c r="AG70"/>
  <c r="AG78" s="1"/>
  <c r="AG86" s="1"/>
  <c r="AG94" s="1"/>
  <c r="AG102" s="1"/>
  <c r="AG14" i="1" l="1"/>
  <c r="AF14"/>
  <c r="AA14"/>
  <c r="Z14"/>
  <c r="Y14"/>
  <c r="AC14"/>
  <c r="X14"/>
  <c r="AB14"/>
  <c r="A15"/>
  <c r="B14"/>
  <c r="E11" i="11"/>
  <c r="E10"/>
  <c r="E9"/>
  <c r="E8"/>
  <c r="E7"/>
  <c r="F6"/>
  <c r="V6"/>
  <c r="F57"/>
  <c r="AD6"/>
  <c r="AD57"/>
  <c r="N6"/>
  <c r="N57"/>
  <c r="AG15" i="1" l="1"/>
  <c r="AF15"/>
  <c r="Y15"/>
  <c r="AC15"/>
  <c r="X15"/>
  <c r="AB15"/>
  <c r="AA15"/>
  <c r="Z15"/>
  <c r="A16"/>
  <c r="B15"/>
  <c r="G57" i="11"/>
  <c r="W6"/>
  <c r="G6"/>
  <c r="F11"/>
  <c r="F10"/>
  <c r="F9"/>
  <c r="F8"/>
  <c r="F7"/>
  <c r="O57"/>
  <c r="O6"/>
  <c r="AE57"/>
  <c r="AE6"/>
  <c r="AG16" i="1" l="1"/>
  <c r="AF16"/>
  <c r="AA16"/>
  <c r="Z16"/>
  <c r="Y16"/>
  <c r="AC16"/>
  <c r="X16"/>
  <c r="AB16"/>
  <c r="A17"/>
  <c r="B16"/>
  <c r="G11" i="11"/>
  <c r="G10"/>
  <c r="G9"/>
  <c r="G8"/>
  <c r="G7"/>
  <c r="H6"/>
  <c r="X6"/>
  <c r="H57"/>
  <c r="AF6"/>
  <c r="AF57"/>
  <c r="P6"/>
  <c r="P57"/>
  <c r="AG17" i="1" l="1"/>
  <c r="AF17"/>
  <c r="Y17"/>
  <c r="AC17"/>
  <c r="X17"/>
  <c r="AB17"/>
  <c r="AA17"/>
  <c r="Z17"/>
  <c r="A18"/>
  <c r="B17"/>
  <c r="J65" i="11"/>
  <c r="J14"/>
  <c r="Z65"/>
  <c r="Z14"/>
  <c r="B65"/>
  <c r="R14"/>
  <c r="B14"/>
  <c r="H11"/>
  <c r="H10"/>
  <c r="H9"/>
  <c r="H8"/>
  <c r="H7"/>
  <c r="AG18" i="1" l="1"/>
  <c r="AF18"/>
  <c r="AA18"/>
  <c r="Z18"/>
  <c r="Y18"/>
  <c r="AC18"/>
  <c r="X18"/>
  <c r="AB18"/>
  <c r="A19"/>
  <c r="B18"/>
  <c r="C14" i="11"/>
  <c r="B19"/>
  <c r="B18"/>
  <c r="B17"/>
  <c r="B16"/>
  <c r="B15"/>
  <c r="S14"/>
  <c r="C65"/>
  <c r="AA14"/>
  <c r="AA65"/>
  <c r="K14"/>
  <c r="K65"/>
  <c r="AG19" i="1" l="1"/>
  <c r="AF19"/>
  <c r="AA19"/>
  <c r="Z19"/>
  <c r="Y19"/>
  <c r="AC19"/>
  <c r="X19"/>
  <c r="AB19"/>
  <c r="A20"/>
  <c r="B19"/>
  <c r="L65" i="11"/>
  <c r="L14"/>
  <c r="AB65"/>
  <c r="AB14"/>
  <c r="D65"/>
  <c r="T14"/>
  <c r="D14"/>
  <c r="C19"/>
  <c r="C18"/>
  <c r="C17"/>
  <c r="C16"/>
  <c r="C15"/>
  <c r="AG20" i="1" l="1"/>
  <c r="AF20"/>
  <c r="Y20"/>
  <c r="AC20"/>
  <c r="X20"/>
  <c r="AB20"/>
  <c r="AA20"/>
  <c r="Z20"/>
  <c r="A21"/>
  <c r="B20"/>
  <c r="E14" i="11"/>
  <c r="D19"/>
  <c r="D18"/>
  <c r="D17"/>
  <c r="D16"/>
  <c r="D15"/>
  <c r="U14"/>
  <c r="E65"/>
  <c r="AC14"/>
  <c r="AC65"/>
  <c r="M14"/>
  <c r="M65"/>
  <c r="AG21" i="1" l="1"/>
  <c r="AF21"/>
  <c r="AA21"/>
  <c r="Z21"/>
  <c r="Y21"/>
  <c r="AC21"/>
  <c r="X21"/>
  <c r="AB21"/>
  <c r="A22"/>
  <c r="B21"/>
  <c r="N65" i="11"/>
  <c r="N14"/>
  <c r="AD65"/>
  <c r="AD14"/>
  <c r="F65"/>
  <c r="V14"/>
  <c r="F14"/>
  <c r="E19"/>
  <c r="E18"/>
  <c r="E17"/>
  <c r="E16"/>
  <c r="E15"/>
  <c r="AG22" i="1" l="1"/>
  <c r="AF22"/>
  <c r="Y22"/>
  <c r="AC22"/>
  <c r="X22"/>
  <c r="AB22"/>
  <c r="AA22"/>
  <c r="Z22"/>
  <c r="A23"/>
  <c r="B22"/>
  <c r="G14" i="11"/>
  <c r="F19"/>
  <c r="F18"/>
  <c r="F17"/>
  <c r="F16"/>
  <c r="F15"/>
  <c r="W14"/>
  <c r="G65"/>
  <c r="AE14"/>
  <c r="AE65"/>
  <c r="O14"/>
  <c r="O65"/>
  <c r="AG23" i="1" l="1"/>
  <c r="AF23"/>
  <c r="AA23"/>
  <c r="Z23"/>
  <c r="Y23"/>
  <c r="AC23"/>
  <c r="X23"/>
  <c r="AB23"/>
  <c r="A24"/>
  <c r="B23"/>
  <c r="P65" i="11"/>
  <c r="P14"/>
  <c r="AF65"/>
  <c r="AF14"/>
  <c r="H65"/>
  <c r="X14"/>
  <c r="H14"/>
  <c r="G19"/>
  <c r="G18"/>
  <c r="G17"/>
  <c r="G16"/>
  <c r="G15"/>
  <c r="AG24" i="1" l="1"/>
  <c r="AF24"/>
  <c r="Y24"/>
  <c r="AC24"/>
  <c r="X24"/>
  <c r="AB24"/>
  <c r="AA24"/>
  <c r="Z24"/>
  <c r="A25"/>
  <c r="B24"/>
  <c r="B22" i="11"/>
  <c r="H19"/>
  <c r="H18"/>
  <c r="H17"/>
  <c r="H16"/>
  <c r="H15"/>
  <c r="R22"/>
  <c r="B73"/>
  <c r="Z22"/>
  <c r="Z73"/>
  <c r="J22"/>
  <c r="J73"/>
  <c r="AG25" i="1" l="1"/>
  <c r="AF25"/>
  <c r="AA25"/>
  <c r="Z25"/>
  <c r="Y25"/>
  <c r="AC25"/>
  <c r="X25"/>
  <c r="AB25"/>
  <c r="A26"/>
  <c r="B25"/>
  <c r="K73" i="11"/>
  <c r="K22"/>
  <c r="AA73"/>
  <c r="AA22"/>
  <c r="C73"/>
  <c r="S22"/>
  <c r="C22"/>
  <c r="B27"/>
  <c r="B26"/>
  <c r="B25"/>
  <c r="B24"/>
  <c r="B23"/>
  <c r="AG26" i="1" l="1"/>
  <c r="AF26"/>
  <c r="Y26"/>
  <c r="AC26"/>
  <c r="X26"/>
  <c r="AB26"/>
  <c r="AA26"/>
  <c r="Z26"/>
  <c r="A27"/>
  <c r="B26"/>
  <c r="D22" i="11"/>
  <c r="C27"/>
  <c r="C26"/>
  <c r="C25"/>
  <c r="C24"/>
  <c r="C23"/>
  <c r="T22"/>
  <c r="D73"/>
  <c r="AB22"/>
  <c r="AB73"/>
  <c r="L22"/>
  <c r="L73"/>
  <c r="AG27" i="1" l="1"/>
  <c r="AF27"/>
  <c r="AA27"/>
  <c r="Z27"/>
  <c r="Y27"/>
  <c r="AC27"/>
  <c r="X27"/>
  <c r="AB27"/>
  <c r="A28"/>
  <c r="B27"/>
  <c r="M73" i="11"/>
  <c r="M22"/>
  <c r="AC73"/>
  <c r="AC22"/>
  <c r="E73"/>
  <c r="U22"/>
  <c r="E22"/>
  <c r="D27"/>
  <c r="D26"/>
  <c r="D25"/>
  <c r="D24"/>
  <c r="D23"/>
  <c r="AG28" i="1" l="1"/>
  <c r="AF28"/>
  <c r="Y28"/>
  <c r="AC28"/>
  <c r="X28"/>
  <c r="AB28"/>
  <c r="AA28"/>
  <c r="Z28"/>
  <c r="A29"/>
  <c r="B28"/>
  <c r="F22" i="11"/>
  <c r="E27"/>
  <c r="E26"/>
  <c r="E25"/>
  <c r="E24"/>
  <c r="E23"/>
  <c r="V22"/>
  <c r="F73"/>
  <c r="AD22"/>
  <c r="AD73"/>
  <c r="N22"/>
  <c r="N73"/>
  <c r="AG29" i="1" l="1"/>
  <c r="AF29"/>
  <c r="AA29"/>
  <c r="Z29"/>
  <c r="Y29"/>
  <c r="AC29"/>
  <c r="X29"/>
  <c r="AB29"/>
  <c r="A30"/>
  <c r="B29"/>
  <c r="O73" i="11"/>
  <c r="O22"/>
  <c r="AE73"/>
  <c r="AE22"/>
  <c r="G73"/>
  <c r="W22"/>
  <c r="G22"/>
  <c r="F27"/>
  <c r="F26"/>
  <c r="F25"/>
  <c r="F24"/>
  <c r="F23"/>
  <c r="AG30" i="1" l="1"/>
  <c r="AF30"/>
  <c r="Y30"/>
  <c r="AC30"/>
  <c r="X30"/>
  <c r="AB30"/>
  <c r="AA30"/>
  <c r="Z30"/>
  <c r="A31"/>
  <c r="B30"/>
  <c r="H22" i="11"/>
  <c r="G27"/>
  <c r="G26"/>
  <c r="G25"/>
  <c r="G24"/>
  <c r="G23"/>
  <c r="X22"/>
  <c r="H73"/>
  <c r="AF22"/>
  <c r="AF73"/>
  <c r="P22"/>
  <c r="P73"/>
  <c r="AG31" i="1" l="1"/>
  <c r="AF31"/>
  <c r="AA31"/>
  <c r="Z31"/>
  <c r="Y31"/>
  <c r="AC31"/>
  <c r="X31"/>
  <c r="AB31"/>
  <c r="A32"/>
  <c r="B31"/>
  <c r="J81" i="11"/>
  <c r="J30"/>
  <c r="Z81"/>
  <c r="Z30"/>
  <c r="B81"/>
  <c r="R30"/>
  <c r="B30"/>
  <c r="H27"/>
  <c r="H26"/>
  <c r="H25"/>
  <c r="H24"/>
  <c r="H23"/>
  <c r="AG32" i="1" l="1"/>
  <c r="AF32"/>
  <c r="Y32"/>
  <c r="AC32"/>
  <c r="X32"/>
  <c r="AB32"/>
  <c r="AA32"/>
  <c r="Z32"/>
  <c r="A33"/>
  <c r="B32"/>
  <c r="C30" i="11"/>
  <c r="B35"/>
  <c r="B34"/>
  <c r="B33"/>
  <c r="B32"/>
  <c r="B31"/>
  <c r="S30"/>
  <c r="C81"/>
  <c r="AA30"/>
  <c r="AA81"/>
  <c r="K30"/>
  <c r="K81"/>
  <c r="AG33" i="1" l="1"/>
  <c r="AF33"/>
  <c r="AA33"/>
  <c r="Z33"/>
  <c r="Y33"/>
  <c r="AC33"/>
  <c r="X33"/>
  <c r="AB33"/>
  <c r="A34"/>
  <c r="B33"/>
  <c r="L81" i="11"/>
  <c r="L30"/>
  <c r="AB81"/>
  <c r="AB30"/>
  <c r="D81"/>
  <c r="T30"/>
  <c r="D30"/>
  <c r="C35"/>
  <c r="C34"/>
  <c r="C33"/>
  <c r="C32"/>
  <c r="C31"/>
  <c r="AG34" i="1" l="1"/>
  <c r="AF34"/>
  <c r="Y34"/>
  <c r="AC34"/>
  <c r="X34"/>
  <c r="AB34"/>
  <c r="AA34"/>
  <c r="Z34"/>
  <c r="A35"/>
  <c r="B34"/>
  <c r="E30" i="11"/>
  <c r="D35"/>
  <c r="D34"/>
  <c r="D33"/>
  <c r="D32"/>
  <c r="D31"/>
  <c r="U30"/>
  <c r="E81"/>
  <c r="AC30"/>
  <c r="AC81"/>
  <c r="M30"/>
  <c r="M81"/>
  <c r="AG35" i="1" l="1"/>
  <c r="AF35"/>
  <c r="AA35"/>
  <c r="Z35"/>
  <c r="Y35"/>
  <c r="AC35"/>
  <c r="X35"/>
  <c r="AB35"/>
  <c r="A36"/>
  <c r="B35"/>
  <c r="N81" i="11"/>
  <c r="N30"/>
  <c r="AD81"/>
  <c r="AD30"/>
  <c r="F81"/>
  <c r="V30"/>
  <c r="F30"/>
  <c r="E35"/>
  <c r="E34"/>
  <c r="E33"/>
  <c r="E32"/>
  <c r="E31"/>
  <c r="AG36" i="1" l="1"/>
  <c r="AF36"/>
  <c r="Y36"/>
  <c r="AC36"/>
  <c r="X36"/>
  <c r="AB36"/>
  <c r="AA36"/>
  <c r="Z36"/>
  <c r="A37"/>
  <c r="B36"/>
  <c r="G30" i="11"/>
  <c r="F35"/>
  <c r="F34"/>
  <c r="F33"/>
  <c r="F32"/>
  <c r="F31"/>
  <c r="W30"/>
  <c r="G81"/>
  <c r="AE30"/>
  <c r="AE81"/>
  <c r="O30"/>
  <c r="O81"/>
  <c r="AG37" i="1" l="1"/>
  <c r="AF37"/>
  <c r="AA37"/>
  <c r="Z37"/>
  <c r="Y37"/>
  <c r="AC37"/>
  <c r="X37"/>
  <c r="AB37"/>
  <c r="A38"/>
  <c r="B37"/>
  <c r="P81" i="11"/>
  <c r="P30"/>
  <c r="AF81"/>
  <c r="AF30"/>
  <c r="H81"/>
  <c r="X30"/>
  <c r="H30"/>
  <c r="G35"/>
  <c r="G34"/>
  <c r="G33"/>
  <c r="G32"/>
  <c r="G31"/>
  <c r="AG38" i="1" l="1"/>
  <c r="AF38"/>
  <c r="Y38"/>
  <c r="AC38"/>
  <c r="X38"/>
  <c r="AB38"/>
  <c r="AA38"/>
  <c r="Z38"/>
  <c r="A39"/>
  <c r="B38"/>
  <c r="B38" i="11"/>
  <c r="H35"/>
  <c r="H34"/>
  <c r="H33"/>
  <c r="H32"/>
  <c r="H31"/>
  <c r="R89"/>
  <c r="R38"/>
  <c r="B89"/>
  <c r="Z38"/>
  <c r="Z89"/>
  <c r="J38"/>
  <c r="J89"/>
  <c r="AG39" i="1" l="1"/>
  <c r="AF39"/>
  <c r="AA39"/>
  <c r="Z39"/>
  <c r="Y39"/>
  <c r="AC39"/>
  <c r="X39"/>
  <c r="AB39"/>
  <c r="A40"/>
  <c r="B39"/>
  <c r="K89" i="11"/>
  <c r="K38"/>
  <c r="AA89"/>
  <c r="AA38"/>
  <c r="C89"/>
  <c r="S38"/>
  <c r="S89"/>
  <c r="C38"/>
  <c r="B43"/>
  <c r="B42"/>
  <c r="B41"/>
  <c r="B40"/>
  <c r="B39"/>
  <c r="AG40" i="1" l="1"/>
  <c r="AF40"/>
  <c r="Y40"/>
  <c r="AC40"/>
  <c r="X40"/>
  <c r="AB40"/>
  <c r="AA40"/>
  <c r="Z40"/>
  <c r="A41"/>
  <c r="B40"/>
  <c r="D38" i="11"/>
  <c r="C43"/>
  <c r="C42"/>
  <c r="C41"/>
  <c r="C40"/>
  <c r="C39"/>
  <c r="T89"/>
  <c r="T38"/>
  <c r="D89"/>
  <c r="AB38"/>
  <c r="AB89"/>
  <c r="L38"/>
  <c r="L89"/>
  <c r="AG41" i="1" l="1"/>
  <c r="AF41"/>
  <c r="AA41"/>
  <c r="Z41"/>
  <c r="Y41"/>
  <c r="AC41"/>
  <c r="X41"/>
  <c r="AB41"/>
  <c r="A42"/>
  <c r="B41"/>
  <c r="M89" i="11"/>
  <c r="M38"/>
  <c r="AC89"/>
  <c r="AC38"/>
  <c r="E89"/>
  <c r="U38"/>
  <c r="U89"/>
  <c r="E38"/>
  <c r="D43"/>
  <c r="D42"/>
  <c r="D41"/>
  <c r="D40"/>
  <c r="D39"/>
  <c r="AG42" i="1" l="1"/>
  <c r="AF42"/>
  <c r="Y42"/>
  <c r="AC42"/>
  <c r="X42"/>
  <c r="AB42"/>
  <c r="AA42"/>
  <c r="Z42"/>
  <c r="A43"/>
  <c r="B42"/>
  <c r="F38" i="11"/>
  <c r="E42"/>
  <c r="E41"/>
  <c r="E40"/>
  <c r="E39"/>
  <c r="E43"/>
  <c r="V89"/>
  <c r="V38"/>
  <c r="F89"/>
  <c r="AD38"/>
  <c r="AD89"/>
  <c r="N38"/>
  <c r="N89"/>
  <c r="AG43" i="1" l="1"/>
  <c r="AF43"/>
  <c r="AA43"/>
  <c r="Z43"/>
  <c r="Y43"/>
  <c r="AC43"/>
  <c r="X43"/>
  <c r="AB43"/>
  <c r="A44"/>
  <c r="B43"/>
  <c r="O89" i="11"/>
  <c r="O38"/>
  <c r="AE89"/>
  <c r="AE38"/>
  <c r="G89"/>
  <c r="W38"/>
  <c r="W89"/>
  <c r="G38"/>
  <c r="F43"/>
  <c r="F42"/>
  <c r="F41"/>
  <c r="F40"/>
  <c r="F39"/>
  <c r="AG44" i="1" l="1"/>
  <c r="AF44"/>
  <c r="Y44"/>
  <c r="AC44"/>
  <c r="X44"/>
  <c r="AB44"/>
  <c r="AA44"/>
  <c r="Z44"/>
  <c r="A45"/>
  <c r="B44"/>
  <c r="H38" i="11"/>
  <c r="G43"/>
  <c r="G42"/>
  <c r="G41"/>
  <c r="G40"/>
  <c r="G39"/>
  <c r="X89"/>
  <c r="R97" s="1"/>
  <c r="S97" s="1"/>
  <c r="T97" s="1"/>
  <c r="U97" s="1"/>
  <c r="V97" s="1"/>
  <c r="W97" s="1"/>
  <c r="X97" s="1"/>
  <c r="X38"/>
  <c r="H89"/>
  <c r="AF38"/>
  <c r="AF89"/>
  <c r="P38"/>
  <c r="P89"/>
  <c r="AG45" i="1" l="1"/>
  <c r="AF45"/>
  <c r="AA45"/>
  <c r="Z45"/>
  <c r="Y45"/>
  <c r="AC45"/>
  <c r="X45"/>
  <c r="AB45"/>
  <c r="A46"/>
  <c r="B45"/>
  <c r="J97" i="11"/>
  <c r="J46"/>
  <c r="Z97"/>
  <c r="Z46"/>
  <c r="B97"/>
  <c r="R46"/>
  <c r="B46"/>
  <c r="H43"/>
  <c r="H42"/>
  <c r="H41"/>
  <c r="H40"/>
  <c r="H39"/>
  <c r="AG46" i="1" l="1"/>
  <c r="AF46"/>
  <c r="Y46"/>
  <c r="AC46"/>
  <c r="X46"/>
  <c r="AB46"/>
  <c r="AA46"/>
  <c r="Z46"/>
  <c r="A47"/>
  <c r="B46"/>
  <c r="B51" i="11"/>
  <c r="B50"/>
  <c r="B49"/>
  <c r="B48"/>
  <c r="C46"/>
  <c r="B47"/>
  <c r="S46"/>
  <c r="C97"/>
  <c r="AA46"/>
  <c r="AA97"/>
  <c r="K46"/>
  <c r="K97"/>
  <c r="AG47" i="1" l="1"/>
  <c r="AF47"/>
  <c r="AA47"/>
  <c r="Z47"/>
  <c r="Y47"/>
  <c r="AC47"/>
  <c r="X47"/>
  <c r="AB47"/>
  <c r="A48"/>
  <c r="B47"/>
  <c r="L46" i="11"/>
  <c r="L97"/>
  <c r="AB97"/>
  <c r="AB46"/>
  <c r="D97"/>
  <c r="T46"/>
  <c r="D46"/>
  <c r="C50"/>
  <c r="C48"/>
  <c r="C49"/>
  <c r="C47"/>
  <c r="C51"/>
  <c r="AG48" i="1" l="1"/>
  <c r="AF48"/>
  <c r="Y48"/>
  <c r="AC48"/>
  <c r="X48"/>
  <c r="AB48"/>
  <c r="AA48"/>
  <c r="Z48"/>
  <c r="A49"/>
  <c r="B48"/>
  <c r="AC97" i="11"/>
  <c r="M97"/>
  <c r="D51"/>
  <c r="D50"/>
  <c r="D49"/>
  <c r="D48"/>
  <c r="E46"/>
  <c r="D47"/>
  <c r="U46"/>
  <c r="E97"/>
  <c r="AC46"/>
  <c r="M46"/>
  <c r="AG49" i="1" l="1"/>
  <c r="AF49"/>
  <c r="AA49"/>
  <c r="Z49"/>
  <c r="Y49"/>
  <c r="AC49"/>
  <c r="X49"/>
  <c r="AB49"/>
  <c r="A50"/>
  <c r="B49"/>
  <c r="V46" i="11"/>
  <c r="N46"/>
  <c r="AD46"/>
  <c r="F97"/>
  <c r="F46"/>
  <c r="E51"/>
  <c r="E49"/>
  <c r="E50"/>
  <c r="E48"/>
  <c r="E47"/>
  <c r="N97"/>
  <c r="AD97"/>
  <c r="AG50" i="1" l="1"/>
  <c r="AF50"/>
  <c r="Y50"/>
  <c r="AC50"/>
  <c r="X50"/>
  <c r="AB50"/>
  <c r="AA50"/>
  <c r="Z50"/>
  <c r="A51"/>
  <c r="B50"/>
  <c r="AE97" i="11"/>
  <c r="O97"/>
  <c r="F51"/>
  <c r="F50"/>
  <c r="F49"/>
  <c r="F48"/>
  <c r="G46"/>
  <c r="F47"/>
  <c r="G97"/>
  <c r="AE46"/>
  <c r="O46"/>
  <c r="W46"/>
  <c r="AG51" i="1" l="1"/>
  <c r="AF51"/>
  <c r="AA51"/>
  <c r="Z51"/>
  <c r="Y51"/>
  <c r="AC51"/>
  <c r="X51"/>
  <c r="AB51"/>
  <c r="A52"/>
  <c r="B51"/>
  <c r="P46" i="11"/>
  <c r="X46"/>
  <c r="AF46"/>
  <c r="H97"/>
  <c r="H46"/>
  <c r="G50"/>
  <c r="G48"/>
  <c r="G51"/>
  <c r="G47"/>
  <c r="G49"/>
  <c r="P97"/>
  <c r="AF97"/>
  <c r="AG52" i="1" l="1"/>
  <c r="AF52"/>
  <c r="Y52"/>
  <c r="AC52"/>
  <c r="X52"/>
  <c r="AB52"/>
  <c r="AA52"/>
  <c r="Z52"/>
  <c r="A53"/>
  <c r="B52"/>
  <c r="H51" i="11"/>
  <c r="H50"/>
  <c r="H49"/>
  <c r="H48"/>
  <c r="H47"/>
  <c r="AG53" i="1" l="1"/>
  <c r="AF53"/>
  <c r="AA53"/>
  <c r="Z53"/>
  <c r="Y53"/>
  <c r="AC53"/>
  <c r="X53"/>
  <c r="AB53"/>
  <c r="A54"/>
  <c r="B53"/>
  <c r="A279" i="23"/>
  <c r="AG54" i="1" l="1"/>
  <c r="AF54"/>
  <c r="Y54"/>
  <c r="AC54"/>
  <c r="X54"/>
  <c r="AB54"/>
  <c r="AA54"/>
  <c r="Z54"/>
  <c r="A55"/>
  <c r="B54"/>
  <c r="B279" i="23"/>
  <c r="A280"/>
  <c r="AG55" i="1" l="1"/>
  <c r="AF55"/>
  <c r="AA55"/>
  <c r="Z55"/>
  <c r="Y55"/>
  <c r="AC55"/>
  <c r="X55"/>
  <c r="AB55"/>
  <c r="A56"/>
  <c r="B55"/>
  <c r="B280" i="23"/>
  <c r="A281"/>
  <c r="B281" s="1"/>
  <c r="AG56" i="1" l="1"/>
  <c r="AF56"/>
  <c r="Y56"/>
  <c r="AC56"/>
  <c r="X56"/>
  <c r="AB56"/>
  <c r="AA56"/>
  <c r="Z56"/>
  <c r="A57"/>
  <c r="B56"/>
  <c r="AG57" l="1"/>
  <c r="AF57"/>
  <c r="AA57"/>
  <c r="Z57"/>
  <c r="Y57"/>
  <c r="AC57"/>
  <c r="X57"/>
  <c r="AB57"/>
  <c r="A58"/>
  <c r="B57"/>
  <c r="AG58" l="1"/>
  <c r="AF58"/>
  <c r="Y58"/>
  <c r="AC58"/>
  <c r="X58"/>
  <c r="AB58"/>
  <c r="AA58"/>
  <c r="Z58"/>
  <c r="A59"/>
  <c r="B58"/>
  <c r="AG59" l="1"/>
  <c r="AF59"/>
  <c r="AA59"/>
  <c r="Z59"/>
  <c r="Y59"/>
  <c r="AC59"/>
  <c r="X59"/>
  <c r="AB59"/>
  <c r="A60"/>
  <c r="B59"/>
  <c r="AG60" l="1"/>
  <c r="AF60"/>
  <c r="Y60"/>
  <c r="AC60"/>
  <c r="X60"/>
  <c r="AB60"/>
  <c r="AA60"/>
  <c r="Z60"/>
  <c r="A61"/>
  <c r="B60"/>
  <c r="AG61" l="1"/>
  <c r="AF61"/>
  <c r="AA61"/>
  <c r="Z61"/>
  <c r="Y61"/>
  <c r="AC61"/>
  <c r="X61"/>
  <c r="AB61"/>
  <c r="A62"/>
  <c r="B61"/>
  <c r="AG62" l="1"/>
  <c r="AF62"/>
  <c r="Y62"/>
  <c r="AC62"/>
  <c r="X62"/>
  <c r="AB62"/>
  <c r="AA62"/>
  <c r="Z62"/>
  <c r="A63"/>
  <c r="B62"/>
  <c r="AG63" l="1"/>
  <c r="AF63"/>
  <c r="AA63"/>
  <c r="Z63"/>
  <c r="Y63"/>
  <c r="AC63"/>
  <c r="X63"/>
  <c r="AB63"/>
  <c r="A64"/>
  <c r="B63"/>
  <c r="AG64" l="1"/>
  <c r="AF64"/>
  <c r="Y64"/>
  <c r="AC64"/>
  <c r="X64"/>
  <c r="AB64"/>
  <c r="AA64"/>
  <c r="Z64"/>
  <c r="A65"/>
  <c r="B64"/>
  <c r="AG65" l="1"/>
  <c r="AF65"/>
  <c r="AA65"/>
  <c r="Z65"/>
  <c r="Y65"/>
  <c r="AC65"/>
  <c r="X65"/>
  <c r="AB65"/>
  <c r="A66"/>
  <c r="B65"/>
  <c r="AG66" l="1"/>
  <c r="AF66"/>
  <c r="Y66"/>
  <c r="AC66"/>
  <c r="X66"/>
  <c r="AB66"/>
  <c r="AA66"/>
  <c r="Z66"/>
  <c r="A67"/>
  <c r="B66"/>
  <c r="AG67" l="1"/>
  <c r="AF67"/>
  <c r="AA67"/>
  <c r="Z67"/>
  <c r="Y67"/>
  <c r="AC67"/>
  <c r="X67"/>
  <c r="AB67"/>
  <c r="A68"/>
  <c r="B67"/>
  <c r="AG68" l="1"/>
  <c r="AF68"/>
  <c r="Y68"/>
  <c r="AC68"/>
  <c r="X68"/>
  <c r="AB68"/>
  <c r="AA68"/>
  <c r="Z68"/>
  <c r="A69"/>
  <c r="B68"/>
  <c r="AG69" l="1"/>
  <c r="AF69"/>
  <c r="AA69"/>
  <c r="Z69"/>
  <c r="Y69"/>
  <c r="AC69"/>
  <c r="X69"/>
  <c r="AB69"/>
  <c r="A70"/>
  <c r="B69"/>
  <c r="AG70" l="1"/>
  <c r="AF70"/>
  <c r="Y70"/>
  <c r="AC70"/>
  <c r="X70"/>
  <c r="AB70"/>
  <c r="AA70"/>
  <c r="Z70"/>
  <c r="A71"/>
  <c r="B70"/>
  <c r="AG71" l="1"/>
  <c r="AF71"/>
  <c r="AA71"/>
  <c r="Z71"/>
  <c r="Y71"/>
  <c r="AC71"/>
  <c r="X71"/>
  <c r="AB71"/>
  <c r="A72"/>
  <c r="B71"/>
  <c r="AG72" l="1"/>
  <c r="AF72"/>
  <c r="X72"/>
  <c r="AB72"/>
  <c r="AA72"/>
  <c r="Z72"/>
  <c r="Y72"/>
  <c r="AC72"/>
  <c r="A73"/>
  <c r="B72"/>
  <c r="AG73" l="1"/>
  <c r="AF73"/>
  <c r="Z73"/>
  <c r="Y73"/>
  <c r="AC73"/>
  <c r="AB73"/>
  <c r="AA73"/>
  <c r="X73"/>
  <c r="A74"/>
  <c r="B73"/>
  <c r="AG74" l="1"/>
  <c r="AF74"/>
  <c r="X74"/>
  <c r="AB74"/>
  <c r="AA74"/>
  <c r="AC74"/>
  <c r="Z74"/>
  <c r="Y74"/>
  <c r="A75"/>
  <c r="B74"/>
  <c r="AG75" l="1"/>
  <c r="AF75"/>
  <c r="Z75"/>
  <c r="Y75"/>
  <c r="AC75"/>
  <c r="X75"/>
  <c r="AB75"/>
  <c r="AA75"/>
  <c r="A76"/>
  <c r="B75"/>
  <c r="AG76" l="1"/>
  <c r="AF76"/>
  <c r="X76"/>
  <c r="AB76"/>
  <c r="AA76"/>
  <c r="Z76"/>
  <c r="Y76"/>
  <c r="AC76"/>
  <c r="A77"/>
  <c r="B76"/>
  <c r="AG77" l="1"/>
  <c r="AF77"/>
  <c r="Z77"/>
  <c r="Y77"/>
  <c r="AC77"/>
  <c r="AB77"/>
  <c r="AA77"/>
  <c r="X77"/>
  <c r="A78"/>
  <c r="B77"/>
  <c r="AG78" l="1"/>
  <c r="AF78"/>
  <c r="X78"/>
  <c r="AB78"/>
  <c r="AA78"/>
  <c r="AC78"/>
  <c r="Z78"/>
  <c r="Y78"/>
  <c r="A79"/>
  <c r="B78"/>
  <c r="AG79" l="1"/>
  <c r="AF79"/>
  <c r="Z79"/>
  <c r="Y79"/>
  <c r="AC79"/>
  <c r="X79"/>
  <c r="AB79"/>
  <c r="AA79"/>
  <c r="A80"/>
  <c r="B79"/>
  <c r="AG80" l="1"/>
  <c r="AF80"/>
  <c r="X80"/>
  <c r="AB80"/>
  <c r="AA80"/>
  <c r="Z80"/>
  <c r="Y80"/>
  <c r="AC80"/>
  <c r="A81"/>
  <c r="B80"/>
  <c r="AG81" l="1"/>
  <c r="AF81"/>
  <c r="Z81"/>
  <c r="Y81"/>
  <c r="AC81"/>
  <c r="AB81"/>
  <c r="AA81"/>
  <c r="X81"/>
  <c r="A82"/>
  <c r="B81"/>
  <c r="AG82" l="1"/>
  <c r="AF82"/>
  <c r="X82"/>
  <c r="AB82"/>
  <c r="AA82"/>
  <c r="AC82"/>
  <c r="Z82"/>
  <c r="Y82"/>
  <c r="A83"/>
  <c r="B82"/>
  <c r="AG83" l="1"/>
  <c r="AF83"/>
  <c r="Z83"/>
  <c r="Y83"/>
  <c r="AC83"/>
  <c r="X83"/>
  <c r="AB83"/>
  <c r="AA83"/>
  <c r="A84"/>
  <c r="B83"/>
  <c r="AG84" l="1"/>
  <c r="AF84"/>
  <c r="X84"/>
  <c r="AB84"/>
  <c r="AA84"/>
  <c r="Z84"/>
  <c r="Y84"/>
  <c r="AC84"/>
  <c r="A85"/>
  <c r="B84"/>
  <c r="AG85" l="1"/>
  <c r="AF85"/>
  <c r="Z85"/>
  <c r="Y85"/>
  <c r="AC85"/>
  <c r="AB85"/>
  <c r="AA85"/>
  <c r="X85"/>
  <c r="A86"/>
  <c r="B85"/>
  <c r="AG86" l="1"/>
  <c r="AF86"/>
  <c r="X86"/>
  <c r="AB86"/>
  <c r="AA86"/>
  <c r="AC86"/>
  <c r="Z86"/>
  <c r="Y86"/>
  <c r="A87"/>
  <c r="B86"/>
  <c r="AG87" l="1"/>
  <c r="AF87"/>
  <c r="Z87"/>
  <c r="Y87"/>
  <c r="AC87"/>
  <c r="X87"/>
  <c r="AB87"/>
  <c r="AA87"/>
  <c r="A88"/>
  <c r="B87"/>
  <c r="AG88" l="1"/>
  <c r="AF88"/>
  <c r="X88"/>
  <c r="AB88"/>
  <c r="AA88"/>
  <c r="Z88"/>
  <c r="Y88"/>
  <c r="AC88"/>
  <c r="A89"/>
  <c r="B88"/>
  <c r="AG89" l="1"/>
  <c r="AF89"/>
  <c r="Z89"/>
  <c r="Y89"/>
  <c r="AC89"/>
  <c r="AB89"/>
  <c r="AA89"/>
  <c r="X89"/>
  <c r="A90"/>
  <c r="B89"/>
  <c r="AG90" l="1"/>
  <c r="AF90"/>
  <c r="X90"/>
  <c r="AB90"/>
  <c r="AA90"/>
  <c r="AC90"/>
  <c r="Z90"/>
  <c r="Y90"/>
  <c r="A91"/>
  <c r="B90"/>
  <c r="AG91" l="1"/>
  <c r="AF91"/>
  <c r="Z91"/>
  <c r="Y91"/>
  <c r="AC91"/>
  <c r="X91"/>
  <c r="AB91"/>
  <c r="AA91"/>
  <c r="A92"/>
  <c r="B91"/>
  <c r="AG92" l="1"/>
  <c r="AF92"/>
  <c r="X92"/>
  <c r="AB92"/>
  <c r="AA92"/>
  <c r="Z92"/>
  <c r="Y92"/>
  <c r="AC92"/>
  <c r="A93"/>
  <c r="B92"/>
  <c r="AG93" l="1"/>
  <c r="AF93"/>
  <c r="Z93"/>
  <c r="Y93"/>
  <c r="AC93"/>
  <c r="AB93"/>
  <c r="AA93"/>
  <c r="X93"/>
  <c r="A94"/>
  <c r="B93"/>
  <c r="AG94" l="1"/>
  <c r="AF94"/>
  <c r="X94"/>
  <c r="AB94"/>
  <c r="AA94"/>
  <c r="AC94"/>
  <c r="Z94"/>
  <c r="Y94"/>
  <c r="A95"/>
  <c r="B94"/>
  <c r="AG95" l="1"/>
  <c r="AF95"/>
  <c r="Z95"/>
  <c r="Y95"/>
  <c r="AC95"/>
  <c r="X95"/>
  <c r="AB95"/>
  <c r="AA95"/>
  <c r="A96"/>
  <c r="B95"/>
  <c r="AG96" l="1"/>
  <c r="AF96"/>
  <c r="X96"/>
  <c r="AB96"/>
  <c r="AA96"/>
  <c r="Z96"/>
  <c r="Y96"/>
  <c r="AC96"/>
  <c r="A97"/>
  <c r="B96"/>
  <c r="AG97" l="1"/>
  <c r="AF97"/>
  <c r="Z97"/>
  <c r="Y97"/>
  <c r="AC97"/>
  <c r="AB97"/>
  <c r="AA97"/>
  <c r="X97"/>
  <c r="A98"/>
  <c r="B97"/>
  <c r="AG98" l="1"/>
  <c r="AF98"/>
  <c r="X98"/>
  <c r="AB98"/>
  <c r="AA98"/>
  <c r="AC98"/>
  <c r="Z98"/>
  <c r="Y98"/>
  <c r="A99"/>
  <c r="B98"/>
  <c r="AG99" l="1"/>
  <c r="AF99"/>
  <c r="Z99"/>
  <c r="Y99"/>
  <c r="AC99"/>
  <c r="X99"/>
  <c r="AA99"/>
  <c r="AB99"/>
  <c r="A100"/>
  <c r="B99"/>
  <c r="AG100" l="1"/>
  <c r="AF100"/>
  <c r="X100"/>
  <c r="AB100"/>
  <c r="AA100"/>
  <c r="Z100"/>
  <c r="Y100"/>
  <c r="AC100"/>
  <c r="A101"/>
  <c r="B100"/>
  <c r="AG101" l="1"/>
  <c r="AF101"/>
  <c r="Z101"/>
  <c r="Y101"/>
  <c r="AC101"/>
  <c r="AB101"/>
  <c r="AA101"/>
  <c r="X101"/>
  <c r="A102"/>
  <c r="B101"/>
  <c r="AG102" l="1"/>
  <c r="AF102"/>
  <c r="X102"/>
  <c r="AB102"/>
  <c r="AA102"/>
  <c r="AC102"/>
  <c r="Z102"/>
  <c r="Y102"/>
  <c r="A103"/>
  <c r="B102"/>
  <c r="AG103" l="1"/>
  <c r="AF103"/>
  <c r="Z103"/>
  <c r="Y103"/>
  <c r="AC103"/>
  <c r="X103"/>
  <c r="AB103"/>
  <c r="AA103"/>
  <c r="A104"/>
  <c r="B103"/>
  <c r="AG104" l="1"/>
  <c r="AF104"/>
  <c r="X104"/>
  <c r="AB104"/>
  <c r="AA104"/>
  <c r="Z104"/>
  <c r="Y104"/>
  <c r="AC104"/>
  <c r="A105"/>
  <c r="B104"/>
  <c r="AG105" l="1"/>
  <c r="AF105"/>
  <c r="Z105"/>
  <c r="Y105"/>
  <c r="AC105"/>
  <c r="AB105"/>
  <c r="AA105"/>
  <c r="X105"/>
  <c r="A106"/>
  <c r="B105"/>
  <c r="AG106" l="1"/>
  <c r="AF106"/>
  <c r="X106"/>
  <c r="AB106"/>
  <c r="AA106"/>
  <c r="AC106"/>
  <c r="Z106"/>
  <c r="Y106"/>
  <c r="A107"/>
  <c r="B106"/>
  <c r="AG107" l="1"/>
  <c r="AF107"/>
  <c r="Z107"/>
  <c r="Y107"/>
  <c r="AC107"/>
  <c r="X107"/>
  <c r="AB107"/>
  <c r="AA107"/>
  <c r="A108"/>
  <c r="B107"/>
  <c r="AG108" l="1"/>
  <c r="AF108"/>
  <c r="X108"/>
  <c r="AB108"/>
  <c r="AA108"/>
  <c r="Z108"/>
  <c r="Y108"/>
  <c r="AC108"/>
  <c r="A109"/>
  <c r="B108"/>
  <c r="AG109" l="1"/>
  <c r="AF109"/>
  <c r="Z109"/>
  <c r="Y109"/>
  <c r="AC109"/>
  <c r="AB109"/>
  <c r="AA109"/>
  <c r="X109"/>
  <c r="A110"/>
  <c r="B109"/>
  <c r="AG110" l="1"/>
  <c r="AF110"/>
  <c r="X110"/>
  <c r="AB110"/>
  <c r="AA110"/>
  <c r="AC110"/>
  <c r="Y110"/>
  <c r="Z110"/>
  <c r="A111"/>
  <c r="B110"/>
  <c r="AG111" l="1"/>
  <c r="AF111"/>
  <c r="Z111"/>
  <c r="Y111"/>
  <c r="AC111"/>
  <c r="X111"/>
  <c r="AB111"/>
  <c r="AA111"/>
  <c r="A112"/>
  <c r="B111"/>
  <c r="AG112" l="1"/>
  <c r="AF112"/>
  <c r="X112"/>
  <c r="AB112"/>
  <c r="AA112"/>
  <c r="Z112"/>
  <c r="Y112"/>
  <c r="AC112"/>
  <c r="A113"/>
  <c r="B112"/>
  <c r="AG113" l="1"/>
  <c r="AF113"/>
  <c r="Z113"/>
  <c r="Y113"/>
  <c r="AC113"/>
  <c r="AB113"/>
  <c r="AA113"/>
  <c r="X113"/>
  <c r="A114"/>
  <c r="B113"/>
  <c r="AG114" l="1"/>
  <c r="AF114"/>
  <c r="X114"/>
  <c r="AB114"/>
  <c r="AA114"/>
  <c r="AC114"/>
  <c r="Y114"/>
  <c r="Z114"/>
  <c r="A115"/>
  <c r="B114"/>
  <c r="AG115" l="1"/>
  <c r="AF115"/>
  <c r="Z115"/>
  <c r="Y115"/>
  <c r="AC115"/>
  <c r="X115"/>
  <c r="AB115"/>
  <c r="AA115"/>
  <c r="A116"/>
  <c r="B115"/>
  <c r="AG116" l="1"/>
  <c r="AF116"/>
  <c r="X116"/>
  <c r="AB116"/>
  <c r="AA116"/>
  <c r="Z116"/>
  <c r="Y116"/>
  <c r="AC116"/>
  <c r="A117"/>
  <c r="B116"/>
  <c r="AG117" l="1"/>
  <c r="AF117"/>
  <c r="Z117"/>
  <c r="Y117"/>
  <c r="AC117"/>
  <c r="AB117"/>
  <c r="AA117"/>
  <c r="X117"/>
  <c r="A118"/>
  <c r="B117"/>
  <c r="AG118" l="1"/>
  <c r="AF118"/>
  <c r="X118"/>
  <c r="AB118"/>
  <c r="AA118"/>
  <c r="AC118"/>
  <c r="Z118"/>
  <c r="Y118"/>
  <c r="A119"/>
  <c r="B118"/>
  <c r="AG119" l="1"/>
  <c r="AF119"/>
  <c r="Z119"/>
  <c r="Y119"/>
  <c r="AC119"/>
  <c r="X119"/>
  <c r="AB119"/>
  <c r="AA119"/>
  <c r="A120"/>
  <c r="B119"/>
  <c r="AG120" l="1"/>
  <c r="AF120"/>
  <c r="X120"/>
  <c r="AB120"/>
  <c r="AA120"/>
  <c r="Z120"/>
  <c r="Y120"/>
  <c r="AC120"/>
  <c r="A121"/>
  <c r="B120"/>
  <c r="AG121" l="1"/>
  <c r="AF121"/>
  <c r="Z121"/>
  <c r="Y121"/>
  <c r="AC121"/>
  <c r="AB121"/>
  <c r="AA121"/>
  <c r="X121"/>
  <c r="A122"/>
  <c r="B121"/>
  <c r="AG122" l="1"/>
  <c r="AF122"/>
  <c r="X122"/>
  <c r="AB122"/>
  <c r="AA122"/>
  <c r="AC122"/>
  <c r="Z122"/>
  <c r="Y122"/>
  <c r="A123"/>
  <c r="B122"/>
  <c r="AG123" l="1"/>
  <c r="AF123"/>
  <c r="Z123"/>
  <c r="Y123"/>
  <c r="AC123"/>
  <c r="X123"/>
  <c r="AB123"/>
  <c r="AA123"/>
  <c r="A124"/>
  <c r="B123"/>
  <c r="AG124" l="1"/>
  <c r="AF124"/>
  <c r="X124"/>
  <c r="AB124"/>
  <c r="AA124"/>
  <c r="Z124"/>
  <c r="Y124"/>
  <c r="AC124"/>
  <c r="A125"/>
  <c r="B124"/>
  <c r="AG125" l="1"/>
  <c r="AF125"/>
  <c r="Z125"/>
  <c r="Y125"/>
  <c r="AC125"/>
  <c r="AB125"/>
  <c r="AA125"/>
  <c r="X125"/>
  <c r="A126"/>
  <c r="B125"/>
  <c r="AG126" l="1"/>
  <c r="AF126"/>
  <c r="X126"/>
  <c r="AB126"/>
  <c r="AA126"/>
  <c r="AC126"/>
  <c r="Z126"/>
  <c r="Y126"/>
  <c r="B126"/>
  <c r="A127"/>
  <c r="AG127" l="1"/>
  <c r="AF127"/>
  <c r="Z127"/>
  <c r="Y127"/>
  <c r="AC127"/>
  <c r="AB127"/>
  <c r="AA127"/>
  <c r="X127"/>
  <c r="A128"/>
  <c r="B127"/>
  <c r="AG128" l="1"/>
  <c r="AF128"/>
  <c r="X128"/>
  <c r="AB128"/>
  <c r="AA128"/>
  <c r="Y128"/>
  <c r="AC128"/>
  <c r="Z128"/>
  <c r="B128"/>
  <c r="A129"/>
  <c r="AG129" l="1"/>
  <c r="AF129"/>
  <c r="Z129"/>
  <c r="Y129"/>
  <c r="AC129"/>
  <c r="AB129"/>
  <c r="AA129"/>
  <c r="X129"/>
  <c r="A130"/>
  <c r="B129"/>
  <c r="AG130" l="1"/>
  <c r="AF130"/>
  <c r="X130"/>
  <c r="AB130"/>
  <c r="AA130"/>
  <c r="AC130"/>
  <c r="Z130"/>
  <c r="Y130"/>
  <c r="B130"/>
  <c r="A131"/>
  <c r="AG131" l="1"/>
  <c r="AF131"/>
  <c r="Z131"/>
  <c r="Y131"/>
  <c r="AC131"/>
  <c r="AB131"/>
  <c r="AA131"/>
  <c r="X131"/>
  <c r="A132"/>
  <c r="B131"/>
  <c r="AG132" l="1"/>
  <c r="AF132"/>
  <c r="X132"/>
  <c r="AB132"/>
  <c r="AA132"/>
  <c r="Z132"/>
  <c r="Y132"/>
  <c r="AC132"/>
  <c r="B132"/>
  <c r="A133"/>
  <c r="AG133" l="1"/>
  <c r="AF133"/>
  <c r="Z133"/>
  <c r="Y133"/>
  <c r="AC133"/>
  <c r="AB133"/>
  <c r="AA133"/>
  <c r="X133"/>
  <c r="A134"/>
  <c r="B133"/>
  <c r="AG134" l="1"/>
  <c r="AF134"/>
  <c r="X134"/>
  <c r="AB134"/>
  <c r="AA134"/>
  <c r="AC134"/>
  <c r="Z134"/>
  <c r="Y134"/>
  <c r="B134"/>
  <c r="A135"/>
  <c r="AG135" l="1"/>
  <c r="AF135"/>
  <c r="Z135"/>
  <c r="Y135"/>
  <c r="AC135"/>
  <c r="X135"/>
  <c r="AB135"/>
  <c r="AA135"/>
  <c r="A136"/>
  <c r="B135"/>
  <c r="AG136" l="1"/>
  <c r="AF136"/>
  <c r="X136"/>
  <c r="AB136"/>
  <c r="AA136"/>
  <c r="Z136"/>
  <c r="Y136"/>
  <c r="AC136"/>
  <c r="B136"/>
  <c r="A137"/>
  <c r="AG137" l="1"/>
  <c r="AF137"/>
  <c r="Z137"/>
  <c r="Y137"/>
  <c r="AC137"/>
  <c r="AB137"/>
  <c r="AA137"/>
  <c r="X137"/>
  <c r="A138"/>
  <c r="B137"/>
  <c r="AG138" l="1"/>
  <c r="AF138"/>
  <c r="X138"/>
  <c r="AB138"/>
  <c r="AA138"/>
  <c r="AC138"/>
  <c r="Z138"/>
  <c r="Y138"/>
  <c r="B138"/>
  <c r="A139"/>
  <c r="AG139" l="1"/>
  <c r="AF139"/>
  <c r="Z139"/>
  <c r="Y139"/>
  <c r="AC139"/>
  <c r="X139"/>
  <c r="AB139"/>
  <c r="AA139"/>
  <c r="A140"/>
  <c r="B139"/>
  <c r="AG140" l="1"/>
  <c r="AF140"/>
  <c r="X140"/>
  <c r="AB140"/>
  <c r="AA140"/>
  <c r="Y140"/>
  <c r="Z140"/>
  <c r="AC140"/>
  <c r="B140"/>
  <c r="A141"/>
  <c r="AG141" l="1"/>
  <c r="AF141"/>
  <c r="Z141"/>
  <c r="Y141"/>
  <c r="AC141"/>
  <c r="AA141"/>
  <c r="X141"/>
  <c r="AB141"/>
  <c r="A142"/>
  <c r="B141"/>
  <c r="AG142" l="1"/>
  <c r="AF142"/>
  <c r="X142"/>
  <c r="AB142"/>
  <c r="AA142"/>
  <c r="AC142"/>
  <c r="Z142"/>
  <c r="Y142"/>
  <c r="B142"/>
  <c r="A143"/>
  <c r="AG143" l="1"/>
  <c r="AF143"/>
  <c r="Z143"/>
  <c r="Y143"/>
  <c r="AC143"/>
  <c r="X143"/>
  <c r="AB143"/>
  <c r="AA143"/>
  <c r="C28" i="11"/>
  <c r="S28"/>
  <c r="AA28"/>
  <c r="K29"/>
  <c r="K28"/>
  <c r="C29"/>
  <c r="S29"/>
  <c r="AA29"/>
  <c r="J13"/>
  <c r="B64"/>
  <c r="J12"/>
  <c r="B63"/>
  <c r="B12"/>
  <c r="S12"/>
  <c r="AA13"/>
  <c r="C13"/>
  <c r="C12"/>
  <c r="C64"/>
  <c r="D64"/>
  <c r="D13"/>
  <c r="T12"/>
  <c r="L13"/>
  <c r="L12"/>
  <c r="E13"/>
  <c r="E64"/>
  <c r="E12"/>
  <c r="E63"/>
  <c r="M13"/>
  <c r="N13"/>
  <c r="F64"/>
  <c r="F13"/>
  <c r="AD12"/>
  <c r="V12"/>
  <c r="O13"/>
  <c r="W13"/>
  <c r="AE13"/>
  <c r="W12"/>
  <c r="AE12"/>
  <c r="H12"/>
  <c r="AF13"/>
  <c r="X13"/>
  <c r="P12"/>
  <c r="H63"/>
  <c r="J20"/>
  <c r="R21"/>
  <c r="Z21"/>
  <c r="B20"/>
  <c r="B71"/>
  <c r="K20"/>
  <c r="C71"/>
  <c r="C20"/>
  <c r="AA21"/>
  <c r="S21"/>
  <c r="D21"/>
  <c r="D72"/>
  <c r="L21"/>
  <c r="T20"/>
  <c r="AB20"/>
  <c r="AC21"/>
  <c r="M21"/>
  <c r="E21"/>
  <c r="AC20"/>
  <c r="U20"/>
  <c r="F21"/>
  <c r="F72"/>
  <c r="N21"/>
  <c r="V20"/>
  <c r="AD20"/>
  <c r="O21"/>
  <c r="G72"/>
  <c r="G21"/>
  <c r="AE20"/>
  <c r="W20"/>
  <c r="H21"/>
  <c r="H72"/>
  <c r="P21"/>
  <c r="X20"/>
  <c r="AF20"/>
  <c r="J29"/>
  <c r="B80"/>
  <c r="B29"/>
  <c r="Z28"/>
  <c r="R28"/>
  <c r="L29"/>
  <c r="AB28"/>
  <c r="T28"/>
  <c r="D28"/>
  <c r="A144" i="1"/>
  <c r="B143"/>
  <c r="Z13" i="11"/>
  <c r="R13"/>
  <c r="Z12"/>
  <c r="R12"/>
  <c r="B13"/>
  <c r="C63"/>
  <c r="AA12"/>
  <c r="K13"/>
  <c r="S13"/>
  <c r="K12"/>
  <c r="T13"/>
  <c r="D63"/>
  <c r="D12"/>
  <c r="AB13"/>
  <c r="AB12"/>
  <c r="U13"/>
  <c r="M12"/>
  <c r="U12"/>
  <c r="AC13"/>
  <c r="AC12"/>
  <c r="AD13"/>
  <c r="V13"/>
  <c r="N12"/>
  <c r="F63"/>
  <c r="F12"/>
  <c r="G13"/>
  <c r="G64"/>
  <c r="G12"/>
  <c r="G63"/>
  <c r="O12"/>
  <c r="P13"/>
  <c r="H64"/>
  <c r="H13"/>
  <c r="AF12"/>
  <c r="X12"/>
  <c r="B21"/>
  <c r="B72"/>
  <c r="J21"/>
  <c r="R20"/>
  <c r="Z20"/>
  <c r="AA20"/>
  <c r="S20"/>
  <c r="K21"/>
  <c r="C72"/>
  <c r="C21"/>
  <c r="T21"/>
  <c r="AB21"/>
  <c r="D20"/>
  <c r="D71"/>
  <c r="L20"/>
  <c r="E72"/>
  <c r="U21"/>
  <c r="M20"/>
  <c r="E71"/>
  <c r="E20"/>
  <c r="V21"/>
  <c r="AD21"/>
  <c r="F20"/>
  <c r="F71"/>
  <c r="N20"/>
  <c r="AE21"/>
  <c r="W21"/>
  <c r="O20"/>
  <c r="G71"/>
  <c r="G20"/>
  <c r="X21"/>
  <c r="AF21"/>
  <c r="H20"/>
  <c r="H71"/>
  <c r="P20"/>
  <c r="Z29"/>
  <c r="R29"/>
  <c r="J28"/>
  <c r="B79"/>
  <c r="B28"/>
  <c r="L28"/>
  <c r="AB29"/>
  <c r="T29"/>
  <c r="D29"/>
  <c r="E28"/>
  <c r="U28"/>
  <c r="AC28"/>
  <c r="M29"/>
  <c r="M28"/>
  <c r="E29"/>
  <c r="U29"/>
  <c r="AC29"/>
  <c r="N29"/>
  <c r="AD28"/>
  <c r="V28"/>
  <c r="F28"/>
  <c r="N28"/>
  <c r="AD29"/>
  <c r="V29"/>
  <c r="F29"/>
  <c r="G28"/>
  <c r="W28"/>
  <c r="AE28"/>
  <c r="O29"/>
  <c r="O28"/>
  <c r="G29"/>
  <c r="W29"/>
  <c r="AE29"/>
  <c r="P29"/>
  <c r="AF28"/>
  <c r="X28"/>
  <c r="H28"/>
  <c r="P28"/>
  <c r="AF29"/>
  <c r="X29"/>
  <c r="H29"/>
  <c r="B36"/>
  <c r="R36"/>
  <c r="Z36"/>
  <c r="J37"/>
  <c r="B37"/>
  <c r="R37"/>
  <c r="Z37"/>
  <c r="J36"/>
  <c r="K37"/>
  <c r="AA36"/>
  <c r="S36"/>
  <c r="C36"/>
  <c r="C37"/>
  <c r="K36"/>
  <c r="AA37"/>
  <c r="S37"/>
  <c r="D36"/>
  <c r="T36"/>
  <c r="AB36"/>
  <c r="L37"/>
  <c r="L36"/>
  <c r="D37"/>
  <c r="T37"/>
  <c r="AB37"/>
  <c r="M37"/>
  <c r="AC36"/>
  <c r="U36"/>
  <c r="E36"/>
  <c r="M36"/>
  <c r="AC37"/>
  <c r="U37"/>
  <c r="E37"/>
  <c r="F36"/>
  <c r="V36"/>
  <c r="AD36"/>
  <c r="N37"/>
  <c r="F37"/>
  <c r="V37"/>
  <c r="AD37"/>
  <c r="N36"/>
  <c r="O37"/>
  <c r="AE36"/>
  <c r="W36"/>
  <c r="G36"/>
  <c r="O36"/>
  <c r="AE37"/>
  <c r="W37"/>
  <c r="G37"/>
  <c r="H36"/>
  <c r="X37"/>
  <c r="AF37"/>
  <c r="P36"/>
  <c r="H37"/>
  <c r="X36"/>
  <c r="AF36"/>
  <c r="P37"/>
  <c r="J45"/>
  <c r="Z44"/>
  <c r="R44"/>
  <c r="B45"/>
  <c r="J44"/>
  <c r="Z45"/>
  <c r="R45"/>
  <c r="B44"/>
  <c r="C44"/>
  <c r="S45"/>
  <c r="AA45"/>
  <c r="K44"/>
  <c r="C45"/>
  <c r="S44"/>
  <c r="AA44"/>
  <c r="K45"/>
  <c r="L45"/>
  <c r="AB45"/>
  <c r="T44"/>
  <c r="D45"/>
  <c r="L44"/>
  <c r="AB44"/>
  <c r="T45"/>
  <c r="D44"/>
  <c r="E44"/>
  <c r="U45"/>
  <c r="AC45"/>
  <c r="M44"/>
  <c r="E45"/>
  <c r="U44"/>
  <c r="AC44"/>
  <c r="M45"/>
  <c r="N45"/>
  <c r="AD44"/>
  <c r="V44"/>
  <c r="F45"/>
  <c r="N44"/>
  <c r="AD45"/>
  <c r="V45"/>
  <c r="F44"/>
  <c r="G44"/>
  <c r="W44"/>
  <c r="AE45"/>
  <c r="O44"/>
  <c r="G45"/>
  <c r="W45"/>
  <c r="AE44"/>
  <c r="O45"/>
  <c r="P45"/>
  <c r="AF45"/>
  <c r="X44"/>
  <c r="H44"/>
  <c r="P44"/>
  <c r="AF44"/>
  <c r="X45"/>
  <c r="H45"/>
  <c r="R52"/>
  <c r="Z52"/>
  <c r="B53"/>
  <c r="B52"/>
  <c r="R53"/>
  <c r="Z53"/>
  <c r="J52"/>
  <c r="J53"/>
  <c r="AA52"/>
  <c r="S52"/>
  <c r="C52"/>
  <c r="C53"/>
  <c r="K53"/>
  <c r="K52"/>
  <c r="AA53"/>
  <c r="S53"/>
  <c r="D52"/>
  <c r="T52"/>
  <c r="T53"/>
  <c r="AB52"/>
  <c r="L52"/>
  <c r="L53"/>
  <c r="D53"/>
  <c r="AB53"/>
  <c r="U52"/>
  <c r="M52"/>
  <c r="AC52"/>
  <c r="E52"/>
  <c r="U53"/>
  <c r="M53"/>
  <c r="AC53"/>
  <c r="E53"/>
  <c r="AD52"/>
  <c r="N52"/>
  <c r="N53"/>
  <c r="V52"/>
  <c r="V53"/>
  <c r="F53"/>
  <c r="F52"/>
  <c r="AD53"/>
  <c r="O52"/>
  <c r="W52"/>
  <c r="AE52"/>
  <c r="G52"/>
  <c r="O53"/>
  <c r="W53"/>
  <c r="AE53"/>
  <c r="G53"/>
  <c r="H53"/>
  <c r="AF52"/>
  <c r="AF53"/>
  <c r="X53"/>
  <c r="P52"/>
  <c r="H52"/>
  <c r="X52"/>
  <c r="P53"/>
  <c r="AG144" i="1" l="1"/>
  <c r="AF144"/>
  <c r="C80" i="11"/>
  <c r="X144" i="1"/>
  <c r="AB144"/>
  <c r="AA144"/>
  <c r="Y144"/>
  <c r="AC144"/>
  <c r="Z144"/>
  <c r="C79" i="11"/>
  <c r="B144" i="1"/>
  <c r="A145"/>
  <c r="AG145" l="1"/>
  <c r="AF145"/>
  <c r="Z145"/>
  <c r="Y145"/>
  <c r="AC145"/>
  <c r="AA145"/>
  <c r="X145"/>
  <c r="AB145"/>
  <c r="A146"/>
  <c r="B145"/>
  <c r="AG146" l="1"/>
  <c r="AF146"/>
  <c r="X146"/>
  <c r="AB146"/>
  <c r="AA146"/>
  <c r="AC146"/>
  <c r="Z146"/>
  <c r="Y146"/>
  <c r="B146"/>
  <c r="A147"/>
  <c r="AG147" l="1"/>
  <c r="AF147"/>
  <c r="Z147"/>
  <c r="Y147"/>
  <c r="AC147"/>
  <c r="AB147"/>
  <c r="X147"/>
  <c r="AA147"/>
  <c r="A148"/>
  <c r="B147"/>
  <c r="AG148" l="1"/>
  <c r="AF148"/>
  <c r="X148"/>
  <c r="AB148"/>
  <c r="AA148"/>
  <c r="Z148"/>
  <c r="Y148"/>
  <c r="AC148"/>
  <c r="B148"/>
  <c r="A149"/>
  <c r="AG149" l="1"/>
  <c r="AF149"/>
  <c r="Z149"/>
  <c r="Y149"/>
  <c r="AC149"/>
  <c r="AA149"/>
  <c r="X149"/>
  <c r="AB149"/>
  <c r="A150"/>
  <c r="B149"/>
  <c r="AG150" l="1"/>
  <c r="AF150"/>
  <c r="X150"/>
  <c r="AB150"/>
  <c r="AA150"/>
  <c r="AC150"/>
  <c r="Z150"/>
  <c r="Y150"/>
  <c r="B150"/>
  <c r="A151"/>
  <c r="AG151" l="1"/>
  <c r="AF151"/>
  <c r="Z151"/>
  <c r="Y151"/>
  <c r="AC151"/>
  <c r="AB151"/>
  <c r="AA151"/>
  <c r="X151"/>
  <c r="A152"/>
  <c r="B151"/>
  <c r="AG152" l="1"/>
  <c r="AF152"/>
  <c r="X152"/>
  <c r="AB152"/>
  <c r="AA152"/>
  <c r="Y152"/>
  <c r="AC152"/>
  <c r="Z152"/>
  <c r="B152"/>
  <c r="A153"/>
  <c r="AG153" l="1"/>
  <c r="AF153"/>
  <c r="Z153"/>
  <c r="Y153"/>
  <c r="AC153"/>
  <c r="AA153"/>
  <c r="AB153"/>
  <c r="X153"/>
  <c r="A154"/>
  <c r="B153"/>
  <c r="AG154" l="1"/>
  <c r="AF154"/>
  <c r="X154"/>
  <c r="AB154"/>
  <c r="AA154"/>
  <c r="AC154"/>
  <c r="Z154"/>
  <c r="Y154"/>
  <c r="B154"/>
  <c r="A155"/>
  <c r="AG155" l="1"/>
  <c r="AF155"/>
  <c r="Z155"/>
  <c r="Y155"/>
  <c r="AC155"/>
  <c r="AA155"/>
  <c r="AB155"/>
  <c r="X155"/>
  <c r="A156"/>
  <c r="B155"/>
  <c r="AG156" l="1"/>
  <c r="AF156"/>
  <c r="X156"/>
  <c r="AB156"/>
  <c r="AA156"/>
  <c r="Z156"/>
  <c r="Y156"/>
  <c r="AC156"/>
  <c r="B156"/>
  <c r="A157"/>
  <c r="AG157" l="1"/>
  <c r="AF157"/>
  <c r="Z157"/>
  <c r="Y157"/>
  <c r="AC157"/>
  <c r="AA157"/>
  <c r="X157"/>
  <c r="AB157"/>
  <c r="A158"/>
  <c r="B157"/>
  <c r="AG158" l="1"/>
  <c r="AF158"/>
  <c r="X158"/>
  <c r="AB158"/>
  <c r="AA158"/>
  <c r="AC158"/>
  <c r="Z158"/>
  <c r="Y158"/>
  <c r="B158"/>
  <c r="A159"/>
  <c r="AG159" l="1"/>
  <c r="AF159"/>
  <c r="Z159"/>
  <c r="Y159"/>
  <c r="AC159"/>
  <c r="AB159"/>
  <c r="AA159"/>
  <c r="X159"/>
  <c r="A160"/>
  <c r="B159"/>
  <c r="AG160" l="1"/>
  <c r="AF160"/>
  <c r="X160"/>
  <c r="AB160"/>
  <c r="AA160"/>
  <c r="Y160"/>
  <c r="Z160"/>
  <c r="AC160"/>
  <c r="B160"/>
  <c r="A161"/>
  <c r="AG161" l="1"/>
  <c r="AF161"/>
  <c r="Z161"/>
  <c r="Y161"/>
  <c r="AC161"/>
  <c r="AB161"/>
  <c r="AA161"/>
  <c r="X161"/>
  <c r="A162"/>
  <c r="B161"/>
  <c r="AG162" l="1"/>
  <c r="AF162"/>
  <c r="X162"/>
  <c r="AB162"/>
  <c r="AA162"/>
  <c r="AC162"/>
  <c r="Y162"/>
  <c r="Z162"/>
  <c r="B162"/>
  <c r="A163"/>
  <c r="AG163" l="1"/>
  <c r="AF163"/>
  <c r="Z163"/>
  <c r="Y163"/>
  <c r="AC163"/>
  <c r="AB163"/>
  <c r="AA163"/>
  <c r="X163"/>
  <c r="A164"/>
  <c r="B163"/>
  <c r="AG164" l="1"/>
  <c r="AF164"/>
  <c r="X164"/>
  <c r="AB164"/>
  <c r="AA164"/>
  <c r="Y164"/>
  <c r="Z164"/>
  <c r="AC164"/>
  <c r="B164"/>
  <c r="A165"/>
  <c r="AG165" l="1"/>
  <c r="AF165"/>
  <c r="Z165"/>
  <c r="Y165"/>
  <c r="AC165"/>
  <c r="AA165"/>
  <c r="X165"/>
  <c r="AB165"/>
  <c r="A166"/>
  <c r="B165"/>
  <c r="AG166" l="1"/>
  <c r="AF166"/>
  <c r="X166"/>
  <c r="AB166"/>
  <c r="AA166"/>
  <c r="AC166"/>
  <c r="Y166"/>
  <c r="Z166"/>
  <c r="A167"/>
  <c r="B166"/>
  <c r="AG167" l="1"/>
  <c r="AF167"/>
  <c r="Z167"/>
  <c r="Y167"/>
  <c r="AC167"/>
  <c r="AB167"/>
  <c r="AA167"/>
  <c r="X167"/>
  <c r="B167"/>
  <c r="A168"/>
  <c r="L58" i="11"/>
  <c r="J58"/>
  <c r="K58"/>
  <c r="M58"/>
  <c r="N58"/>
  <c r="O58"/>
  <c r="P58"/>
  <c r="J66"/>
  <c r="K66"/>
  <c r="L66"/>
  <c r="M66"/>
  <c r="AG168" i="1" l="1"/>
  <c r="AF168"/>
  <c r="N66" i="11"/>
  <c r="X168" i="1"/>
  <c r="AB168"/>
  <c r="AA168"/>
  <c r="Z168"/>
  <c r="Y168"/>
  <c r="AC168"/>
  <c r="B168"/>
  <c r="A169"/>
  <c r="AG169" l="1"/>
  <c r="AF169"/>
  <c r="O66" i="11"/>
  <c r="Z169" i="1"/>
  <c r="Y169"/>
  <c r="AC169"/>
  <c r="AA169"/>
  <c r="AB169"/>
  <c r="X169"/>
  <c r="A170"/>
  <c r="B169"/>
  <c r="P66" i="11" l="1"/>
  <c r="AG170" i="1"/>
  <c r="AF170"/>
  <c r="X170"/>
  <c r="AB170"/>
  <c r="AA170"/>
  <c r="AC170"/>
  <c r="Z170"/>
  <c r="Y170"/>
  <c r="B170"/>
  <c r="A171"/>
  <c r="AG171" l="1"/>
  <c r="AF171"/>
  <c r="J74" i="11"/>
  <c r="Z171" i="1"/>
  <c r="Y171"/>
  <c r="AC171"/>
  <c r="AB171"/>
  <c r="AA171"/>
  <c r="X171"/>
  <c r="B171"/>
  <c r="A172"/>
  <c r="AG172" l="1"/>
  <c r="AF172"/>
  <c r="X172"/>
  <c r="AB172"/>
  <c r="AA172"/>
  <c r="Y172"/>
  <c r="AC172"/>
  <c r="Z172"/>
  <c r="A173"/>
  <c r="B172"/>
  <c r="AG173" l="1"/>
  <c r="AF173"/>
  <c r="Z173"/>
  <c r="Y173"/>
  <c r="AC173"/>
  <c r="AB173"/>
  <c r="AA173"/>
  <c r="X173"/>
  <c r="A174"/>
  <c r="B173"/>
  <c r="AG174" l="1"/>
  <c r="AF174"/>
  <c r="M74" i="11"/>
  <c r="X174" i="1"/>
  <c r="AB174"/>
  <c r="AA174"/>
  <c r="AC174"/>
  <c r="Z174"/>
  <c r="Y174"/>
  <c r="B174"/>
  <c r="A175"/>
  <c r="AG175" l="1"/>
  <c r="AF175"/>
  <c r="N74" i="11"/>
  <c r="Z175" i="1"/>
  <c r="Y175"/>
  <c r="AC175"/>
  <c r="AB175"/>
  <c r="X175"/>
  <c r="AA175"/>
  <c r="B175"/>
  <c r="A176"/>
  <c r="AG176" l="1"/>
  <c r="AF176"/>
  <c r="O74" i="11"/>
  <c r="X176" i="1"/>
  <c r="AB176"/>
  <c r="AA176"/>
  <c r="Y176"/>
  <c r="AC176"/>
  <c r="Z176"/>
  <c r="A177"/>
  <c r="B176"/>
  <c r="AG177" l="1"/>
  <c r="AF177"/>
  <c r="P74" i="11"/>
  <c r="Z177" i="1"/>
  <c r="Y177"/>
  <c r="AC177"/>
  <c r="AA177"/>
  <c r="X177"/>
  <c r="AB177"/>
  <c r="A178"/>
  <c r="B177"/>
  <c r="J82" i="11"/>
  <c r="AG178" i="1" l="1"/>
  <c r="AF178"/>
  <c r="X178"/>
  <c r="AB178"/>
  <c r="AA178"/>
  <c r="AC178"/>
  <c r="Z178"/>
  <c r="Y178"/>
  <c r="B178"/>
  <c r="A179"/>
  <c r="AG179" l="1"/>
  <c r="AF179"/>
  <c r="K82" i="11"/>
  <c r="Z179" i="1"/>
  <c r="Y179"/>
  <c r="AC179"/>
  <c r="X179"/>
  <c r="AB179"/>
  <c r="AA179"/>
  <c r="B179"/>
  <c r="A180"/>
  <c r="AG180" l="1"/>
  <c r="AF180"/>
  <c r="X180"/>
  <c r="AB180"/>
  <c r="AA180"/>
  <c r="Y180"/>
  <c r="AC180"/>
  <c r="Z180"/>
  <c r="A181"/>
  <c r="B180"/>
  <c r="AG181" l="1"/>
  <c r="AF181"/>
  <c r="Z181"/>
  <c r="Y181"/>
  <c r="AC181"/>
  <c r="AA181"/>
  <c r="X181"/>
  <c r="AB181"/>
  <c r="A182"/>
  <c r="B181"/>
  <c r="AG182" l="1"/>
  <c r="AF182"/>
  <c r="X182"/>
  <c r="AB182"/>
  <c r="AA182"/>
  <c r="AC182"/>
  <c r="Z182"/>
  <c r="Y182"/>
  <c r="A183"/>
  <c r="B182"/>
  <c r="AG183" l="1"/>
  <c r="AF183"/>
  <c r="Z183"/>
  <c r="Y183"/>
  <c r="AC183"/>
  <c r="AB183"/>
  <c r="AA183"/>
  <c r="X183"/>
  <c r="A184"/>
  <c r="B183"/>
  <c r="AG184" l="1"/>
  <c r="AF184"/>
  <c r="X184"/>
  <c r="AB184"/>
  <c r="AA184"/>
  <c r="Y184"/>
  <c r="AC184"/>
  <c r="Z184"/>
  <c r="A185"/>
  <c r="B184"/>
  <c r="AG185" l="1"/>
  <c r="AF185"/>
  <c r="Z185"/>
  <c r="Y185"/>
  <c r="AC185"/>
  <c r="AB185"/>
  <c r="AA185"/>
  <c r="X185"/>
  <c r="A186"/>
  <c r="B185"/>
  <c r="AG186" l="1"/>
  <c r="AF186"/>
  <c r="X186"/>
  <c r="AB186"/>
  <c r="AA186"/>
  <c r="AC186"/>
  <c r="Z186"/>
  <c r="Y186"/>
  <c r="B186"/>
  <c r="A187"/>
  <c r="AG187" l="1"/>
  <c r="AF187"/>
  <c r="Z187"/>
  <c r="Y187"/>
  <c r="AC187"/>
  <c r="AB187"/>
  <c r="AA187"/>
  <c r="X187"/>
  <c r="B187"/>
  <c r="A188"/>
  <c r="AG188" l="1"/>
  <c r="AF188"/>
  <c r="X188"/>
  <c r="AB188"/>
  <c r="AA188"/>
  <c r="Y188"/>
  <c r="AC188"/>
  <c r="Z188"/>
  <c r="B188"/>
  <c r="A189"/>
  <c r="AG189" l="1"/>
  <c r="AF189"/>
  <c r="Z189"/>
  <c r="Y189"/>
  <c r="AC189"/>
  <c r="AA189"/>
  <c r="X189"/>
  <c r="AB189"/>
  <c r="B189"/>
  <c r="A190"/>
  <c r="AG190" l="1"/>
  <c r="AF190"/>
  <c r="X190"/>
  <c r="AB190"/>
  <c r="AA190"/>
  <c r="AC190"/>
  <c r="Z190"/>
  <c r="Y190"/>
  <c r="A191"/>
  <c r="B190"/>
  <c r="AG191" l="1"/>
  <c r="AF191"/>
  <c r="Z191"/>
  <c r="Y191"/>
  <c r="AC191"/>
  <c r="AB191"/>
  <c r="X191"/>
  <c r="AA191"/>
  <c r="B191"/>
  <c r="A192"/>
  <c r="AG192" l="1"/>
  <c r="AF192"/>
  <c r="X192"/>
  <c r="AB192"/>
  <c r="AA192"/>
  <c r="Z192"/>
  <c r="Y192"/>
  <c r="AC192"/>
  <c r="A193"/>
  <c r="B192"/>
  <c r="AG193" l="1"/>
  <c r="AF193"/>
  <c r="Z193"/>
  <c r="Y193"/>
  <c r="AC193"/>
  <c r="AA193"/>
  <c r="X193"/>
  <c r="AB193"/>
  <c r="B193"/>
  <c r="A194"/>
  <c r="AG194" l="1"/>
  <c r="AF194"/>
  <c r="X194"/>
  <c r="AB194"/>
  <c r="AA194"/>
  <c r="AC194"/>
  <c r="Z194"/>
  <c r="Y194"/>
  <c r="A195"/>
  <c r="B194"/>
  <c r="AG195" l="1"/>
  <c r="AF195"/>
  <c r="Z195"/>
  <c r="Y195"/>
  <c r="AC195"/>
  <c r="AB195"/>
  <c r="AA195"/>
  <c r="X195"/>
  <c r="B195"/>
  <c r="A196"/>
  <c r="AG196" l="1"/>
  <c r="AF196"/>
  <c r="X196"/>
  <c r="AB196"/>
  <c r="AA196"/>
  <c r="Y196"/>
  <c r="AC196"/>
  <c r="Z196"/>
  <c r="B196"/>
  <c r="A197"/>
  <c r="AG197" l="1"/>
  <c r="AF197"/>
  <c r="Z197"/>
  <c r="Y197"/>
  <c r="AC197"/>
  <c r="AA197"/>
  <c r="X197"/>
  <c r="AB197"/>
  <c r="B197"/>
  <c r="A198"/>
  <c r="AG198" l="1"/>
  <c r="AF198"/>
  <c r="X198"/>
  <c r="AB198"/>
  <c r="AA198"/>
  <c r="AC198"/>
  <c r="Z198"/>
  <c r="Y198"/>
  <c r="B198"/>
  <c r="A199"/>
  <c r="AG199" l="1"/>
  <c r="AF199"/>
  <c r="Z199"/>
  <c r="Y199"/>
  <c r="AC199"/>
  <c r="X199"/>
  <c r="AA199"/>
  <c r="AB199"/>
  <c r="A200"/>
  <c r="B199"/>
  <c r="AG200" l="1"/>
  <c r="AF200"/>
  <c r="X200"/>
  <c r="AB200"/>
  <c r="AA200"/>
  <c r="Y200"/>
  <c r="AC200"/>
  <c r="Z200"/>
  <c r="B200"/>
  <c r="A201"/>
  <c r="AG201" l="1"/>
  <c r="AF201"/>
  <c r="Z201"/>
  <c r="Y201"/>
  <c r="AC201"/>
  <c r="AA201"/>
  <c r="X201"/>
  <c r="AB201"/>
  <c r="A202"/>
  <c r="B201"/>
  <c r="AG202" l="1"/>
  <c r="AF202"/>
  <c r="X202"/>
  <c r="AB202"/>
  <c r="AA202"/>
  <c r="AC202"/>
  <c r="Z202"/>
  <c r="Y202"/>
  <c r="B202"/>
  <c r="A203"/>
  <c r="AG203" l="1"/>
  <c r="AF203"/>
  <c r="Z203"/>
  <c r="Y203"/>
  <c r="AC203"/>
  <c r="AA203"/>
  <c r="AB203"/>
  <c r="X203"/>
  <c r="A204"/>
  <c r="B203"/>
  <c r="AG204" l="1"/>
  <c r="AF204"/>
  <c r="X204"/>
  <c r="AB204"/>
  <c r="AA204"/>
  <c r="Y204"/>
  <c r="AC204"/>
  <c r="Z204"/>
  <c r="B204"/>
  <c r="A205"/>
  <c r="AG205" l="1"/>
  <c r="AF205"/>
  <c r="Z205"/>
  <c r="Y205"/>
  <c r="AC205"/>
  <c r="AA205"/>
  <c r="X205"/>
  <c r="AB205"/>
  <c r="A206"/>
  <c r="B205"/>
  <c r="AG206" l="1"/>
  <c r="AF206"/>
  <c r="X206"/>
  <c r="AB206"/>
  <c r="AA206"/>
  <c r="AC206"/>
  <c r="Z206"/>
  <c r="Y206"/>
  <c r="B206"/>
  <c r="A207"/>
  <c r="AG207" l="1"/>
  <c r="AF207"/>
  <c r="Z207"/>
  <c r="Y207"/>
  <c r="AC207"/>
  <c r="X207"/>
  <c r="AB207"/>
  <c r="AA207"/>
  <c r="A208"/>
  <c r="B207"/>
  <c r="AG208" l="1"/>
  <c r="AF208"/>
  <c r="X208"/>
  <c r="AB208"/>
  <c r="AA208"/>
  <c r="Y208"/>
  <c r="AC208"/>
  <c r="Z208"/>
  <c r="A209"/>
  <c r="B208"/>
  <c r="AG209" l="1"/>
  <c r="AF209"/>
  <c r="Z209"/>
  <c r="Y209"/>
  <c r="AC209"/>
  <c r="AA209"/>
  <c r="X209"/>
  <c r="AB209"/>
  <c r="A210"/>
  <c r="B209"/>
  <c r="AG210" l="1"/>
  <c r="AF210"/>
  <c r="M80" i="11"/>
  <c r="L80"/>
  <c r="P80"/>
  <c r="K80"/>
  <c r="O80"/>
  <c r="J80"/>
  <c r="N80"/>
  <c r="X210" i="1"/>
  <c r="AB210"/>
  <c r="AA210"/>
  <c r="AC210"/>
  <c r="Z210"/>
  <c r="Y210"/>
  <c r="B210"/>
  <c r="A211"/>
  <c r="S80" i="11"/>
  <c r="T63"/>
  <c r="N63"/>
  <c r="P63"/>
  <c r="T71"/>
  <c r="J79"/>
  <c r="V63"/>
  <c r="U71"/>
  <c r="K64"/>
  <c r="T64"/>
  <c r="O63"/>
  <c r="R71"/>
  <c r="N72"/>
  <c r="L79"/>
  <c r="N64"/>
  <c r="O72"/>
  <c r="E79"/>
  <c r="G79"/>
  <c r="O79"/>
  <c r="H79"/>
  <c r="J88"/>
  <c r="C87"/>
  <c r="D88"/>
  <c r="E87"/>
  <c r="F88"/>
  <c r="G87"/>
  <c r="P88"/>
  <c r="B95"/>
  <c r="C96"/>
  <c r="D95"/>
  <c r="E96"/>
  <c r="F96"/>
  <c r="O96"/>
  <c r="H96"/>
  <c r="B103"/>
  <c r="C104"/>
  <c r="D103"/>
  <c r="E104"/>
  <c r="F103"/>
  <c r="G104"/>
  <c r="H104"/>
  <c r="H103"/>
  <c r="U64"/>
  <c r="O64"/>
  <c r="J71"/>
  <c r="V72"/>
  <c r="T80"/>
  <c r="S71"/>
  <c r="W72"/>
  <c r="S63"/>
  <c r="U63"/>
  <c r="X64"/>
  <c r="L72"/>
  <c r="N71"/>
  <c r="D79"/>
  <c r="K71"/>
  <c r="O71"/>
  <c r="U80"/>
  <c r="M79"/>
  <c r="N79"/>
  <c r="B87"/>
  <c r="K88"/>
  <c r="D87"/>
  <c r="M88"/>
  <c r="F87"/>
  <c r="G88"/>
  <c r="H87"/>
  <c r="J96"/>
  <c r="C95"/>
  <c r="L96"/>
  <c r="E95"/>
  <c r="N95"/>
  <c r="G96"/>
  <c r="P95"/>
  <c r="B104"/>
  <c r="K104"/>
  <c r="L104"/>
  <c r="E103"/>
  <c r="N104"/>
  <c r="O103"/>
  <c r="S79"/>
  <c r="R63"/>
  <c r="M63"/>
  <c r="W63"/>
  <c r="J72"/>
  <c r="V71"/>
  <c r="R64"/>
  <c r="S72"/>
  <c r="W71"/>
  <c r="D80"/>
  <c r="L64"/>
  <c r="V64"/>
  <c r="X63"/>
  <c r="L71"/>
  <c r="P72"/>
  <c r="T79"/>
  <c r="K72"/>
  <c r="P71"/>
  <c r="E80"/>
  <c r="F80"/>
  <c r="F79"/>
  <c r="H80"/>
  <c r="J87"/>
  <c r="C88"/>
  <c r="L87"/>
  <c r="E88"/>
  <c r="N87"/>
  <c r="O88"/>
  <c r="P87"/>
  <c r="B96"/>
  <c r="K95"/>
  <c r="D96"/>
  <c r="M95"/>
  <c r="F95"/>
  <c r="G95"/>
  <c r="H95"/>
  <c r="J104"/>
  <c r="C103"/>
  <c r="D104"/>
  <c r="M104"/>
  <c r="F104"/>
  <c r="O104"/>
  <c r="P104"/>
  <c r="G103"/>
  <c r="K79"/>
  <c r="K63"/>
  <c r="M64"/>
  <c r="P64"/>
  <c r="T72"/>
  <c r="X72"/>
  <c r="S64"/>
  <c r="U72"/>
  <c r="X71"/>
  <c r="J63"/>
  <c r="L63"/>
  <c r="W64"/>
  <c r="R72"/>
  <c r="M72"/>
  <c r="R79"/>
  <c r="J64"/>
  <c r="M71"/>
  <c r="R80"/>
  <c r="U79"/>
  <c r="V80"/>
  <c r="V79"/>
  <c r="G80"/>
  <c r="P79"/>
  <c r="B88"/>
  <c r="K87"/>
  <c r="L88"/>
  <c r="M87"/>
  <c r="N88"/>
  <c r="O87"/>
  <c r="H88"/>
  <c r="J95"/>
  <c r="K96"/>
  <c r="L95"/>
  <c r="M96"/>
  <c r="N96"/>
  <c r="O95"/>
  <c r="P96"/>
  <c r="J103"/>
  <c r="K103"/>
  <c r="L103"/>
  <c r="M103"/>
  <c r="N103"/>
  <c r="P103"/>
  <c r="W80" l="1"/>
  <c r="AG211" i="1"/>
  <c r="AF211"/>
  <c r="Z211"/>
  <c r="Y211"/>
  <c r="AC211"/>
  <c r="X211"/>
  <c r="AB211"/>
  <c r="AA211"/>
  <c r="W79" i="11"/>
  <c r="B211" i="1"/>
  <c r="A212"/>
  <c r="AG212" l="1"/>
  <c r="AF212"/>
  <c r="X212"/>
  <c r="AB212"/>
  <c r="AA212"/>
  <c r="Z212"/>
  <c r="Y212"/>
  <c r="AC212"/>
  <c r="B212"/>
  <c r="A213"/>
  <c r="AG213" l="1"/>
  <c r="AF213"/>
  <c r="Z213"/>
  <c r="Y213"/>
  <c r="AC213"/>
  <c r="AA213"/>
  <c r="X213"/>
  <c r="AB213"/>
  <c r="A214"/>
  <c r="B213"/>
  <c r="AG214" l="1"/>
  <c r="AF214"/>
  <c r="X214"/>
  <c r="AB214"/>
  <c r="AA214"/>
  <c r="AC214"/>
  <c r="Z214"/>
  <c r="Y214"/>
  <c r="B214"/>
  <c r="A215"/>
  <c r="AG215" l="1"/>
  <c r="AF215"/>
  <c r="Z215"/>
  <c r="Y215"/>
  <c r="AC215"/>
  <c r="AB215"/>
  <c r="AA215"/>
  <c r="X215"/>
  <c r="A216"/>
  <c r="B215"/>
  <c r="AG216" l="1"/>
  <c r="AF216"/>
  <c r="X216"/>
  <c r="AB216"/>
  <c r="AA216"/>
  <c r="Y216"/>
  <c r="Z216"/>
  <c r="AC216"/>
  <c r="A217"/>
  <c r="B216"/>
  <c r="AG217" l="1"/>
  <c r="AF217"/>
  <c r="Z217"/>
  <c r="Y217"/>
  <c r="AC217"/>
  <c r="AA217"/>
  <c r="X217"/>
  <c r="AB217"/>
  <c r="B217"/>
  <c r="A218"/>
  <c r="AG218" l="1"/>
  <c r="AF218"/>
  <c r="X218"/>
  <c r="AB218"/>
  <c r="AA218"/>
  <c r="AC218"/>
  <c r="Z218"/>
  <c r="Y218"/>
  <c r="B218"/>
  <c r="A219"/>
  <c r="AG219" l="1"/>
  <c r="AF219"/>
  <c r="Z219"/>
  <c r="Y219"/>
  <c r="AC219"/>
  <c r="AB219"/>
  <c r="AA219"/>
  <c r="X219"/>
  <c r="B219"/>
  <c r="A220"/>
  <c r="AG220" l="1"/>
  <c r="AF220"/>
  <c r="X220"/>
  <c r="AB220"/>
  <c r="AA220"/>
  <c r="Z220"/>
  <c r="Y220"/>
  <c r="AC220"/>
  <c r="A221"/>
  <c r="B220"/>
  <c r="AG221" l="1"/>
  <c r="AF221"/>
  <c r="Z221"/>
  <c r="Y221"/>
  <c r="AC221"/>
  <c r="AA221"/>
  <c r="X221"/>
  <c r="AB221"/>
  <c r="B221"/>
  <c r="A222"/>
  <c r="AG222" l="1"/>
  <c r="AF222"/>
  <c r="X222"/>
  <c r="AB222"/>
  <c r="AA222"/>
  <c r="AC222"/>
  <c r="Z222"/>
  <c r="Y222"/>
  <c r="B222"/>
  <c r="A223"/>
  <c r="AG223" l="1"/>
  <c r="AF223"/>
  <c r="Z223"/>
  <c r="Y223"/>
  <c r="AC223"/>
  <c r="AB223"/>
  <c r="AA223"/>
  <c r="X223"/>
  <c r="A224"/>
  <c r="B223"/>
  <c r="AG224" l="1"/>
  <c r="AF224"/>
  <c r="X224"/>
  <c r="AB224"/>
  <c r="AA224"/>
  <c r="Y224"/>
  <c r="Z224"/>
  <c r="AC224"/>
  <c r="A225"/>
  <c r="B224"/>
  <c r="AG225" l="1"/>
  <c r="AF225"/>
  <c r="Z225"/>
  <c r="Y225"/>
  <c r="AC225"/>
  <c r="AA225"/>
  <c r="X225"/>
  <c r="AB225"/>
  <c r="A226"/>
  <c r="B225"/>
  <c r="AG226" l="1"/>
  <c r="AF226"/>
  <c r="X226"/>
  <c r="AB226"/>
  <c r="AA226"/>
  <c r="AC226"/>
  <c r="Z226"/>
  <c r="Y226"/>
  <c r="B226"/>
  <c r="A227"/>
  <c r="AG227" l="1"/>
  <c r="AF227"/>
  <c r="Z227"/>
  <c r="Y227"/>
  <c r="AC227"/>
  <c r="X227"/>
  <c r="AB227"/>
  <c r="AA227"/>
  <c r="A228"/>
  <c r="B227"/>
  <c r="AG228" l="1"/>
  <c r="AF228"/>
  <c r="X228"/>
  <c r="AB228"/>
  <c r="AA228"/>
  <c r="Y228"/>
  <c r="Z228"/>
  <c r="AC228"/>
  <c r="B228"/>
  <c r="A229"/>
  <c r="AG229" l="1"/>
  <c r="AF229"/>
  <c r="Z229"/>
  <c r="Y229"/>
  <c r="AC229"/>
  <c r="AA229"/>
  <c r="X229"/>
  <c r="AB229"/>
  <c r="A230"/>
  <c r="B229"/>
  <c r="AG230" l="1"/>
  <c r="AF230"/>
  <c r="X230"/>
  <c r="AB230"/>
  <c r="AA230"/>
  <c r="AC230"/>
  <c r="Z230"/>
  <c r="Y230"/>
  <c r="A231"/>
  <c r="B230"/>
  <c r="AG231" l="1"/>
  <c r="AF231"/>
  <c r="Z231"/>
  <c r="Y231"/>
  <c r="AC231"/>
  <c r="AB231"/>
  <c r="X231"/>
  <c r="AA231"/>
  <c r="B231"/>
  <c r="A232"/>
  <c r="AG232" l="1"/>
  <c r="AF232"/>
  <c r="X232"/>
  <c r="AB232"/>
  <c r="AA232"/>
  <c r="Y232"/>
  <c r="Z232"/>
  <c r="AC232"/>
  <c r="A233"/>
  <c r="B232"/>
  <c r="AG233" l="1"/>
  <c r="AF233"/>
  <c r="Z233"/>
  <c r="Y233"/>
  <c r="AC233"/>
  <c r="AB233"/>
  <c r="AA233"/>
  <c r="X233"/>
  <c r="B233"/>
  <c r="A234"/>
  <c r="AG234" l="1"/>
  <c r="AF234"/>
  <c r="X234"/>
  <c r="AB234"/>
  <c r="AA234"/>
  <c r="AC234"/>
  <c r="Y234"/>
  <c r="Z234"/>
  <c r="B234"/>
  <c r="A235"/>
  <c r="AG235" l="1"/>
  <c r="AF235"/>
  <c r="Z235"/>
  <c r="Y235"/>
  <c r="AC235"/>
  <c r="AB235"/>
  <c r="AA235"/>
  <c r="X235"/>
  <c r="A236"/>
  <c r="B235"/>
  <c r="AG236" l="1"/>
  <c r="AF236"/>
  <c r="X236"/>
  <c r="AB236"/>
  <c r="AA236"/>
  <c r="Y236"/>
  <c r="AC236"/>
  <c r="Z236"/>
  <c r="A237"/>
  <c r="B236"/>
  <c r="AG237" l="1"/>
  <c r="AF237"/>
  <c r="Z237"/>
  <c r="Y237"/>
  <c r="AC237"/>
  <c r="AA237"/>
  <c r="X237"/>
  <c r="AB237"/>
  <c r="A238"/>
  <c r="B237"/>
  <c r="AG238" l="1"/>
  <c r="AF238"/>
  <c r="X238"/>
  <c r="AB238"/>
  <c r="AA238"/>
  <c r="AC238"/>
  <c r="Z238"/>
  <c r="Y238"/>
  <c r="B238"/>
  <c r="A239"/>
  <c r="AG239" l="1"/>
  <c r="AF239"/>
  <c r="Z239"/>
  <c r="Y239"/>
  <c r="AC239"/>
  <c r="X239"/>
  <c r="AB239"/>
  <c r="AA239"/>
  <c r="B239"/>
  <c r="A240"/>
  <c r="AG240" l="1"/>
  <c r="AF240"/>
  <c r="X240"/>
  <c r="AB240"/>
  <c r="AA240"/>
  <c r="Y240"/>
  <c r="AC240"/>
  <c r="Z240"/>
  <c r="B240"/>
  <c r="A241"/>
  <c r="AG241" l="1"/>
  <c r="AF241"/>
  <c r="Z241"/>
  <c r="Y241"/>
  <c r="AC241"/>
  <c r="AA241"/>
  <c r="AB241"/>
  <c r="X241"/>
  <c r="A242"/>
  <c r="B241"/>
  <c r="AG242" l="1"/>
  <c r="AF242"/>
  <c r="X242"/>
  <c r="AA242"/>
  <c r="AB242"/>
  <c r="Z242"/>
  <c r="AC242"/>
  <c r="Y242"/>
  <c r="A243"/>
  <c r="B242"/>
  <c r="AG243" l="1"/>
  <c r="AF243"/>
  <c r="AA243"/>
  <c r="Z243"/>
  <c r="Y243"/>
  <c r="X243"/>
  <c r="AC243"/>
  <c r="AB243"/>
  <c r="B243"/>
  <c r="A244"/>
  <c r="AA79" i="11"/>
  <c r="AF79"/>
  <c r="U103"/>
  <c r="AE63"/>
  <c r="AE79"/>
  <c r="T104"/>
  <c r="AE71"/>
  <c r="AB88"/>
  <c r="V96"/>
  <c r="AC80"/>
  <c r="AD72"/>
  <c r="R88"/>
  <c r="V103"/>
  <c r="AB71"/>
  <c r="AE80"/>
  <c r="T103"/>
  <c r="AC64"/>
  <c r="U87"/>
  <c r="W95"/>
  <c r="AD64"/>
  <c r="Z88"/>
  <c r="U95"/>
  <c r="Z71"/>
  <c r="AC88"/>
  <c r="AA72"/>
  <c r="AF72"/>
  <c r="AA87"/>
  <c r="W103"/>
  <c r="AA71"/>
  <c r="AF80"/>
  <c r="W104"/>
  <c r="AE64"/>
  <c r="W88"/>
  <c r="X95"/>
  <c r="S88"/>
  <c r="AE72"/>
  <c r="T88"/>
  <c r="U104"/>
  <c r="AF71"/>
  <c r="Z87"/>
  <c r="AB63"/>
  <c r="AF63"/>
  <c r="W87"/>
  <c r="X96"/>
  <c r="AC63"/>
  <c r="T87"/>
  <c r="R87"/>
  <c r="AB80"/>
  <c r="V88"/>
  <c r="V104"/>
  <c r="Z72"/>
  <c r="AA88"/>
  <c r="AC72"/>
  <c r="AD63"/>
  <c r="R96"/>
  <c r="X104"/>
  <c r="X87"/>
  <c r="AA64"/>
  <c r="X88"/>
  <c r="AA80"/>
  <c r="AB79"/>
  <c r="AB87"/>
  <c r="AD71"/>
  <c r="AD80"/>
  <c r="R95"/>
  <c r="X103"/>
  <c r="Z79"/>
  <c r="V87"/>
  <c r="S103"/>
  <c r="U88"/>
  <c r="S95"/>
  <c r="T96"/>
  <c r="AF64"/>
  <c r="S96"/>
  <c r="Z63"/>
  <c r="Z80"/>
  <c r="R103"/>
  <c r="AA63"/>
  <c r="X79"/>
  <c r="T95"/>
  <c r="Z64"/>
  <c r="W96"/>
  <c r="AD79"/>
  <c r="U96"/>
  <c r="AB64"/>
  <c r="AC79"/>
  <c r="S104"/>
  <c r="AC71"/>
  <c r="S87"/>
  <c r="V95"/>
  <c r="AB72"/>
  <c r="X80"/>
  <c r="R104"/>
  <c r="AG244" i="1" l="1"/>
  <c r="AF244"/>
  <c r="X244"/>
  <c r="AB244"/>
  <c r="AA244"/>
  <c r="Z244"/>
  <c r="Y244"/>
  <c r="AC244"/>
  <c r="AC87" i="11"/>
  <c r="A245" i="1"/>
  <c r="B244"/>
  <c r="AG245" l="1"/>
  <c r="AF245"/>
  <c r="Z245"/>
  <c r="Y245"/>
  <c r="AA245"/>
  <c r="AC245"/>
  <c r="AB245"/>
  <c r="X245"/>
  <c r="A246"/>
  <c r="B245"/>
  <c r="AG246" l="1"/>
  <c r="AF246"/>
  <c r="X246"/>
  <c r="AB246"/>
  <c r="AA246"/>
  <c r="Z246"/>
  <c r="AC246"/>
  <c r="Y246"/>
  <c r="A247"/>
  <c r="B246"/>
  <c r="AG247" l="1"/>
  <c r="AF247"/>
  <c r="AA247"/>
  <c r="Z247"/>
  <c r="AC247"/>
  <c r="Y247"/>
  <c r="AB247"/>
  <c r="X247"/>
  <c r="A248"/>
  <c r="B247"/>
  <c r="AG248" l="1"/>
  <c r="AF248"/>
  <c r="X248"/>
  <c r="AB248"/>
  <c r="Z248"/>
  <c r="Y248"/>
  <c r="AA248"/>
  <c r="AC248"/>
  <c r="A249"/>
  <c r="B248"/>
  <c r="AG249" l="1"/>
  <c r="AF249"/>
  <c r="AA249"/>
  <c r="Z249"/>
  <c r="Y249"/>
  <c r="AC249"/>
  <c r="AB249"/>
  <c r="X249"/>
  <c r="A250"/>
  <c r="B249"/>
  <c r="AG250" l="1"/>
  <c r="AF250"/>
  <c r="X250"/>
  <c r="AB250"/>
  <c r="Z250"/>
  <c r="AA250"/>
  <c r="AC250"/>
  <c r="Y250"/>
  <c r="A251"/>
  <c r="B250"/>
  <c r="AG251" l="1"/>
  <c r="AF251"/>
  <c r="Z251"/>
  <c r="Y251"/>
  <c r="AA251"/>
  <c r="AC251"/>
  <c r="AB251"/>
  <c r="X251"/>
  <c r="B251"/>
  <c r="A252"/>
  <c r="AG252" l="1"/>
  <c r="AF252"/>
  <c r="X252"/>
  <c r="AB252"/>
  <c r="AA252"/>
  <c r="Z252"/>
  <c r="AC252"/>
  <c r="Y252"/>
  <c r="A253"/>
  <c r="B252"/>
  <c r="B253" l="1"/>
  <c r="A254"/>
  <c r="B254" l="1"/>
  <c r="A255"/>
  <c r="A256" l="1"/>
  <c r="B255"/>
  <c r="A257" l="1"/>
  <c r="B256"/>
  <c r="B257" l="1"/>
  <c r="A258"/>
  <c r="A259" l="1"/>
  <c r="B258"/>
  <c r="A260" l="1"/>
  <c r="B259"/>
  <c r="B260" l="1"/>
  <c r="A261"/>
  <c r="B261" l="1"/>
  <c r="A262"/>
  <c r="A263" l="1"/>
  <c r="B262"/>
  <c r="B263" l="1"/>
  <c r="A264"/>
  <c r="B264" l="1"/>
  <c r="A265"/>
  <c r="B265" l="1"/>
  <c r="A266"/>
  <c r="A267" l="1"/>
  <c r="B266"/>
  <c r="R11" i="11" l="1"/>
  <c r="C62"/>
  <c r="K11"/>
  <c r="S11"/>
  <c r="J11"/>
  <c r="K62"/>
  <c r="AA11"/>
  <c r="Z11"/>
  <c r="AA62"/>
  <c r="Z62"/>
  <c r="S62"/>
  <c r="J62"/>
  <c r="D62"/>
  <c r="AB62"/>
  <c r="T62"/>
  <c r="AB11"/>
  <c r="R62"/>
  <c r="V62"/>
  <c r="B62"/>
  <c r="T11"/>
  <c r="U62"/>
  <c r="L11"/>
  <c r="AC62"/>
  <c r="AC11"/>
  <c r="M62"/>
  <c r="N62"/>
  <c r="M11"/>
  <c r="L62"/>
  <c r="AD62"/>
  <c r="N11"/>
  <c r="AD11"/>
  <c r="V11"/>
  <c r="F62"/>
  <c r="E62"/>
  <c r="U11"/>
  <c r="G62"/>
  <c r="W62"/>
  <c r="O62"/>
  <c r="AE62"/>
  <c r="W11"/>
  <c r="AE11"/>
  <c r="O11"/>
  <c r="P11"/>
  <c r="X11"/>
  <c r="P62"/>
  <c r="X62"/>
  <c r="AF62"/>
  <c r="R70"/>
  <c r="H62"/>
  <c r="AF11"/>
  <c r="J19"/>
  <c r="Z19"/>
  <c r="Z70"/>
  <c r="R19"/>
  <c r="J70"/>
  <c r="S70"/>
  <c r="B70"/>
  <c r="K70"/>
  <c r="AA19"/>
  <c r="S19"/>
  <c r="C70"/>
  <c r="AA70"/>
  <c r="K19"/>
  <c r="L70"/>
  <c r="T70"/>
  <c r="AB70"/>
  <c r="D70"/>
  <c r="T19"/>
  <c r="AB19"/>
  <c r="L19"/>
  <c r="M70"/>
  <c r="U19"/>
  <c r="AC19"/>
  <c r="AC70"/>
  <c r="M19"/>
  <c r="F70"/>
  <c r="U70"/>
  <c r="E70"/>
  <c r="V70"/>
  <c r="V19"/>
  <c r="N70"/>
  <c r="N19"/>
  <c r="O70"/>
  <c r="AD19"/>
  <c r="AD70"/>
  <c r="G70"/>
  <c r="AE70"/>
  <c r="W70"/>
  <c r="AE19"/>
  <c r="O19"/>
  <c r="H70"/>
  <c r="P70"/>
  <c r="X19"/>
  <c r="P19"/>
  <c r="X70"/>
  <c r="W19"/>
  <c r="AF19"/>
  <c r="AF70"/>
  <c r="B11"/>
  <c r="B78"/>
  <c r="R27"/>
  <c r="J27"/>
  <c r="J78"/>
  <c r="Z27"/>
  <c r="R78"/>
  <c r="Z78"/>
  <c r="C78"/>
  <c r="S27"/>
  <c r="AA78"/>
  <c r="AA27"/>
  <c r="K27"/>
  <c r="K78"/>
  <c r="S78"/>
  <c r="L78"/>
  <c r="D78"/>
  <c r="AB78"/>
  <c r="AB27"/>
  <c r="L27"/>
  <c r="T27"/>
  <c r="T78"/>
  <c r="U78"/>
  <c r="E78"/>
  <c r="M78"/>
  <c r="M27"/>
  <c r="AC78"/>
  <c r="AC27"/>
  <c r="U27"/>
  <c r="AD78"/>
  <c r="N27"/>
  <c r="V27"/>
  <c r="AD27"/>
  <c r="V78"/>
  <c r="F78"/>
  <c r="W27"/>
  <c r="N78"/>
  <c r="O27"/>
  <c r="P27"/>
  <c r="AE27"/>
  <c r="G78"/>
  <c r="W78"/>
  <c r="X78"/>
  <c r="O78"/>
  <c r="AE78"/>
  <c r="H78"/>
  <c r="AF78"/>
  <c r="X27"/>
  <c r="Z86"/>
  <c r="P78"/>
  <c r="AF27"/>
  <c r="R86"/>
  <c r="J86"/>
  <c r="B86"/>
  <c r="J35"/>
  <c r="R35"/>
  <c r="Z35"/>
  <c r="AA35"/>
  <c r="C86"/>
  <c r="K86"/>
  <c r="AA86"/>
  <c r="S86"/>
  <c r="S35"/>
  <c r="T86"/>
  <c r="K35"/>
  <c r="D86"/>
  <c r="L86"/>
  <c r="AB86"/>
  <c r="AB35"/>
  <c r="AC35"/>
  <c r="T35"/>
  <c r="L35"/>
  <c r="U35"/>
  <c r="M86"/>
  <c r="M35"/>
  <c r="E86"/>
  <c r="U86"/>
  <c r="AC86"/>
  <c r="AE86"/>
  <c r="V35"/>
  <c r="N86"/>
  <c r="V86"/>
  <c r="F86"/>
  <c r="AD35"/>
  <c r="N35"/>
  <c r="AD86"/>
  <c r="AE35"/>
  <c r="W35"/>
  <c r="W86"/>
  <c r="O86"/>
  <c r="O35"/>
  <c r="AF86"/>
  <c r="G86"/>
  <c r="AF35"/>
  <c r="X86"/>
  <c r="P86"/>
  <c r="P35"/>
  <c r="R94"/>
  <c r="H86"/>
  <c r="X35"/>
  <c r="B94"/>
  <c r="R43"/>
  <c r="AA94"/>
  <c r="J94"/>
  <c r="Z94"/>
  <c r="Z43"/>
  <c r="S94"/>
  <c r="S43"/>
  <c r="K43"/>
  <c r="T94"/>
  <c r="J43"/>
  <c r="K94"/>
  <c r="C94"/>
  <c r="AB94"/>
  <c r="AA43"/>
  <c r="L43"/>
  <c r="L94"/>
  <c r="M94"/>
  <c r="AB43"/>
  <c r="U94"/>
  <c r="M43"/>
  <c r="T43"/>
  <c r="N43"/>
  <c r="AD94"/>
  <c r="V43"/>
  <c r="AC43"/>
  <c r="U43"/>
  <c r="AC94"/>
  <c r="D94"/>
  <c r="O43"/>
  <c r="V94"/>
  <c r="AE43"/>
  <c r="E94"/>
  <c r="F94"/>
  <c r="W94"/>
  <c r="AE94"/>
  <c r="X94"/>
  <c r="G94"/>
  <c r="O94"/>
  <c r="H94"/>
  <c r="AD43"/>
  <c r="R102"/>
  <c r="Z102"/>
  <c r="AF94"/>
  <c r="P43"/>
  <c r="Z51"/>
  <c r="W43"/>
  <c r="J51"/>
  <c r="B102"/>
  <c r="AF43"/>
  <c r="X43"/>
  <c r="J102"/>
  <c r="R51"/>
  <c r="T51"/>
  <c r="N94"/>
  <c r="P94"/>
  <c r="L102"/>
  <c r="D102"/>
  <c r="AA51"/>
  <c r="K102"/>
  <c r="C102"/>
  <c r="AA102"/>
  <c r="K51"/>
  <c r="T102"/>
  <c r="AB102"/>
  <c r="L51"/>
  <c r="S51"/>
  <c r="S102"/>
  <c r="N102"/>
  <c r="E102"/>
  <c r="AC51"/>
  <c r="AB51"/>
  <c r="U102"/>
  <c r="U51"/>
  <c r="AD51"/>
  <c r="F102"/>
  <c r="V102"/>
  <c r="N51"/>
  <c r="V51"/>
  <c r="M51"/>
  <c r="M102"/>
  <c r="AC102"/>
  <c r="AD102"/>
  <c r="O102"/>
  <c r="W51"/>
  <c r="AE102"/>
  <c r="X51"/>
  <c r="X102"/>
  <c r="AE51"/>
  <c r="P102"/>
  <c r="AF102"/>
  <c r="O51"/>
  <c r="H102"/>
  <c r="W102"/>
  <c r="G102"/>
  <c r="AF51"/>
  <c r="P51"/>
  <c r="C61"/>
  <c r="Z9"/>
  <c r="AA59"/>
  <c r="Z8"/>
  <c r="AA8"/>
  <c r="S61"/>
  <c r="K60"/>
  <c r="K9"/>
  <c r="C60"/>
  <c r="C59"/>
  <c r="U61"/>
  <c r="K10"/>
  <c r="S10"/>
  <c r="S59"/>
  <c r="J8"/>
  <c r="R9"/>
  <c r="J10"/>
  <c r="R10"/>
  <c r="K61"/>
  <c r="AA60"/>
  <c r="K59"/>
  <c r="S60"/>
  <c r="K8"/>
  <c r="Z10"/>
  <c r="AA9"/>
  <c r="J9"/>
  <c r="AA10"/>
  <c r="R8"/>
  <c r="S9"/>
  <c r="S8"/>
  <c r="AA61"/>
  <c r="Z59"/>
  <c r="L10"/>
  <c r="J60"/>
  <c r="AB60"/>
  <c r="L8"/>
  <c r="J59"/>
  <c r="T59"/>
  <c r="B60"/>
  <c r="Z60"/>
  <c r="R60"/>
  <c r="R61"/>
  <c r="T61"/>
  <c r="T8"/>
  <c r="AB8"/>
  <c r="L9"/>
  <c r="Z61"/>
  <c r="V60"/>
  <c r="B59"/>
  <c r="R59"/>
  <c r="D60"/>
  <c r="L59"/>
  <c r="L61"/>
  <c r="B61"/>
  <c r="T60"/>
  <c r="T9"/>
  <c r="AB9"/>
  <c r="AB59"/>
  <c r="T10"/>
  <c r="L60"/>
  <c r="D59"/>
  <c r="D61"/>
  <c r="AB61"/>
  <c r="AB10"/>
  <c r="J61"/>
  <c r="AC8"/>
  <c r="F59"/>
  <c r="U9"/>
  <c r="V9"/>
  <c r="U8"/>
  <c r="F61"/>
  <c r="E61"/>
  <c r="M10"/>
  <c r="AC10"/>
  <c r="U59"/>
  <c r="AC60"/>
  <c r="M60"/>
  <c r="M9"/>
  <c r="U10"/>
  <c r="AC59"/>
  <c r="E60"/>
  <c r="M61"/>
  <c r="AC61"/>
  <c r="M8"/>
  <c r="M59"/>
  <c r="E59"/>
  <c r="U60"/>
  <c r="AC9"/>
  <c r="AD61"/>
  <c r="N60"/>
  <c r="AD60"/>
  <c r="AD59"/>
  <c r="AD10"/>
  <c r="W59"/>
  <c r="AD8"/>
  <c r="F60"/>
  <c r="V10"/>
  <c r="V59"/>
  <c r="N9"/>
  <c r="N10"/>
  <c r="AD9"/>
  <c r="N8"/>
  <c r="V8"/>
  <c r="N61"/>
  <c r="V61"/>
  <c r="N59"/>
  <c r="W9"/>
  <c r="AE61"/>
  <c r="W61"/>
  <c r="AE8"/>
  <c r="AE60"/>
  <c r="O60"/>
  <c r="G60"/>
  <c r="P59"/>
  <c r="G61"/>
  <c r="P61"/>
  <c r="O61"/>
  <c r="O59"/>
  <c r="O10"/>
  <c r="W60"/>
  <c r="AE59"/>
  <c r="AE10"/>
  <c r="P9"/>
  <c r="W10"/>
  <c r="AF61"/>
  <c r="O8"/>
  <c r="AE9"/>
  <c r="G59"/>
  <c r="O9"/>
  <c r="W8"/>
  <c r="AF59"/>
  <c r="X59"/>
  <c r="AF8"/>
  <c r="AF9"/>
  <c r="X10"/>
  <c r="H61"/>
  <c r="H60"/>
  <c r="P8"/>
  <c r="X8"/>
  <c r="P60"/>
  <c r="X61"/>
  <c r="X60"/>
  <c r="X9"/>
  <c r="AF10"/>
  <c r="H59"/>
  <c r="AF60"/>
  <c r="P10"/>
  <c r="R18"/>
  <c r="Z69"/>
  <c r="R69"/>
  <c r="J67"/>
  <c r="J68"/>
  <c r="J18"/>
  <c r="J17"/>
  <c r="B68"/>
  <c r="Z68"/>
  <c r="Z67"/>
  <c r="R68"/>
  <c r="Z17"/>
  <c r="Z16"/>
  <c r="Z18"/>
  <c r="R67"/>
  <c r="B67"/>
  <c r="J16"/>
  <c r="R16"/>
  <c r="B69"/>
  <c r="R17"/>
  <c r="J69"/>
  <c r="S67"/>
  <c r="K68"/>
  <c r="K17"/>
  <c r="C68"/>
  <c r="S69"/>
  <c r="C67"/>
  <c r="S17"/>
  <c r="S16"/>
  <c r="AA69"/>
  <c r="AA67"/>
  <c r="S68"/>
  <c r="C69"/>
  <c r="K69"/>
  <c r="AA17"/>
  <c r="S18"/>
  <c r="K67"/>
  <c r="K16"/>
  <c r="AA68"/>
  <c r="AA16"/>
  <c r="AA18"/>
  <c r="K18"/>
  <c r="L68"/>
  <c r="M69"/>
  <c r="D68"/>
  <c r="T68"/>
  <c r="T67"/>
  <c r="L18"/>
  <c r="M17"/>
  <c r="AB16"/>
  <c r="T16"/>
  <c r="D69"/>
  <c r="T69"/>
  <c r="L69"/>
  <c r="AB68"/>
  <c r="AB18"/>
  <c r="AB17"/>
  <c r="T17"/>
  <c r="L16"/>
  <c r="L17"/>
  <c r="AB69"/>
  <c r="D67"/>
  <c r="L67"/>
  <c r="T18"/>
  <c r="AB67"/>
  <c r="E67"/>
  <c r="M16"/>
  <c r="AC16"/>
  <c r="AC18"/>
  <c r="AC69"/>
  <c r="AC17"/>
  <c r="U69"/>
  <c r="E69"/>
  <c r="U17"/>
  <c r="U67"/>
  <c r="U16"/>
  <c r="M67"/>
  <c r="U18"/>
  <c r="E68"/>
  <c r="AC67"/>
  <c r="M18"/>
  <c r="M68"/>
  <c r="AC68"/>
  <c r="U68"/>
  <c r="V69"/>
  <c r="V68"/>
  <c r="AD17"/>
  <c r="F69"/>
  <c r="F68"/>
  <c r="N69"/>
  <c r="N17"/>
  <c r="N68"/>
  <c r="AD16"/>
  <c r="V67"/>
  <c r="AD67"/>
  <c r="N18"/>
  <c r="F67"/>
  <c r="N67"/>
  <c r="V16"/>
  <c r="V18"/>
  <c r="N16"/>
  <c r="AD68"/>
  <c r="AD18"/>
  <c r="AE17"/>
  <c r="G69"/>
  <c r="W67"/>
  <c r="W18"/>
  <c r="AE69"/>
  <c r="AD69"/>
  <c r="V17"/>
  <c r="O18"/>
  <c r="O67"/>
  <c r="O17"/>
  <c r="G68"/>
  <c r="AE18"/>
  <c r="AE67"/>
  <c r="O16"/>
  <c r="W69"/>
  <c r="O69"/>
  <c r="P68"/>
  <c r="X68"/>
  <c r="AF68"/>
  <c r="W17"/>
  <c r="X18"/>
  <c r="AE68"/>
  <c r="AE16"/>
  <c r="W68"/>
  <c r="G67"/>
  <c r="O68"/>
  <c r="AF17"/>
  <c r="P18"/>
  <c r="W16"/>
  <c r="AF69"/>
  <c r="P16"/>
  <c r="AF67"/>
  <c r="Z77"/>
  <c r="R76"/>
  <c r="H69"/>
  <c r="AF18"/>
  <c r="AF16"/>
  <c r="X16"/>
  <c r="B76"/>
  <c r="J77"/>
  <c r="J24"/>
  <c r="Z76"/>
  <c r="X17"/>
  <c r="H68"/>
  <c r="B75"/>
  <c r="R25"/>
  <c r="P67"/>
  <c r="R75"/>
  <c r="Z75"/>
  <c r="P69"/>
  <c r="P17"/>
  <c r="R26"/>
  <c r="X69"/>
  <c r="H67"/>
  <c r="X67"/>
  <c r="B9"/>
  <c r="D75"/>
  <c r="B8"/>
  <c r="T76"/>
  <c r="R77"/>
  <c r="J75"/>
  <c r="AB77"/>
  <c r="AA25"/>
  <c r="Z26"/>
  <c r="AA75"/>
  <c r="L75"/>
  <c r="S26"/>
  <c r="K76"/>
  <c r="AB25"/>
  <c r="Z24"/>
  <c r="Z25"/>
  <c r="K26"/>
  <c r="K77"/>
  <c r="J25"/>
  <c r="R24"/>
  <c r="C77"/>
  <c r="B77"/>
  <c r="S75"/>
  <c r="J26"/>
  <c r="J76"/>
  <c r="C76"/>
  <c r="AA24"/>
  <c r="T77"/>
  <c r="AB24"/>
  <c r="T25"/>
  <c r="L24"/>
  <c r="S25"/>
  <c r="T24"/>
  <c r="K25"/>
  <c r="AB26"/>
  <c r="D77"/>
  <c r="B10"/>
  <c r="AA26"/>
  <c r="K75"/>
  <c r="K24"/>
  <c r="U75"/>
  <c r="T26"/>
  <c r="AA77"/>
  <c r="L76"/>
  <c r="C75"/>
  <c r="L25"/>
  <c r="D76"/>
  <c r="T75"/>
  <c r="AA76"/>
  <c r="AB76"/>
  <c r="L77"/>
  <c r="S24"/>
  <c r="L26"/>
  <c r="S76"/>
  <c r="AB75"/>
  <c r="S77"/>
  <c r="N75"/>
  <c r="U76"/>
  <c r="U24"/>
  <c r="M75"/>
  <c r="AC75"/>
  <c r="U77"/>
  <c r="AC77"/>
  <c r="E77"/>
  <c r="E75"/>
  <c r="U25"/>
  <c r="AC26"/>
  <c r="M76"/>
  <c r="AC76"/>
  <c r="AC25"/>
  <c r="M26"/>
  <c r="N77"/>
  <c r="U26"/>
  <c r="E76"/>
  <c r="M24"/>
  <c r="AC24"/>
  <c r="M25"/>
  <c r="M77"/>
  <c r="W77"/>
  <c r="V77"/>
  <c r="AD26"/>
  <c r="V25"/>
  <c r="V76"/>
  <c r="N26"/>
  <c r="V75"/>
  <c r="AD25"/>
  <c r="AD24"/>
  <c r="N76"/>
  <c r="F75"/>
  <c r="W75"/>
  <c r="N25"/>
  <c r="V26"/>
  <c r="F77"/>
  <c r="AD75"/>
  <c r="F76"/>
  <c r="AD77"/>
  <c r="N24"/>
  <c r="AD76"/>
  <c r="V24"/>
  <c r="AE25"/>
  <c r="AE24"/>
  <c r="W76"/>
  <c r="W25"/>
  <c r="G75"/>
  <c r="AE75"/>
  <c r="O25"/>
  <c r="O24"/>
  <c r="O75"/>
  <c r="O77"/>
  <c r="W26"/>
  <c r="AE26"/>
  <c r="AE77"/>
  <c r="O26"/>
  <c r="AE76"/>
  <c r="O76"/>
  <c r="G76"/>
  <c r="W24"/>
  <c r="G77"/>
  <c r="X75"/>
  <c r="AF24"/>
  <c r="P76"/>
  <c r="AF25"/>
  <c r="X25"/>
  <c r="AF77"/>
  <c r="H77"/>
  <c r="P24"/>
  <c r="X24"/>
  <c r="AF76"/>
  <c r="P77"/>
  <c r="P26"/>
  <c r="AF26"/>
  <c r="P75"/>
  <c r="AF75"/>
  <c r="X77"/>
  <c r="X76"/>
  <c r="H75"/>
  <c r="P25"/>
  <c r="H76"/>
  <c r="X26"/>
  <c r="R33"/>
  <c r="J84"/>
  <c r="Z32"/>
  <c r="R85"/>
  <c r="J32"/>
  <c r="J83"/>
  <c r="R84"/>
  <c r="Z83"/>
  <c r="Z85"/>
  <c r="J85"/>
  <c r="J34"/>
  <c r="Z84"/>
  <c r="Z33"/>
  <c r="B83"/>
  <c r="B84"/>
  <c r="R32"/>
  <c r="R83"/>
  <c r="Z34"/>
  <c r="B85"/>
  <c r="R34"/>
  <c r="J33"/>
  <c r="AA32"/>
  <c r="AA83"/>
  <c r="AA84"/>
  <c r="K33"/>
  <c r="AA85"/>
  <c r="K83"/>
  <c r="S84"/>
  <c r="AA33"/>
  <c r="S33"/>
  <c r="S34"/>
  <c r="K32"/>
  <c r="K84"/>
  <c r="C83"/>
  <c r="S85"/>
  <c r="K85"/>
  <c r="S83"/>
  <c r="S32"/>
  <c r="C84"/>
  <c r="K34"/>
  <c r="AA34"/>
  <c r="C85"/>
  <c r="AB85"/>
  <c r="T83"/>
  <c r="L33"/>
  <c r="L83"/>
  <c r="D83"/>
  <c r="D85"/>
  <c r="L85"/>
  <c r="AB34"/>
  <c r="AB84"/>
  <c r="M85"/>
  <c r="T84"/>
  <c r="M83"/>
  <c r="AB32"/>
  <c r="AB83"/>
  <c r="AB33"/>
  <c r="L32"/>
  <c r="L34"/>
  <c r="T32"/>
  <c r="T85"/>
  <c r="D84"/>
  <c r="T33"/>
  <c r="T34"/>
  <c r="L84"/>
  <c r="U33"/>
  <c r="U32"/>
  <c r="E84"/>
  <c r="E83"/>
  <c r="U85"/>
  <c r="M84"/>
  <c r="AC84"/>
  <c r="AC83"/>
  <c r="AC34"/>
  <c r="U34"/>
  <c r="AC85"/>
  <c r="E85"/>
  <c r="M34"/>
  <c r="AC33"/>
  <c r="AC32"/>
  <c r="U84"/>
  <c r="U83"/>
  <c r="M33"/>
  <c r="M32"/>
  <c r="AD84"/>
  <c r="V34"/>
  <c r="V83"/>
  <c r="N83"/>
  <c r="AD83"/>
  <c r="N34"/>
  <c r="N84"/>
  <c r="V32"/>
  <c r="V33"/>
  <c r="N32"/>
  <c r="AD85"/>
  <c r="F85"/>
  <c r="N33"/>
  <c r="F84"/>
  <c r="V84"/>
  <c r="F83"/>
  <c r="AD33"/>
  <c r="AD34"/>
  <c r="V85"/>
  <c r="N85"/>
  <c r="AD32"/>
  <c r="G85"/>
  <c r="W85"/>
  <c r="O32"/>
  <c r="O84"/>
  <c r="W84"/>
  <c r="AE34"/>
  <c r="AE83"/>
  <c r="AE33"/>
  <c r="W32"/>
  <c r="O85"/>
  <c r="O83"/>
  <c r="AE85"/>
  <c r="AE84"/>
  <c r="AE32"/>
  <c r="W33"/>
  <c r="O34"/>
  <c r="W83"/>
  <c r="O33"/>
  <c r="G83"/>
  <c r="G84"/>
  <c r="W34"/>
  <c r="AF85"/>
  <c r="H83"/>
  <c r="AF33"/>
  <c r="AF84"/>
  <c r="X83"/>
  <c r="X32"/>
  <c r="X34"/>
  <c r="H85"/>
  <c r="X85"/>
  <c r="P85"/>
  <c r="AF83"/>
  <c r="P32"/>
  <c r="X33"/>
  <c r="P84"/>
  <c r="P33"/>
  <c r="AF32"/>
  <c r="H84"/>
  <c r="X84"/>
  <c r="P83"/>
  <c r="P34"/>
  <c r="AF34"/>
  <c r="B93"/>
  <c r="Z40"/>
  <c r="R91"/>
  <c r="R92"/>
  <c r="Z42"/>
  <c r="B91"/>
  <c r="B92"/>
  <c r="R42"/>
  <c r="R40"/>
  <c r="J92"/>
  <c r="Z92"/>
  <c r="J93"/>
  <c r="R41"/>
  <c r="R93"/>
  <c r="Z93"/>
  <c r="Z91"/>
  <c r="Z41"/>
  <c r="J91"/>
  <c r="J42"/>
  <c r="J40"/>
  <c r="J41"/>
  <c r="AA41"/>
  <c r="AA92"/>
  <c r="AA40"/>
  <c r="K40"/>
  <c r="K93"/>
  <c r="AA42"/>
  <c r="C92"/>
  <c r="K91"/>
  <c r="S42"/>
  <c r="C91"/>
  <c r="C93"/>
  <c r="AA93"/>
  <c r="S91"/>
  <c r="S93"/>
  <c r="S40"/>
  <c r="S41"/>
  <c r="S92"/>
  <c r="K41"/>
  <c r="AA91"/>
  <c r="K42"/>
  <c r="K92"/>
  <c r="T92"/>
  <c r="T40"/>
  <c r="L41"/>
  <c r="T93"/>
  <c r="AB42"/>
  <c r="AB92"/>
  <c r="L42"/>
  <c r="L91"/>
  <c r="T41"/>
  <c r="AB40"/>
  <c r="D93"/>
  <c r="AB91"/>
  <c r="AB93"/>
  <c r="T42"/>
  <c r="L93"/>
  <c r="D91"/>
  <c r="L40"/>
  <c r="U91"/>
  <c r="L92"/>
  <c r="T91"/>
  <c r="D92"/>
  <c r="AB41"/>
  <c r="AC93"/>
  <c r="E92"/>
  <c r="AC41"/>
  <c r="M91"/>
  <c r="M92"/>
  <c r="M40"/>
  <c r="AC40"/>
  <c r="U40"/>
  <c r="U93"/>
  <c r="AC92"/>
  <c r="M42"/>
  <c r="U92"/>
  <c r="N93"/>
  <c r="M41"/>
  <c r="E91"/>
  <c r="AC91"/>
  <c r="AC42"/>
  <c r="U42"/>
  <c r="U41"/>
  <c r="E93"/>
  <c r="M93"/>
  <c r="N41"/>
  <c r="AD40"/>
  <c r="AD92"/>
  <c r="F92"/>
  <c r="V92"/>
  <c r="F93"/>
  <c r="V42"/>
  <c r="F91"/>
  <c r="N40"/>
  <c r="AD41"/>
  <c r="V41"/>
  <c r="AD42"/>
  <c r="V93"/>
  <c r="V91"/>
  <c r="N91"/>
  <c r="AD93"/>
  <c r="N42"/>
  <c r="AD91"/>
  <c r="V40"/>
  <c r="N92"/>
  <c r="P41"/>
  <c r="P91"/>
  <c r="W92"/>
  <c r="W40"/>
  <c r="AE41"/>
  <c r="AE93"/>
  <c r="O91"/>
  <c r="P93"/>
  <c r="W41"/>
  <c r="O92"/>
  <c r="O41"/>
  <c r="O93"/>
  <c r="W91"/>
  <c r="O42"/>
  <c r="G93"/>
  <c r="G91"/>
  <c r="W42"/>
  <c r="G92"/>
  <c r="AE42"/>
  <c r="W93"/>
  <c r="AE92"/>
  <c r="O40"/>
  <c r="AE91"/>
  <c r="AE40"/>
  <c r="AF93"/>
  <c r="X91"/>
  <c r="AF42"/>
  <c r="X41"/>
  <c r="AF40"/>
  <c r="P40"/>
  <c r="H91"/>
  <c r="X42"/>
  <c r="H93"/>
  <c r="X93"/>
  <c r="AF91"/>
  <c r="AF92"/>
  <c r="X40"/>
  <c r="X92"/>
  <c r="R49"/>
  <c r="P42"/>
  <c r="AF41"/>
  <c r="P92"/>
  <c r="H92"/>
  <c r="J101"/>
  <c r="J99"/>
  <c r="R50"/>
  <c r="R48"/>
  <c r="J50"/>
  <c r="J100"/>
  <c r="J49"/>
  <c r="J48"/>
  <c r="Z50"/>
  <c r="Z99"/>
  <c r="Z49"/>
  <c r="R100"/>
  <c r="B101"/>
  <c r="Z100"/>
  <c r="B100"/>
  <c r="R99"/>
  <c r="B99"/>
  <c r="Z48"/>
  <c r="R101"/>
  <c r="Z101"/>
  <c r="C100"/>
  <c r="S49"/>
  <c r="AA48"/>
  <c r="AA101"/>
  <c r="AA49"/>
  <c r="AA100"/>
  <c r="K49"/>
  <c r="C99"/>
  <c r="S100"/>
  <c r="AA50"/>
  <c r="K99"/>
  <c r="K101"/>
  <c r="K48"/>
  <c r="C101"/>
  <c r="K100"/>
  <c r="S99"/>
  <c r="K50"/>
  <c r="S48"/>
  <c r="AA99"/>
  <c r="S50"/>
  <c r="S101"/>
  <c r="T100"/>
  <c r="L48"/>
  <c r="D101"/>
  <c r="AB100"/>
  <c r="T48"/>
  <c r="L49"/>
  <c r="U49"/>
  <c r="AB99"/>
  <c r="L99"/>
  <c r="AB48"/>
  <c r="T101"/>
  <c r="D100"/>
  <c r="L100"/>
  <c r="T49"/>
  <c r="AB50"/>
  <c r="AB101"/>
  <c r="T99"/>
  <c r="T50"/>
  <c r="D99"/>
  <c r="AB49"/>
  <c r="L50"/>
  <c r="L101"/>
  <c r="M49"/>
  <c r="U48"/>
  <c r="AC48"/>
  <c r="M99"/>
  <c r="M50"/>
  <c r="AC49"/>
  <c r="U99"/>
  <c r="E100"/>
  <c r="M101"/>
  <c r="U100"/>
  <c r="AC101"/>
  <c r="E101"/>
  <c r="AC99"/>
  <c r="AC50"/>
  <c r="U50"/>
  <c r="U101"/>
  <c r="AC100"/>
  <c r="M100"/>
  <c r="E99"/>
  <c r="M48"/>
  <c r="V100"/>
  <c r="N100"/>
  <c r="AD48"/>
  <c r="F99"/>
  <c r="N48"/>
  <c r="N49"/>
  <c r="AD50"/>
  <c r="N50"/>
  <c r="V50"/>
  <c r="AD100"/>
  <c r="AD101"/>
  <c r="N99"/>
  <c r="F101"/>
  <c r="V49"/>
  <c r="V101"/>
  <c r="N101"/>
  <c r="AD49"/>
  <c r="AD99"/>
  <c r="F100"/>
  <c r="V48"/>
  <c r="V99"/>
  <c r="H101"/>
  <c r="O100"/>
  <c r="G100"/>
  <c r="AE99"/>
  <c r="W50"/>
  <c r="O99"/>
  <c r="O50"/>
  <c r="AE100"/>
  <c r="W49"/>
  <c r="AE101"/>
  <c r="O49"/>
  <c r="G101"/>
  <c r="W101"/>
  <c r="G99"/>
  <c r="O48"/>
  <c r="AE49"/>
  <c r="AF101"/>
  <c r="W99"/>
  <c r="W100"/>
  <c r="AE48"/>
  <c r="O101"/>
  <c r="W48"/>
  <c r="AE50"/>
  <c r="P50"/>
  <c r="P49"/>
  <c r="P101"/>
  <c r="AF50"/>
  <c r="P48"/>
  <c r="AF49"/>
  <c r="X99"/>
  <c r="X50"/>
  <c r="P99"/>
  <c r="H100"/>
  <c r="P100"/>
  <c r="X101"/>
  <c r="H99"/>
  <c r="AF99"/>
  <c r="AF100"/>
  <c r="X49"/>
  <c r="X48"/>
  <c r="X100"/>
  <c r="AF48"/>
  <c r="B267" i="1"/>
  <c r="A268"/>
  <c r="A269" l="1"/>
  <c r="B268"/>
  <c r="B269" l="1"/>
  <c r="A270"/>
  <c r="B270" l="1"/>
  <c r="A271"/>
  <c r="B271" l="1"/>
  <c r="A272"/>
  <c r="B272" l="1"/>
  <c r="A273"/>
  <c r="A274" l="1"/>
  <c r="B273"/>
  <c r="B274" l="1"/>
  <c r="A275"/>
  <c r="B275" l="1"/>
  <c r="A276"/>
  <c r="B276" l="1"/>
  <c r="A277"/>
  <c r="AA104" i="11" l="1"/>
  <c r="AD103"/>
  <c r="Z103"/>
  <c r="AE104"/>
  <c r="AE87"/>
  <c r="AB103"/>
  <c r="AD96"/>
  <c r="AF103"/>
  <c r="AB104"/>
  <c r="AA95"/>
  <c r="AF96"/>
  <c r="AD87"/>
  <c r="AC96"/>
  <c r="AB95"/>
  <c r="AF104"/>
  <c r="AC95"/>
  <c r="AC104"/>
  <c r="AD95"/>
  <c r="AB96"/>
  <c r="AE96"/>
  <c r="AC103"/>
  <c r="AF95"/>
  <c r="AD104"/>
  <c r="AD88"/>
  <c r="AA96"/>
  <c r="AE88"/>
  <c r="Z95"/>
  <c r="AA103"/>
  <c r="AE95"/>
  <c r="AF88"/>
  <c r="Z96"/>
  <c r="Z104"/>
  <c r="AE103"/>
  <c r="AF87"/>
  <c r="B277" i="1"/>
  <c r="A278"/>
  <c r="B278" l="1"/>
  <c r="A279"/>
  <c r="B279" l="1"/>
  <c r="A280"/>
  <c r="B280" l="1"/>
  <c r="A281"/>
  <c r="B281" l="1"/>
  <c r="A282"/>
  <c r="B282" l="1"/>
  <c r="K74" i="11" l="1"/>
  <c r="L74"/>
  <c r="R7"/>
  <c r="Z7"/>
  <c r="J7"/>
  <c r="B58"/>
  <c r="S7"/>
  <c r="K7"/>
  <c r="AA7"/>
  <c r="C58"/>
  <c r="L7"/>
  <c r="T7"/>
  <c r="AB7"/>
  <c r="D58"/>
  <c r="M7"/>
  <c r="AC7"/>
  <c r="U7"/>
  <c r="E58"/>
  <c r="N7"/>
  <c r="AD7"/>
  <c r="F58"/>
  <c r="V7"/>
  <c r="O7"/>
  <c r="W7"/>
  <c r="AE7"/>
  <c r="G58"/>
  <c r="X7"/>
  <c r="H58"/>
  <c r="P7"/>
  <c r="AF7"/>
  <c r="Z15"/>
  <c r="B66"/>
  <c r="R15"/>
  <c r="J15"/>
  <c r="S15"/>
  <c r="AA15"/>
  <c r="C66"/>
  <c r="K15"/>
  <c r="AB15"/>
  <c r="L15"/>
  <c r="T15"/>
  <c r="D66"/>
  <c r="E66"/>
  <c r="U15"/>
  <c r="AC15"/>
  <c r="M15"/>
  <c r="F66"/>
  <c r="N15"/>
  <c r="AD15"/>
  <c r="V15"/>
  <c r="W15"/>
  <c r="G66"/>
  <c r="AE15"/>
  <c r="O15"/>
  <c r="H66"/>
  <c r="AF15"/>
  <c r="X15"/>
  <c r="P15"/>
  <c r="R23"/>
  <c r="Z23"/>
  <c r="B74"/>
  <c r="J23"/>
  <c r="AA23"/>
  <c r="S23"/>
  <c r="K23"/>
  <c r="C74"/>
  <c r="D74"/>
  <c r="T23"/>
  <c r="L23"/>
  <c r="AB23"/>
  <c r="E74"/>
  <c r="U23"/>
  <c r="M23"/>
  <c r="AC23"/>
  <c r="F74"/>
  <c r="V23"/>
  <c r="AD23"/>
  <c r="N23"/>
  <c r="G74"/>
  <c r="AE23"/>
  <c r="W23"/>
  <c r="O23"/>
  <c r="H74"/>
  <c r="X23"/>
  <c r="AF23"/>
  <c r="P23"/>
  <c r="R31"/>
  <c r="B82"/>
  <c r="J31"/>
  <c r="Z31"/>
  <c r="AA31"/>
  <c r="C82"/>
  <c r="S31"/>
  <c r="K31"/>
  <c r="L31"/>
  <c r="T31"/>
  <c r="AB31"/>
  <c r="D82"/>
  <c r="U31"/>
  <c r="M31"/>
  <c r="E82"/>
  <c r="AC31"/>
  <c r="F82"/>
  <c r="AD31"/>
  <c r="V31"/>
  <c r="N31"/>
  <c r="G82"/>
  <c r="O31"/>
  <c r="W31"/>
  <c r="AE31"/>
  <c r="AF31"/>
  <c r="H82"/>
  <c r="P31"/>
  <c r="X31"/>
  <c r="Z39"/>
  <c r="J39"/>
  <c r="R39"/>
  <c r="B90"/>
  <c r="C90"/>
  <c r="S39"/>
  <c r="AA39"/>
  <c r="K39"/>
  <c r="AB39"/>
  <c r="L39"/>
  <c r="T39"/>
  <c r="D90"/>
  <c r="AC39"/>
  <c r="M39"/>
  <c r="U39"/>
  <c r="E90"/>
  <c r="V39"/>
  <c r="AD39"/>
  <c r="F90"/>
  <c r="N39"/>
  <c r="AE39"/>
  <c r="O39"/>
  <c r="G90"/>
  <c r="W39"/>
  <c r="X39"/>
  <c r="AF39"/>
  <c r="H90"/>
  <c r="P39"/>
  <c r="Z47"/>
  <c r="B98"/>
  <c r="J47"/>
  <c r="R47"/>
  <c r="AA47"/>
  <c r="S47"/>
  <c r="C98"/>
  <c r="K47"/>
  <c r="AB47"/>
  <c r="L47"/>
  <c r="D98"/>
  <c r="T47"/>
  <c r="E98"/>
  <c r="AC47"/>
  <c r="U47"/>
  <c r="M47"/>
  <c r="N47"/>
  <c r="V47"/>
  <c r="F98"/>
  <c r="AD47"/>
  <c r="AE47"/>
  <c r="W47"/>
  <c r="G98"/>
  <c r="O47"/>
  <c r="AF47"/>
  <c r="H98"/>
  <c r="X47"/>
  <c r="P47"/>
  <c r="O82"/>
  <c r="AC58"/>
  <c r="AA90"/>
  <c r="AD66"/>
  <c r="R98"/>
  <c r="T74"/>
  <c r="M90"/>
  <c r="AD98"/>
  <c r="N82"/>
  <c r="AD58"/>
  <c r="N98"/>
  <c r="AF74"/>
  <c r="V58"/>
  <c r="K90"/>
  <c r="AA66"/>
  <c r="U90"/>
  <c r="AA82"/>
  <c r="T98"/>
  <c r="M82"/>
  <c r="S66"/>
  <c r="P98"/>
  <c r="S82"/>
  <c r="AB58"/>
  <c r="AC90"/>
  <c r="AE58"/>
  <c r="B7"/>
  <c r="AE66"/>
  <c r="P90"/>
  <c r="W74"/>
  <c r="W98"/>
  <c r="R82"/>
  <c r="AF58"/>
  <c r="J90"/>
  <c r="X58"/>
  <c r="M98"/>
  <c r="AE90"/>
  <c r="Z74"/>
  <c r="L82"/>
  <c r="AC82"/>
  <c r="X98"/>
  <c r="AE82"/>
  <c r="Z66"/>
  <c r="U98"/>
  <c r="V74"/>
  <c r="R58"/>
  <c r="AD82"/>
  <c r="S58"/>
  <c r="P82"/>
  <c r="T66"/>
  <c r="AA98"/>
  <c r="AC74"/>
  <c r="R90"/>
  <c r="O98"/>
  <c r="T58"/>
  <c r="AF66"/>
  <c r="L98"/>
  <c r="AD74"/>
  <c r="X90"/>
  <c r="U82"/>
  <c r="AA58"/>
  <c r="X82"/>
  <c r="W66"/>
  <c r="O90"/>
  <c r="R74"/>
  <c r="J98"/>
  <c r="Z90"/>
  <c r="R66"/>
  <c r="W90"/>
  <c r="AE74"/>
  <c r="V98"/>
  <c r="X74"/>
  <c r="Z58"/>
  <c r="V90"/>
  <c r="X66"/>
  <c r="K98"/>
  <c r="T90"/>
  <c r="U66"/>
  <c r="AD90"/>
  <c r="Z82"/>
  <c r="V66"/>
  <c r="Z98"/>
  <c r="AB82"/>
  <c r="U58"/>
  <c r="L90"/>
  <c r="AB66"/>
  <c r="N90"/>
  <c r="U74"/>
  <c r="AC98"/>
  <c r="AB90"/>
  <c r="T82"/>
  <c r="AE98"/>
  <c r="V82"/>
  <c r="AC66"/>
  <c r="AF90"/>
  <c r="S74"/>
  <c r="AB98"/>
  <c r="AF82"/>
  <c r="W58"/>
  <c r="S90"/>
  <c r="AA74"/>
  <c r="S98"/>
  <c r="AB74"/>
  <c r="W82"/>
  <c r="AF98"/>
</calcChain>
</file>

<file path=xl/sharedStrings.xml><?xml version="1.0" encoding="utf-8"?>
<sst xmlns="http://schemas.openxmlformats.org/spreadsheetml/2006/main" count="5568" uniqueCount="778">
  <si>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</si>
  <si>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</si>
  <si>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</si>
  <si>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</si>
  <si>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</si>
  <si>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</si>
  <si>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</si>
  <si>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</si>
  <si>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</si>
  <si>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</si>
  <si>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</si>
  <si>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</si>
  <si>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</si>
  <si>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</si>
  <si>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</si>
  <si>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</si>
  <si>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</si>
  <si>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</si>
  <si>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</si>
  <si>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</si>
  <si>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</si>
  <si>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</si>
  <si>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</si>
  <si>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</si>
  <si>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</si>
  <si>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</si>
  <si>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</si>
  <si>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</si>
  <si>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</si>
  <si>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</si>
  <si>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</si>
  <si>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</si>
  <si>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</si>
  <si>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</si>
  <si>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</si>
  <si>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</si>
  <si>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</si>
  <si>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</si>
  <si>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</si>
  <si>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</si>
  <si>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</si>
  <si>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</si>
  <si>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</si>
  <si>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</si>
  <si>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</si>
  <si>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</si>
  <si>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</si>
  <si>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</si>
  <si>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</si>
  <si>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</si>
  <si>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</si>
  <si>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</si>
  <si>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</si>
  <si>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</si>
  <si>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</si>
  <si>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</si>
  <si>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</si>
  <si>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</si>
  <si>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</si>
  <si>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</si>
  <si>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</si>
  <si>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</si>
  <si>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</si>
  <si>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</si>
  <si>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</si>
  <si>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</si>
  <si>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</si>
  <si>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</si>
  <si>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</si>
  <si>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</si>
  <si>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</si>
  <si>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</si>
  <si>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</si>
  <si>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</si>
  <si>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</si>
  <si>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</si>
  <si>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</si>
  <si>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</si>
  <si>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</si>
  <si>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</si>
  <si>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</si>
  <si>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</si>
  <si>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</si>
  <si>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</si>
  <si>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</si>
  <si>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</si>
  <si>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</si>
  <si>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</si>
  <si>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</si>
  <si>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</si>
  <si>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</si>
  <si>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</si>
  <si>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</si>
  <si>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</si>
  <si>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</si>
  <si>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</si>
  <si>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</si>
  <si>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</si>
  <si>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</si>
  <si>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</si>
  <si>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</si>
  <si>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</si>
  <si>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</si>
  <si>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</si>
  <si>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</si>
  <si>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</si>
  <si>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</si>
  <si>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</si>
  <si>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</si>
  <si>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</si>
  <si>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</si>
  <si>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</si>
  <si>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</si>
  <si>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</si>
  <si>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</si>
  <si>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</si>
  <si>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</si>
  <si>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</si>
  <si>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</si>
  <si>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</si>
  <si>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</si>
  <si>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</si>
  <si>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</si>
  <si>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</si>
  <si>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</si>
  <si>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</si>
  <si>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</si>
  <si>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</si>
  <si>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</si>
  <si>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</si>
  <si>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</si>
  <si>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</si>
  <si>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</si>
  <si>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</si>
  <si>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</si>
  <si>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</si>
  <si>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</si>
  <si>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</si>
  <si>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</si>
  <si>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</si>
  <si>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</si>
  <si>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</si>
  <si>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</si>
  <si>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</si>
  <si>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</si>
  <si>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</si>
  <si>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</si>
  <si>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</si>
  <si>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</si>
  <si>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</si>
  <si>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</si>
  <si>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準中型５ｔ限定</t>
    <rPh sb="0" eb="1">
      <t>ジュン</t>
    </rPh>
    <rPh sb="1" eb="3">
      <t>チュウガタ</t>
    </rPh>
    <rPh sb="5" eb="7">
      <t>ゲンテイ</t>
    </rPh>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</si>
  <si>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</si>
  <si>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</si>
  <si>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</si>
  <si>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</si>
  <si>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</si>
  <si>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</si>
  <si>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</si>
  <si>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大型</t>
    <rPh sb="0" eb="2">
      <t>オオガタ</t>
    </rPh>
    <phoneticPr fontId="9"/>
  </si>
  <si>
    <t>大特</t>
    <rPh sb="0" eb="2">
      <t>ダイトク</t>
    </rPh>
    <phoneticPr fontId="9"/>
  </si>
  <si>
    <t>なし</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</si>
  <si>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</si>
  <si>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</si>
  <si>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</si>
  <si>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</si>
  <si>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卒業検定</t>
    <rPh sb="0" eb="2">
      <t>ソツギョウ</t>
    </rPh>
    <rPh sb="2" eb="4">
      <t>ケンテイ</t>
    </rPh>
    <phoneticPr fontId="9"/>
  </si>
  <si>
    <t>大型車</t>
    <rPh sb="0" eb="2">
      <t>オオガタ</t>
    </rPh>
    <rPh sb="2" eb="3">
      <t>シャ</t>
    </rPh>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</si>
  <si>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</si>
  <si>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</si>
  <si>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</si>
  <si>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</si>
  <si>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</si>
  <si>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</si>
  <si>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</si>
  <si>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</si>
  <si>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大型特殊車+けん引</t>
    <rPh sb="0" eb="2">
      <t>オオガタ</t>
    </rPh>
    <rPh sb="2" eb="4">
      <t>トクシュ</t>
    </rPh>
    <rPh sb="4" eb="5">
      <t>シャ</t>
    </rPh>
    <rPh sb="8" eb="9">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</si>
  <si>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</si>
  <si>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</si>
  <si>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</si>
  <si>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</si>
  <si>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</si>
  <si>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</si>
  <si>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</si>
  <si>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</si>
  <si>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</si>
  <si>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</si>
  <si>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</si>
  <si>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</si>
  <si>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</si>
  <si>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</si>
  <si>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</si>
  <si>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</si>
  <si>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</si>
  <si>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</si>
  <si>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</si>
  <si>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</si>
  <si>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</si>
  <si>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</si>
  <si>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</si>
  <si>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</si>
  <si>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</si>
  <si>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</si>
  <si>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</si>
  <si>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</si>
  <si>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</si>
  <si>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</si>
  <si>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</si>
  <si>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</si>
  <si>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</si>
  <si>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</si>
  <si>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</si>
  <si>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</si>
  <si>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</si>
  <si>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</si>
  <si>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</si>
  <si>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</si>
  <si>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</si>
  <si>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</si>
  <si>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</si>
  <si>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</si>
  <si>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</si>
  <si>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</si>
  <si>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</si>
  <si>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</si>
  <si>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</si>
  <si>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</si>
  <si>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</si>
  <si>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</si>
  <si>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</si>
  <si>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</si>
  <si>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</si>
  <si>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</si>
  <si>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</si>
  <si>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</si>
  <si>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</si>
  <si>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</si>
  <si>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</si>
  <si>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</si>
  <si>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</si>
  <si>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</si>
  <si>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</si>
  <si>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</si>
  <si>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</si>
  <si>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</si>
  <si>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</si>
  <si>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</si>
  <si>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</si>
  <si>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</si>
  <si>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</si>
  <si>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</si>
  <si>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</si>
  <si>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</si>
  <si>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</si>
  <si>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</si>
  <si>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</si>
  <si>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</si>
  <si>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</si>
  <si>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</si>
  <si>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</si>
  <si>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</si>
  <si>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</si>
  <si>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</si>
  <si>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</si>
  <si>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</si>
  <si>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</si>
  <si>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</si>
  <si>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</si>
  <si>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</si>
  <si>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</si>
  <si>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</si>
  <si>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</si>
  <si>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</si>
  <si>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</si>
  <si>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</si>
  <si>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</si>
  <si>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</si>
  <si>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</si>
  <si>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</si>
  <si>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</si>
  <si>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</si>
  <si>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</si>
  <si>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</si>
  <si>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</si>
  <si>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</si>
  <si>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</si>
  <si>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</si>
  <si>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</si>
  <si>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</si>
  <si>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</si>
  <si>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</si>
  <si>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</si>
  <si>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</si>
  <si>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</si>
  <si>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</si>
  <si>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</si>
  <si>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</si>
  <si>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</si>
  <si>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</si>
  <si>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</si>
  <si>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</si>
  <si>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</si>
  <si>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</si>
  <si>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</si>
  <si>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</si>
  <si>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</si>
  <si>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</si>
  <si>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</si>
  <si>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</si>
  <si>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</si>
  <si>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</si>
  <si>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</si>
  <si>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</si>
  <si>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</si>
  <si>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</si>
  <si>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</si>
  <si>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</si>
  <si>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</si>
  <si>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</si>
  <si>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</si>
  <si>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</si>
  <si>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</si>
  <si>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</si>
  <si>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</si>
  <si>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</si>
  <si>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</si>
  <si>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</si>
  <si>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</si>
  <si>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</si>
  <si>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</si>
  <si>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</si>
  <si>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</si>
  <si>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</si>
  <si>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</si>
  <si>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</si>
  <si>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</si>
  <si>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</si>
  <si>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</si>
  <si>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</si>
  <si>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</si>
  <si>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</si>
  <si>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</si>
  <si>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</si>
  <si>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</si>
  <si>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</si>
  <si>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</si>
  <si>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</si>
  <si>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</si>
  <si>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</si>
  <si>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</si>
  <si>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</si>
  <si>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</si>
  <si>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</si>
  <si>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</si>
  <si>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</si>
  <si>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</si>
  <si>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</si>
  <si>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</si>
  <si>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</si>
  <si>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</si>
  <si>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</si>
  <si>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</si>
  <si>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</si>
  <si>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</si>
  <si>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</si>
  <si>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</si>
  <si>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</si>
  <si>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</si>
  <si>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</si>
  <si>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</si>
  <si>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</si>
  <si>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</si>
  <si>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</si>
  <si>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</si>
  <si>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</si>
  <si>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</si>
  <si>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</si>
  <si>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</si>
  <si>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</si>
  <si>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</si>
  <si>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</si>
  <si>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</si>
  <si>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</si>
  <si>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</si>
  <si>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</si>
  <si>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</si>
  <si>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</si>
  <si>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</si>
  <si>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</si>
  <si>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</si>
  <si>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</si>
  <si>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</si>
  <si>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</si>
  <si>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0"/>
  </si>
  <si>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</si>
  <si>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</si>
  <si>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</si>
  <si>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</si>
  <si>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</si>
  <si>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t>レギュラー部屋を１人（※１）・３人で使用可能（※2）</t>
  </si>
  <si>
    <t>久保田康之</t>
    <rPh sb="0" eb="3">
      <t>クボタ</t>
    </rPh>
    <rPh sb="3" eb="5">
      <t>ヤスユキ</t>
    </rPh>
    <phoneticPr fontId="10"/>
  </si>
  <si>
    <t>共立自動車学校・日野</t>
    <rPh sb="0" eb="2">
      <t>キョウリツ</t>
    </rPh>
    <rPh sb="2" eb="5">
      <t>ジドウシャ</t>
    </rPh>
    <rPh sb="5" eb="7">
      <t>ガッコウ</t>
    </rPh>
    <rPh sb="8" eb="10">
      <t>ヒノ</t>
    </rPh>
    <phoneticPr fontId="10"/>
  </si>
  <si>
    <t xml:space="preserve">年末年始は自宅でゆっくり過ごせるプラン。一時帰宅交通費付き(規定交通費の半額支給）
※交通費の支給額は、お申し込み時ご確認ください。
</t>
    <rPh sb="0" eb="2">
      <t>ネンマツ</t>
    </rPh>
    <rPh sb="2" eb="4">
      <t>ネンシ</t>
    </rPh>
    <rPh sb="5" eb="7">
      <t>ジタク</t>
    </rPh>
    <rPh sb="12" eb="13">
      <t>ス</t>
    </rPh>
    <rPh sb="20" eb="22">
      <t>イチジ</t>
    </rPh>
    <rPh sb="22" eb="24">
      <t>キタク</t>
    </rPh>
    <rPh sb="24" eb="26">
      <t>コウツウ</t>
    </rPh>
    <rPh sb="26" eb="27">
      <t>ヒ</t>
    </rPh>
    <rPh sb="27" eb="28">
      <t>ツ</t>
    </rPh>
    <rPh sb="30" eb="32">
      <t>キテイ</t>
    </rPh>
    <rPh sb="32" eb="35">
      <t>コウツウヒ</t>
    </rPh>
    <rPh sb="36" eb="38">
      <t>ハンガク</t>
    </rPh>
    <rPh sb="38" eb="40">
      <t>シキュウ</t>
    </rPh>
    <rPh sb="59" eb="61">
      <t>カクニン</t>
    </rPh>
    <phoneticPr fontId="9"/>
  </si>
  <si>
    <t>レギュラー</t>
  </si>
  <si>
    <t>ツイン</t>
  </si>
  <si>
    <t>シングル</t>
  </si>
  <si>
    <t>ホテルツイン</t>
  </si>
  <si>
    <t>ホテルシングル</t>
  </si>
  <si>
    <t>2回まで</t>
  </si>
  <si>
    <t>30歳までの方</t>
    <rPh sb="2" eb="3">
      <t>サイ</t>
    </rPh>
    <rPh sb="6" eb="7">
      <t>カタ</t>
    </rPh>
    <phoneticPr fontId="10"/>
  </si>
  <si>
    <t>31歳～39歳までの方</t>
    <rPh sb="2" eb="3">
      <t>サイ</t>
    </rPh>
    <rPh sb="6" eb="7">
      <t>サイ</t>
    </rPh>
    <rPh sb="10" eb="11">
      <t>カタ</t>
    </rPh>
    <phoneticPr fontId="10"/>
  </si>
  <si>
    <t xml:space="preserve">
1泊3,000円（税込3,240円）
</t>
    <phoneticPr fontId="12"/>
  </si>
  <si>
    <t>入力シート3＜準中型・中型・大特・けん引　料金表＞</t>
    <rPh sb="7" eb="8">
      <t>ジュン</t>
    </rPh>
    <rPh sb="8" eb="10">
      <t>チュウガタ</t>
    </rPh>
    <rPh sb="11" eb="13">
      <t>チュウガタ</t>
    </rPh>
    <rPh sb="14" eb="16">
      <t>ダイトク</t>
    </rPh>
    <rPh sb="19" eb="20">
      <t>イン</t>
    </rPh>
    <rPh sb="21" eb="23">
      <t>リョウキン</t>
    </rPh>
    <rPh sb="23" eb="24">
      <t>ヒョウ</t>
    </rPh>
    <phoneticPr fontId="9"/>
  </si>
  <si>
    <t>共立自動車学校・日野</t>
    <rPh sb="0" eb="2">
      <t>キョウリツ</t>
    </rPh>
    <rPh sb="2" eb="5">
      <t>ジドウシャ</t>
    </rPh>
    <rPh sb="5" eb="7">
      <t>ガッコウ</t>
    </rPh>
    <rPh sb="8" eb="10">
      <t>ヒノ</t>
    </rPh>
    <phoneticPr fontId="9"/>
  </si>
  <si>
    <t>久保田康之</t>
    <rPh sb="0" eb="3">
      <t>クボタ</t>
    </rPh>
    <rPh sb="3" eb="5">
      <t>ヤスユキ</t>
    </rPh>
    <phoneticPr fontId="9"/>
  </si>
  <si>
    <t>10/1～1/14　4/1～5/31</t>
    <phoneticPr fontId="9"/>
  </si>
  <si>
    <t>普通車ＭＴ</t>
    <rPh sb="0" eb="3">
      <t>フツウシャ</t>
    </rPh>
    <phoneticPr fontId="9"/>
  </si>
  <si>
    <t>火木土</t>
    <rPh sb="0" eb="1">
      <t>カ</t>
    </rPh>
    <rPh sb="1" eb="2">
      <t>モク</t>
    </rPh>
    <rPh sb="2" eb="3">
      <t>ド</t>
    </rPh>
    <phoneticPr fontId="9"/>
  </si>
  <si>
    <r>
      <t>準中型５ｔ限定M</t>
    </r>
    <r>
      <rPr>
        <sz val="25"/>
        <color indexed="8"/>
        <rFont val="ＭＳ Ｐゴシック"/>
        <family val="3"/>
        <charset val="128"/>
      </rPr>
      <t>T</t>
    </r>
    <rPh sb="0" eb="1">
      <t>ジュン</t>
    </rPh>
    <rPh sb="1" eb="3">
      <t>チュウガタ</t>
    </rPh>
    <rPh sb="5" eb="7">
      <t>ゲンテイ</t>
    </rPh>
    <phoneticPr fontId="9"/>
  </si>
  <si>
    <t>45歳まで</t>
    <rPh sb="2" eb="3">
      <t>サイ</t>
    </rPh>
    <phoneticPr fontId="9"/>
  </si>
  <si>
    <t>・卒業まで保証</t>
    <rPh sb="1" eb="3">
      <t>ソツギョウ</t>
    </rPh>
    <rPh sb="5" eb="7">
      <t>ホショウ</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</si>
  <si>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</si>
  <si>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t>　　　　　・卒業まで保証</t>
    <rPh sb="6" eb="8">
      <t>ソツギョウ</t>
    </rPh>
    <rPh sb="10" eb="12">
      <t>ホショウ</t>
    </rPh>
    <phoneticPr fontId="9"/>
  </si>
  <si>
    <t>レギュラー以外の宿泊保証は全年齢規定+３泊まで、それ以降はレギュラールームに移動になります。</t>
    <phoneticPr fontId="9"/>
  </si>
  <si>
    <t>原則、交通費は申し込み時の住所を起点に計算</t>
    <phoneticPr fontId="9"/>
  </si>
  <si>
    <t>九州方面で博多駅からスクールバスをご利用の場合、交通費が2,200円減額となります。ただし福岡、佐賀、長崎の方は博多からのスクールバスは利用できません。</t>
    <phoneticPr fontId="9"/>
  </si>
  <si>
    <t>離島を除く長崎県佐世保市及び北松浦郡に在住、ご実家、または住民票のある方はご入校できません。</t>
    <phoneticPr fontId="9"/>
  </si>
  <si>
    <t>刺青やタトゥーをされている方はご入校できません。</t>
    <phoneticPr fontId="9"/>
  </si>
  <si>
    <t>違反前歴があり欠格期間中の方はご入校できません。</t>
    <phoneticPr fontId="9"/>
  </si>
  <si>
    <t>45歳以上の方は要問合せ</t>
    <phoneticPr fontId="9"/>
  </si>
  <si>
    <t>休校日の食事は3食自己負担となります。（原則として日曜日と12/29～1/3が休校日）</t>
    <phoneticPr fontId="9"/>
  </si>
  <si>
    <t>12/29～1/3の休校日は一時帰宅となります。（規定交通費半額支給）</t>
    <phoneticPr fontId="9"/>
  </si>
  <si>
    <t>ご妊娠の方はご入校できません。</t>
    <phoneticPr fontId="9"/>
  </si>
  <si>
    <t>　　中型・準中型取得の方
　・仮免許試験手数料：1,700円/非課税
　・仮免許交付手数料：1,150円/非課税</t>
    <rPh sb="2" eb="4">
      <t>チュウガタ</t>
    </rPh>
    <rPh sb="5" eb="6">
      <t>ジュン</t>
    </rPh>
    <rPh sb="6" eb="8">
      <t>チュウガタ</t>
    </rPh>
    <rPh sb="8" eb="10">
      <t>シュトク</t>
    </rPh>
    <rPh sb="11" eb="12">
      <t>カタ</t>
    </rPh>
    <rPh sb="15" eb="18">
      <t>カリメンキョ</t>
    </rPh>
    <rPh sb="18" eb="20">
      <t>シケン</t>
    </rPh>
    <rPh sb="20" eb="23">
      <t>テスウリョウ</t>
    </rPh>
    <rPh sb="29" eb="30">
      <t>エン</t>
    </rPh>
    <rPh sb="31" eb="34">
      <t>ヒカゼイ</t>
    </rPh>
    <rPh sb="37" eb="40">
      <t>カリメンキョ</t>
    </rPh>
    <rPh sb="40" eb="42">
      <t>コウフ</t>
    </rPh>
    <rPh sb="42" eb="45">
      <t>テスウリョウ</t>
    </rPh>
    <rPh sb="51" eb="52">
      <t>エン</t>
    </rPh>
    <rPh sb="53" eb="56">
      <t>ヒカゼイ</t>
    </rPh>
    <phoneticPr fontId="9"/>
  </si>
  <si>
    <t>入力シート3＜準中型免なし　料金表＞</t>
    <rPh sb="7" eb="8">
      <t>ジュン</t>
    </rPh>
    <rPh sb="8" eb="10">
      <t>チュウガタ</t>
    </rPh>
    <rPh sb="10" eb="11">
      <t>メン</t>
    </rPh>
    <rPh sb="14" eb="16">
      <t>リョウキン</t>
    </rPh>
    <rPh sb="16" eb="17">
      <t>ヒョウ</t>
    </rPh>
    <phoneticPr fontId="9"/>
  </si>
  <si>
    <t>準中型</t>
    <rPh sb="0" eb="1">
      <t>ジュン</t>
    </rPh>
    <rPh sb="1" eb="3">
      <t>チュウガタ</t>
    </rPh>
    <phoneticPr fontId="120"/>
  </si>
  <si>
    <t>30歳まで</t>
    <rPh sb="2" eb="3">
      <t>サイ</t>
    </rPh>
    <phoneticPr fontId="9"/>
  </si>
  <si>
    <r>
      <t>31歳～</t>
    </r>
    <r>
      <rPr>
        <sz val="25"/>
        <color indexed="8"/>
        <rFont val="ＭＳ Ｐゴシック"/>
        <family val="3"/>
        <charset val="128"/>
      </rPr>
      <t>3</t>
    </r>
    <r>
      <rPr>
        <sz val="25"/>
        <color indexed="8"/>
        <rFont val="ＭＳ Ｐゴシック"/>
        <family val="3"/>
        <charset val="128"/>
      </rPr>
      <t>9</t>
    </r>
    <r>
      <rPr>
        <sz val="25"/>
        <color indexed="8"/>
        <rFont val="ＭＳ Ｐゴシック"/>
        <family val="3"/>
        <charset val="128"/>
      </rPr>
      <t>歳まで</t>
    </r>
    <rPh sb="2" eb="3">
      <t>サイ</t>
    </rPh>
    <rPh sb="6" eb="7">
      <t>サイ</t>
    </rPh>
    <phoneticPr fontId="9"/>
  </si>
  <si>
    <t xml:space="preserve">・卒業まで
</t>
    <rPh sb="1" eb="3">
      <t>ソツギョウ</t>
    </rPh>
    <phoneticPr fontId="9"/>
  </si>
  <si>
    <r>
      <t xml:space="preserve">
・規定時限数+</t>
    </r>
    <r>
      <rPr>
        <u/>
        <sz val="25"/>
        <color indexed="8"/>
        <rFont val="ＭＳ Ｐゴシック"/>
        <family val="3"/>
        <charset val="128"/>
      </rPr>
      <t>　　8　時限</t>
    </r>
    <r>
      <rPr>
        <sz val="25"/>
        <color indexed="8"/>
        <rFont val="ＭＳ Ｐゴシック"/>
        <family val="3"/>
        <charset val="128"/>
      </rPr>
      <t>まで</t>
    </r>
    <rPh sb="2" eb="4">
      <t>キテイ</t>
    </rPh>
    <rPh sb="4" eb="6">
      <t>ジゲン</t>
    </rPh>
    <rPh sb="6" eb="7">
      <t>スウ</t>
    </rPh>
    <rPh sb="12" eb="14">
      <t>ジゲン</t>
    </rPh>
    <phoneticPr fontId="9"/>
  </si>
  <si>
    <r>
      <t xml:space="preserve">
・</t>
    </r>
    <r>
      <rPr>
        <u/>
        <sz val="25"/>
        <color indexed="8"/>
        <rFont val="ＭＳ Ｐゴシック"/>
        <family val="3"/>
        <charset val="128"/>
      </rPr>
      <t>　　2　回</t>
    </r>
    <r>
      <rPr>
        <sz val="25"/>
        <color indexed="8"/>
        <rFont val="ＭＳ Ｐゴシック"/>
        <family val="3"/>
        <charset val="128"/>
      </rPr>
      <t>まで</t>
    </r>
    <phoneticPr fontId="9"/>
  </si>
  <si>
    <t xml:space="preserve">　　　　　　　・卒業まで
</t>
    <rPh sb="8" eb="10">
      <t>ソツギョウ</t>
    </rPh>
    <phoneticPr fontId="9"/>
  </si>
  <si>
    <r>
      <t>・規定+</t>
    </r>
    <r>
      <rPr>
        <u/>
        <sz val="25"/>
        <color indexed="8"/>
        <rFont val="ＭＳ Ｐゴシック"/>
        <family val="3"/>
        <charset val="128"/>
      </rPr>
      <t>　　　3泊</t>
    </r>
    <r>
      <rPr>
        <sz val="25"/>
        <color indexed="8"/>
        <rFont val="ＭＳ Ｐゴシック"/>
        <family val="3"/>
        <charset val="128"/>
      </rPr>
      <t>まで</t>
    </r>
    <rPh sb="1" eb="3">
      <t>キテイ</t>
    </rPh>
    <rPh sb="8" eb="9">
      <t>ハク</t>
    </rPh>
    <phoneticPr fontId="9"/>
  </si>
  <si>
    <t>備考及び別途料金に関しては普通車と同様</t>
    <rPh sb="0" eb="2">
      <t>ビコウ</t>
    </rPh>
    <rPh sb="2" eb="3">
      <t>オヨ</t>
    </rPh>
    <rPh sb="4" eb="6">
      <t>ベット</t>
    </rPh>
    <rPh sb="6" eb="8">
      <t>リョウキン</t>
    </rPh>
    <rPh sb="9" eb="10">
      <t>カン</t>
    </rPh>
    <rPh sb="13" eb="16">
      <t>フツウシャ</t>
    </rPh>
    <rPh sb="17" eb="19">
      <t>ドウヨウ</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</si>
  <si>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</si>
  <si>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入力シート4＜大特・けん引　料金表＞</t>
    <rPh sb="7" eb="9">
      <t>ダイトク</t>
    </rPh>
    <rPh sb="12" eb="13">
      <t>イン</t>
    </rPh>
    <rPh sb="14" eb="16">
      <t>リョウキン</t>
    </rPh>
    <rPh sb="16" eb="17">
      <t>ヒョウ</t>
    </rPh>
    <phoneticPr fontId="9"/>
  </si>
  <si>
    <t>普通二輪ＭＴ</t>
    <rPh sb="0" eb="2">
      <t>フツウ</t>
    </rPh>
    <rPh sb="2" eb="4">
      <t>ニリン</t>
    </rPh>
    <phoneticPr fontId="9"/>
  </si>
  <si>
    <t>31歳～39歳
大二（普二免持31歳～61歳）</t>
    <rPh sb="2" eb="3">
      <t>サイ</t>
    </rPh>
    <rPh sb="6" eb="7">
      <t>サイ</t>
    </rPh>
    <rPh sb="8" eb="9">
      <t>ダイ</t>
    </rPh>
    <rPh sb="9" eb="10">
      <t>ニ</t>
    </rPh>
    <rPh sb="11" eb="12">
      <t>フ</t>
    </rPh>
    <rPh sb="12" eb="13">
      <t>ニ</t>
    </rPh>
    <rPh sb="13" eb="14">
      <t>メン</t>
    </rPh>
    <rPh sb="14" eb="15">
      <t>モ</t>
    </rPh>
    <rPh sb="17" eb="18">
      <t>サイ</t>
    </rPh>
    <rPh sb="21" eb="22">
      <t>サイ</t>
    </rPh>
    <phoneticPr fontId="9"/>
  </si>
  <si>
    <t xml:space="preserve">・卒業まで
</t>
    <rPh sb="1" eb="3">
      <t>ソツギョウ</t>
    </rPh>
    <phoneticPr fontId="9"/>
  </si>
  <si>
    <r>
      <t xml:space="preserve">
規定+</t>
    </r>
    <r>
      <rPr>
        <u/>
        <sz val="11"/>
        <color indexed="8"/>
        <rFont val="ＭＳ Ｐゴシック"/>
        <family val="3"/>
        <charset val="128"/>
      </rPr>
      <t>　　　　4　　時限</t>
    </r>
    <r>
      <rPr>
        <sz val="11"/>
        <color theme="1"/>
        <rFont val="ＭＳ Ｐゴシック"/>
        <family val="3"/>
        <charset val="128"/>
        <scheme val="minor"/>
      </rPr>
      <t>まで</t>
    </r>
    <rPh sb="1" eb="3">
      <t>キテイ</t>
    </rPh>
    <rPh sb="11" eb="13">
      <t>ジゲン</t>
    </rPh>
    <phoneticPr fontId="9"/>
  </si>
  <si>
    <r>
      <t xml:space="preserve">
・規定+</t>
    </r>
    <r>
      <rPr>
        <u/>
        <sz val="11"/>
        <color indexed="8"/>
        <rFont val="ＭＳ Ｐゴシック"/>
        <family val="3"/>
        <charset val="128"/>
      </rPr>
      <t>　　　　3　　泊</t>
    </r>
    <r>
      <rPr>
        <sz val="11"/>
        <color theme="1"/>
        <rFont val="ＭＳ Ｐゴシック"/>
        <family val="3"/>
        <charset val="128"/>
        <scheme val="minor"/>
      </rPr>
      <t>まで</t>
    </r>
    <rPh sb="2" eb="4">
      <t>キテイ</t>
    </rPh>
    <rPh sb="12" eb="13">
      <t>ハク</t>
    </rPh>
    <phoneticPr fontId="9"/>
  </si>
  <si>
    <t>規定年齢以上の方は要問合せ</t>
    <rPh sb="0" eb="2">
      <t>キテイ</t>
    </rPh>
    <rPh sb="2" eb="4">
      <t>ネンレイ</t>
    </rPh>
    <phoneticPr fontId="9"/>
  </si>
  <si>
    <t>自炊プラン
（シングル・ツイン）</t>
    <rPh sb="0" eb="2">
      <t>ジスイ</t>
    </rPh>
    <phoneticPr fontId="12"/>
  </si>
  <si>
    <r>
      <t xml:space="preserve">
規定+</t>
    </r>
    <r>
      <rPr>
        <u/>
        <sz val="11"/>
        <color indexed="8"/>
        <rFont val="ＭＳ Ｐゴシック"/>
        <family val="3"/>
        <charset val="128"/>
      </rPr>
      <t>　　　　2　　時限</t>
    </r>
    <r>
      <rPr>
        <sz val="11"/>
        <color theme="1"/>
        <rFont val="ＭＳ Ｐゴシック"/>
        <family val="3"/>
        <charset val="128"/>
        <scheme val="minor"/>
      </rPr>
      <t>まで</t>
    </r>
    <rPh sb="1" eb="3">
      <t>キテイ</t>
    </rPh>
    <rPh sb="11" eb="13">
      <t>ジゲン</t>
    </rPh>
    <phoneticPr fontId="9"/>
  </si>
  <si>
    <t>普通二輪同時　税込75,600円ＵＰ　（普通車ＡＴの場合は税込86,400円ＵＰ）
大型二輪同時　税込64,800円ＵＰ　（普通二輪免許所持者に限る　・　自動二輪免許所持割引は適用されません。）
※入校期間：10/1～1/14　・　4/1～1/14</t>
    <rPh sb="0" eb="2">
      <t>フツウ</t>
    </rPh>
    <rPh sb="2" eb="4">
      <t>２リン</t>
    </rPh>
    <rPh sb="4" eb="6">
      <t>ドウジ</t>
    </rPh>
    <rPh sb="7" eb="9">
      <t>ゼイコミ</t>
    </rPh>
    <rPh sb="15" eb="16">
      <t>エン</t>
    </rPh>
    <rPh sb="20" eb="22">
      <t>フツウ</t>
    </rPh>
    <rPh sb="22" eb="23">
      <t>シャ</t>
    </rPh>
    <rPh sb="26" eb="28">
      <t>バアイ</t>
    </rPh>
    <rPh sb="29" eb="31">
      <t>ゼイコミ</t>
    </rPh>
    <rPh sb="37" eb="38">
      <t>エン</t>
    </rPh>
    <rPh sb="42" eb="44">
      <t>オオガタ</t>
    </rPh>
    <rPh sb="44" eb="46">
      <t>２リン</t>
    </rPh>
    <rPh sb="46" eb="48">
      <t>ドウジ</t>
    </rPh>
    <rPh sb="49" eb="51">
      <t>ゼイコミ</t>
    </rPh>
    <rPh sb="57" eb="58">
      <t>エン</t>
    </rPh>
    <rPh sb="62" eb="64">
      <t>フツウ</t>
    </rPh>
    <rPh sb="64" eb="66">
      <t>２リン</t>
    </rPh>
    <rPh sb="66" eb="68">
      <t>メンキョ</t>
    </rPh>
    <rPh sb="68" eb="70">
      <t>ショジ</t>
    </rPh>
    <rPh sb="70" eb="71">
      <t>シャ</t>
    </rPh>
    <rPh sb="72" eb="73">
      <t>カギ</t>
    </rPh>
    <rPh sb="77" eb="79">
      <t>ジドウ</t>
    </rPh>
    <rPh sb="79" eb="81">
      <t>２リン</t>
    </rPh>
    <rPh sb="81" eb="83">
      <t>メンキョ</t>
    </rPh>
    <rPh sb="83" eb="85">
      <t>ショジ</t>
    </rPh>
    <rPh sb="85" eb="87">
      <t>ワリビキ</t>
    </rPh>
    <rPh sb="88" eb="90">
      <t>テキヨウ</t>
    </rPh>
    <rPh sb="99" eb="101">
      <t>ニュウコウ</t>
    </rPh>
    <rPh sb="101" eb="103">
      <t>キカン</t>
    </rPh>
    <phoneticPr fontId="12"/>
  </si>
  <si>
    <t>仮免許試験手数料：1,700円（非課税）/回（不合格の場合、受験ごとに必要）
仮免許交付手数料：1,150円（非課税）
原付講習費：6,500円（税込7,020円）
（ご希望の方のみ、諸事情により受講できない場合がございます）　　　　　　　　　　　　　　　　　　　　　　　　　　　　　　　　　　　　　　　　　　　　　　　　　　　　　　　　　　　　　　　　　　　　　　　　　　　　お客様の都合（病気を含む）で遅延した場合は追加料金が発生します（1泊税込3240円）</t>
    <rPh sb="0" eb="2">
      <t>カリメンｋ</t>
    </rPh>
    <rPh sb="190" eb="192">
      <t>キャクサマ</t>
    </rPh>
    <rPh sb="193" eb="195">
      <t>ツゴウ</t>
    </rPh>
    <rPh sb="196" eb="198">
      <t>ビョウキ</t>
    </rPh>
    <rPh sb="199" eb="200">
      <t>フク</t>
    </rPh>
    <rPh sb="203" eb="205">
      <t>チエン</t>
    </rPh>
    <rPh sb="207" eb="209">
      <t>バアイ</t>
    </rPh>
    <rPh sb="210" eb="212">
      <t>ツイカ</t>
    </rPh>
    <rPh sb="212" eb="214">
      <t>リョウキン</t>
    </rPh>
    <rPh sb="215" eb="217">
      <t>ハッセイ</t>
    </rPh>
    <rPh sb="222" eb="223">
      <t>パク</t>
    </rPh>
    <rPh sb="223" eb="225">
      <t>ゼイコミ</t>
    </rPh>
    <rPh sb="229" eb="230">
      <t>エン</t>
    </rPh>
    <phoneticPr fontId="12"/>
  </si>
  <si>
    <t>※ツイン・シングル・ホテルツイン・ホテルシングルプランは規定宿泊数＋3泊まで保証　以降はレギュラーへ移動
※自炊プランは、税込7,560円ＵＰで昼食付にすることが可能です。
※26歳～30歳の方は、10/1～1/31・3/18～5/31のご入校となります。
※31歳～39歳の方は、10月～12月・4月～6月の期間でＡＴ車のみのご入校となります。
※40歳以上の方はお問い合わせください。
※休校日(原則として日曜日と10/8・12/29～1/3休校日）の食事は３食自己負担
※12/29～1/3休校日は一時帰宅となります。（規定交通費の半額支給）</t>
    <rPh sb="54" eb="56">
      <t>ジスイ</t>
    </rPh>
    <rPh sb="61" eb="63">
      <t>ゼイコミ</t>
    </rPh>
    <rPh sb="68" eb="69">
      <t>エン</t>
    </rPh>
    <rPh sb="72" eb="73">
      <t>ヒル</t>
    </rPh>
    <rPh sb="73" eb="74">
      <t>ショク</t>
    </rPh>
    <rPh sb="74" eb="75">
      <t>ツキ</t>
    </rPh>
    <rPh sb="81" eb="83">
      <t>カノウ</t>
    </rPh>
    <rPh sb="90" eb="91">
      <t>サイ</t>
    </rPh>
    <rPh sb="94" eb="95">
      <t>サイ</t>
    </rPh>
    <rPh sb="96" eb="97">
      <t>カタ</t>
    </rPh>
    <rPh sb="120" eb="122">
      <t>ニュウコウ</t>
    </rPh>
    <rPh sb="132" eb="133">
      <t>サイ</t>
    </rPh>
    <rPh sb="136" eb="137">
      <t>サイ</t>
    </rPh>
    <rPh sb="138" eb="139">
      <t>カタ</t>
    </rPh>
    <rPh sb="143" eb="144">
      <t>ツキ</t>
    </rPh>
    <rPh sb="147" eb="148">
      <t>ツキ</t>
    </rPh>
    <rPh sb="150" eb="151">
      <t>ツキ</t>
    </rPh>
    <rPh sb="153" eb="154">
      <t>ツキ</t>
    </rPh>
    <rPh sb="155" eb="157">
      <t>キカン</t>
    </rPh>
    <rPh sb="160" eb="161">
      <t>シャ</t>
    </rPh>
    <rPh sb="165" eb="167">
      <t>ニュウコウ</t>
    </rPh>
    <rPh sb="177" eb="178">
      <t>サイ</t>
    </rPh>
    <rPh sb="178" eb="180">
      <t>イジョウ</t>
    </rPh>
    <rPh sb="181" eb="182">
      <t>カタ</t>
    </rPh>
    <rPh sb="184" eb="185">
      <t>ト</t>
    </rPh>
    <rPh sb="186" eb="187">
      <t>ア</t>
    </rPh>
    <rPh sb="196" eb="199">
      <t>キュウコウビ</t>
    </rPh>
    <rPh sb="200" eb="202">
      <t>ゲンソク</t>
    </rPh>
    <rPh sb="205" eb="208">
      <t>ニチヨウビ</t>
    </rPh>
    <rPh sb="228" eb="230">
      <t>ショクジ</t>
    </rPh>
    <rPh sb="232" eb="233">
      <t>ショク</t>
    </rPh>
    <rPh sb="233" eb="235">
      <t>ジコ</t>
    </rPh>
    <rPh sb="235" eb="237">
      <t>フタン</t>
    </rPh>
    <rPh sb="252" eb="254">
      <t>イチジ</t>
    </rPh>
    <rPh sb="254" eb="256">
      <t>キタク</t>
    </rPh>
    <rPh sb="263" eb="265">
      <t>キテイ</t>
    </rPh>
    <rPh sb="265" eb="268">
      <t>コウツウヒ</t>
    </rPh>
    <rPh sb="269" eb="271">
      <t>ハンガク</t>
    </rPh>
    <rPh sb="271" eb="273">
      <t>シキュウ</t>
    </rPh>
    <phoneticPr fontId="12"/>
  </si>
  <si>
    <t>高速教習</t>
  </si>
  <si>
    <t>実車走行</t>
    <rPh sb="0" eb="2">
      <t>ジッシャ</t>
    </rPh>
    <phoneticPr fontId="120"/>
  </si>
  <si>
    <t>WIFI</t>
    <phoneticPr fontId="120"/>
  </si>
  <si>
    <t>無料</t>
    <rPh sb="0" eb="2">
      <t>ムリョウ</t>
    </rPh>
    <phoneticPr fontId="120"/>
  </si>
  <si>
    <t>レンタサイクル</t>
    <phoneticPr fontId="120"/>
  </si>
  <si>
    <t>コンビニ</t>
    <phoneticPr fontId="120"/>
  </si>
  <si>
    <t>徒歩1分</t>
    <rPh sb="0" eb="2">
      <t>トホ</t>
    </rPh>
    <rPh sb="3" eb="4">
      <t>プン</t>
    </rPh>
    <phoneticPr fontId="120"/>
  </si>
  <si>
    <t>郵便局</t>
    <rPh sb="0" eb="3">
      <t>ユウビンキョク</t>
    </rPh>
    <phoneticPr fontId="120"/>
  </si>
  <si>
    <t>銀行</t>
    <rPh sb="0" eb="2">
      <t>ギンコウ</t>
    </rPh>
    <phoneticPr fontId="120"/>
  </si>
  <si>
    <t>駅</t>
    <rPh sb="0" eb="1">
      <t>エキ</t>
    </rPh>
    <phoneticPr fontId="120"/>
  </si>
  <si>
    <t>女性専用休憩室</t>
    <rPh sb="0" eb="2">
      <t>ジョセイ</t>
    </rPh>
    <rPh sb="2" eb="4">
      <t>センヨウ</t>
    </rPh>
    <rPh sb="4" eb="7">
      <t>キュウケイシツ</t>
    </rPh>
    <phoneticPr fontId="120"/>
  </si>
  <si>
    <t>卓球台</t>
    <rPh sb="0" eb="3">
      <t>タッキュウダイ</t>
    </rPh>
    <phoneticPr fontId="120"/>
  </si>
  <si>
    <t>図書コーナー</t>
    <rPh sb="0" eb="2">
      <t>トショ</t>
    </rPh>
    <phoneticPr fontId="120"/>
  </si>
  <si>
    <t>ゲーム施設</t>
    <rPh sb="3" eb="5">
      <t>シセツ</t>
    </rPh>
    <phoneticPr fontId="120"/>
  </si>
  <si>
    <t>ネット接続パソコン</t>
    <rPh sb="3" eb="5">
      <t>セツゾク</t>
    </rPh>
    <phoneticPr fontId="120"/>
  </si>
  <si>
    <t>ランドリー</t>
    <phoneticPr fontId="120"/>
  </si>
  <si>
    <t>プラン説明（料金下の箇所）</t>
    <rPh sb="3" eb="5">
      <t>セツメイ</t>
    </rPh>
    <rPh sb="6" eb="8">
      <t>リョウキン</t>
    </rPh>
    <rPh sb="8" eb="9">
      <t>シタ</t>
    </rPh>
    <rPh sb="10" eb="12">
      <t>カショ</t>
    </rPh>
    <phoneticPr fontId="120"/>
  </si>
  <si>
    <t>普通AT</t>
    <rPh sb="0" eb="2">
      <t>フツウ</t>
    </rPh>
    <phoneticPr fontId="120"/>
  </si>
  <si>
    <t>普通MT</t>
    <rPh sb="0" eb="2">
      <t>フツウ</t>
    </rPh>
    <phoneticPr fontId="120"/>
  </si>
  <si>
    <t>普通二輪</t>
    <rPh sb="0" eb="2">
      <t>フツウ</t>
    </rPh>
    <rPh sb="2" eb="4">
      <t>ニリン</t>
    </rPh>
    <phoneticPr fontId="120"/>
  </si>
  <si>
    <t>大型二輪</t>
    <rPh sb="0" eb="4">
      <t>オオガタニリン</t>
    </rPh>
    <phoneticPr fontId="120"/>
  </si>
  <si>
    <t>中型</t>
    <rPh sb="0" eb="2">
      <t>チュウガタ</t>
    </rPh>
    <phoneticPr fontId="120"/>
  </si>
  <si>
    <t>大型</t>
    <rPh sb="0" eb="2">
      <t>オオガタ</t>
    </rPh>
    <phoneticPr fontId="120"/>
  </si>
  <si>
    <t>大型特殊</t>
    <rPh sb="0" eb="4">
      <t>オオガタトク</t>
    </rPh>
    <phoneticPr fontId="120"/>
  </si>
  <si>
    <t>けん引</t>
    <rPh sb="2" eb="3">
      <t>イン</t>
    </rPh>
    <phoneticPr fontId="120"/>
  </si>
  <si>
    <t>普通二種</t>
    <rPh sb="0" eb="2">
      <t>フツウ</t>
    </rPh>
    <rPh sb="2" eb="4">
      <t>ニシュ</t>
    </rPh>
    <phoneticPr fontId="120"/>
  </si>
  <si>
    <t>大型二種</t>
    <rPh sb="0" eb="2">
      <t>オオガタ</t>
    </rPh>
    <rPh sb="2" eb="4">
      <t>ニシュ</t>
    </rPh>
    <phoneticPr fontId="120"/>
  </si>
  <si>
    <t>フォークリフト</t>
    <phoneticPr fontId="120"/>
  </si>
  <si>
    <t>対応免許13</t>
    <rPh sb="0" eb="2">
      <t>タイオウ</t>
    </rPh>
    <rPh sb="2" eb="4">
      <t>メンキョ</t>
    </rPh>
    <phoneticPr fontId="120"/>
  </si>
  <si>
    <t>対応免許14</t>
    <rPh sb="0" eb="2">
      <t>タイオウ</t>
    </rPh>
    <rPh sb="2" eb="4">
      <t>メンキョ</t>
    </rPh>
    <phoneticPr fontId="120"/>
  </si>
  <si>
    <t>対応免許15</t>
    <rPh sb="0" eb="2">
      <t>タイオウ</t>
    </rPh>
    <rPh sb="2" eb="4">
      <t>メンキョ</t>
    </rPh>
    <phoneticPr fontId="120"/>
  </si>
  <si>
    <t>対応免許16</t>
    <rPh sb="0" eb="2">
      <t>タイオウ</t>
    </rPh>
    <rPh sb="2" eb="4">
      <t>メンキョ</t>
    </rPh>
    <phoneticPr fontId="120"/>
  </si>
  <si>
    <t>対応免許17</t>
    <rPh sb="0" eb="2">
      <t>タイオウ</t>
    </rPh>
    <rPh sb="2" eb="4">
      <t>メンキョ</t>
    </rPh>
    <phoneticPr fontId="120"/>
  </si>
  <si>
    <t>対応免許18</t>
    <rPh sb="0" eb="2">
      <t>タイオウ</t>
    </rPh>
    <rPh sb="2" eb="4">
      <t>メンキョ</t>
    </rPh>
    <phoneticPr fontId="120"/>
  </si>
  <si>
    <t>対応免許19</t>
    <rPh sb="0" eb="2">
      <t>タイオウ</t>
    </rPh>
    <rPh sb="2" eb="4">
      <t>メンキョ</t>
    </rPh>
    <phoneticPr fontId="120"/>
  </si>
  <si>
    <t>対応免許20</t>
    <rPh sb="0" eb="2">
      <t>タイオウ</t>
    </rPh>
    <rPh sb="2" eb="4">
      <t>メンキョ</t>
    </rPh>
    <phoneticPr fontId="120"/>
  </si>
  <si>
    <t>対応免許21</t>
    <rPh sb="0" eb="2">
      <t>タイオウ</t>
    </rPh>
    <rPh sb="2" eb="4">
      <t>メンキョ</t>
    </rPh>
    <phoneticPr fontId="120"/>
  </si>
  <si>
    <t>対応免許22</t>
    <rPh sb="0" eb="2">
      <t>タイオウ</t>
    </rPh>
    <rPh sb="2" eb="4">
      <t>メンキョ</t>
    </rPh>
    <phoneticPr fontId="120"/>
  </si>
  <si>
    <t>対応免許23</t>
    <rPh sb="0" eb="2">
      <t>タイオウ</t>
    </rPh>
    <rPh sb="2" eb="4">
      <t>メンキョ</t>
    </rPh>
    <phoneticPr fontId="120"/>
  </si>
  <si>
    <t>対応免許24</t>
    <rPh sb="0" eb="2">
      <t>タイオウ</t>
    </rPh>
    <rPh sb="2" eb="4">
      <t>メンキョ</t>
    </rPh>
    <phoneticPr fontId="120"/>
  </si>
  <si>
    <t>対応免許25</t>
    <rPh sb="0" eb="2">
      <t>タイオウ</t>
    </rPh>
    <rPh sb="2" eb="4">
      <t>メンキョ</t>
    </rPh>
    <phoneticPr fontId="120"/>
  </si>
  <si>
    <t>T-POINT</t>
    <phoneticPr fontId="12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</si>
  <si>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</si>
  <si>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</si>
  <si>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</si>
  <si>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</si>
  <si>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</si>
  <si>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</si>
  <si>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</si>
  <si>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</si>
  <si>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</si>
  <si>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</si>
  <si>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</si>
  <si>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</si>
  <si>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</si>
  <si>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</si>
  <si>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</si>
  <si>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</si>
  <si>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</si>
  <si>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</si>
  <si>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</si>
  <si>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</si>
  <si>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</si>
  <si>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</si>
  <si>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</si>
  <si>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</si>
  <si>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</si>
  <si>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</si>
  <si>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</si>
  <si>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</si>
  <si>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</si>
  <si>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</si>
  <si>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</si>
  <si>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</si>
  <si>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</si>
  <si>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</si>
  <si>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</si>
  <si>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</si>
  <si>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</si>
  <si>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</si>
  <si>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</si>
  <si>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</si>
  <si>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</si>
  <si>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</si>
  <si>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</si>
  <si>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</si>
  <si>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</si>
  <si>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</si>
  <si>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</si>
  <si>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</si>
  <si>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</si>
  <si>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</si>
  <si>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</si>
  <si>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</si>
  <si>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</si>
  <si>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</si>
  <si>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</si>
  <si>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</si>
  <si>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</si>
  <si>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</si>
  <si>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</si>
  <si>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</si>
  <si>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</si>
  <si>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</si>
  <si>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</si>
  <si>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</si>
  <si>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</si>
  <si>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</si>
  <si>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</si>
  <si>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</si>
  <si>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</si>
  <si>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</si>
  <si>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</si>
  <si>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</si>
  <si>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</si>
  <si>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</si>
  <si>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</si>
  <si>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</si>
  <si>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</si>
  <si>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</si>
  <si>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</si>
  <si>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</si>
  <si>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</si>
  <si>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</si>
  <si>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</si>
  <si>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</si>
  <si>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</si>
  <si>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</si>
  <si>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</si>
  <si>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</si>
  <si>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</si>
  <si>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</si>
  <si>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</si>
  <si>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</si>
  <si>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</si>
  <si>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</si>
  <si>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</si>
  <si>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</si>
  <si>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</si>
  <si>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</si>
  <si>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</si>
  <si>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</si>
  <si>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</si>
  <si>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</si>
  <si>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</si>
  <si>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</si>
  <si>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</si>
  <si>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</si>
  <si>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</si>
  <si>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</si>
  <si>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</si>
  <si>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</si>
  <si>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</si>
  <si>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</si>
  <si>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</si>
  <si>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</si>
  <si>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</si>
  <si>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</si>
  <si>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</si>
  <si>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</si>
  <si>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</si>
  <si>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</si>
  <si>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</si>
  <si>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</si>
  <si>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</si>
  <si>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</si>
  <si>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</si>
  <si>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</si>
  <si>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</si>
  <si>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</si>
  <si>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</si>
  <si>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</si>
  <si>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</si>
  <si>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</si>
  <si>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</si>
  <si>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</si>
  <si>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</si>
  <si>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</si>
  <si>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</si>
  <si>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</si>
  <si>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</si>
  <si>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</si>
  <si>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</si>
  <si>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</si>
  <si>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</si>
  <si>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</si>
  <si>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</si>
  <si>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</si>
  <si>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</si>
  <si>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</si>
  <si>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</si>
  <si>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</si>
  <si>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</si>
  <si>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</si>
  <si>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</si>
  <si>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</si>
  <si>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</si>
  <si>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</si>
  <si>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</si>
  <si>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</si>
  <si>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</si>
  <si>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</si>
  <si>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</si>
  <si>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</si>
  <si>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</si>
  <si>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</si>
  <si>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</si>
  <si>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</si>
  <si>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</si>
  <si>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</si>
  <si>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</si>
  <si>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</si>
  <si>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</si>
  <si>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</si>
  <si>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</si>
  <si>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</si>
  <si>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</si>
  <si>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</si>
  <si>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</si>
  <si>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</si>
  <si>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</si>
  <si>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</si>
  <si>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</si>
  <si>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</si>
  <si>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</si>
  <si>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</si>
  <si>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</si>
  <si>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</si>
  <si>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</si>
  <si>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</si>
  <si>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</si>
  <si>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</si>
  <si>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</si>
  <si>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</si>
  <si>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</si>
  <si>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</si>
  <si>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</si>
  <si>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</si>
  <si>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</si>
  <si>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</si>
  <si>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</si>
  <si>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</si>
  <si>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</si>
  <si>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</si>
  <si>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</si>
  <si>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</si>
  <si>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</si>
  <si>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</si>
  <si>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</si>
  <si>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</si>
  <si>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3台あり</t>
    <rPh sb="1" eb="2">
      <t>ダイ</t>
    </rPh>
    <phoneticPr fontId="120"/>
  </si>
  <si>
    <t>徒歩3分</t>
    <rPh sb="0" eb="2">
      <t>トホ</t>
    </rPh>
    <rPh sb="3" eb="4">
      <t>フン</t>
    </rPh>
    <phoneticPr fontId="120"/>
  </si>
  <si>
    <t>※自炊プランは、税込7,560円ＵＰで昼食付にすることが可能です。
※26歳～30歳の方は、10/1～1/31・3/18～5/31のご入校となります。
※31歳～39歳の方は、10月～12月・4月～6月の期間でＡＴ車のみのご入校となります。
※40歳以上の方はお問い合わせください。</t>
    <phoneticPr fontId="12"/>
  </si>
  <si>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</si>
  <si>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</si>
  <si>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</si>
  <si>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</si>
  <si>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</si>
  <si>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</si>
  <si>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</si>
  <si>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</si>
  <si>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</si>
  <si>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</si>
  <si>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</si>
  <si>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</si>
  <si>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</si>
  <si>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</si>
  <si>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</si>
  <si>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</si>
  <si>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</si>
  <si>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</si>
  <si>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</si>
  <si>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</si>
  <si>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</si>
  <si>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</si>
  <si>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</si>
  <si>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</si>
  <si>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</si>
  <si>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</si>
  <si>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</si>
  <si>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</si>
  <si>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</si>
  <si>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</si>
  <si>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</si>
  <si>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</si>
  <si>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</si>
  <si>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</si>
  <si>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</si>
  <si>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</si>
  <si>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</si>
  <si>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</si>
  <si>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</si>
  <si>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</si>
  <si>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</si>
  <si>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</si>
  <si>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</si>
  <si>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</si>
  <si>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</si>
  <si>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</si>
  <si>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</si>
  <si>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</si>
  <si>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</si>
  <si>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</si>
  <si>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</si>
  <si>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</si>
  <si>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</si>
  <si>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</si>
  <si>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</si>
  <si>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</si>
  <si>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</si>
  <si>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</si>
  <si>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※年末一時帰宅該当日以外のご入校で教習延長により年末休校日にかかる場合は、一時帰宅していただきます。その際の交通費はお客様のご負担となります。</t>
    <phoneticPr fontId="9"/>
  </si>
  <si>
    <t>ローソン
徒歩1分</t>
    <rPh sb="5" eb="7">
      <t>トホ</t>
    </rPh>
    <rPh sb="8" eb="9">
      <t>プン</t>
    </rPh>
    <phoneticPr fontId="120"/>
  </si>
  <si>
    <t>お得情報</t>
    <phoneticPr fontId="120"/>
  </si>
  <si>
    <t>★選べる長崎満喫チケットプレゼント！！
①ハウステンボス入園割引チケット
②九十九島パールシーリゾート利用券
③佐世保～長崎市内の高速バス往復チケット
①②③の中から1つお選びいただけます。 ※お食事や有料施設のご利用はお客様のご負担となります。
★スタッフおすすめの佐世保バーガーを特別価格でデリバリー販売（2月・3月隔週限定）
★洗濯代税込2,000円まで実費支給（セントラルホテル・佐世保ワシントンホテル宿泊の方のみ）</t>
    <phoneticPr fontId="120"/>
  </si>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</sst>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2">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18"/>
      <color indexed="12"/>
      <name val="ＭＳ Ｐゴシック"/>
      <family val="3"/>
      <charset val="128"/>
    </font>
    <font>
      <b/>
      <sz val="22"/>
      <color indexed="12"/>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3" fillId="20" borderId="0" applyNumberFormat="0" applyBorder="0" applyAlignment="0" applyProtection="0">
      <alignment vertical="center"/>
    </xf>
    <xf numFmtId="0" fontId="103" fillId="21" borderId="0" applyNumberFormat="0" applyBorder="0" applyAlignment="0" applyProtection="0">
      <alignment vertical="center"/>
    </xf>
    <xf numFmtId="0" fontId="103" fillId="22" borderId="0" applyNumberFormat="0" applyBorder="0" applyAlignment="0" applyProtection="0">
      <alignment vertical="center"/>
    </xf>
    <xf numFmtId="0" fontId="103" fillId="23" borderId="0" applyNumberFormat="0" applyBorder="0" applyAlignment="0" applyProtection="0">
      <alignment vertical="center"/>
    </xf>
    <xf numFmtId="0" fontId="103" fillId="24" borderId="0" applyNumberFormat="0" applyBorder="0" applyAlignment="0" applyProtection="0">
      <alignment vertical="center"/>
    </xf>
    <xf numFmtId="0" fontId="103" fillId="25" borderId="0" applyNumberFormat="0" applyBorder="0" applyAlignment="0" applyProtection="0">
      <alignment vertical="center"/>
    </xf>
    <xf numFmtId="0" fontId="103" fillId="26" borderId="0" applyNumberFormat="0" applyBorder="0" applyAlignment="0" applyProtection="0">
      <alignment vertical="center"/>
    </xf>
    <xf numFmtId="0" fontId="103" fillId="27" borderId="0" applyNumberFormat="0" applyBorder="0" applyAlignment="0" applyProtection="0">
      <alignment vertical="center"/>
    </xf>
    <xf numFmtId="0" fontId="103" fillId="28" borderId="0" applyNumberFormat="0" applyBorder="0" applyAlignment="0" applyProtection="0">
      <alignment vertical="center"/>
    </xf>
    <xf numFmtId="0" fontId="103" fillId="29" borderId="0" applyNumberFormat="0" applyBorder="0" applyAlignment="0" applyProtection="0">
      <alignment vertical="center"/>
    </xf>
    <xf numFmtId="0" fontId="103" fillId="30" borderId="0" applyNumberFormat="0" applyBorder="0" applyAlignment="0" applyProtection="0">
      <alignment vertical="center"/>
    </xf>
    <xf numFmtId="0" fontId="103" fillId="31" borderId="0" applyNumberFormat="0" applyBorder="0" applyAlignment="0" applyProtection="0">
      <alignment vertical="center"/>
    </xf>
    <xf numFmtId="0" fontId="104" fillId="32" borderId="0" applyNumberFormat="0" applyBorder="0" applyAlignment="0" applyProtection="0">
      <alignment vertical="center"/>
    </xf>
    <xf numFmtId="0" fontId="104" fillId="33" borderId="0" applyNumberFormat="0" applyBorder="0" applyAlignment="0" applyProtection="0">
      <alignment vertical="center"/>
    </xf>
    <xf numFmtId="0" fontId="104" fillId="34" borderId="0" applyNumberFormat="0" applyBorder="0" applyAlignment="0" applyProtection="0">
      <alignment vertical="center"/>
    </xf>
    <xf numFmtId="0" fontId="104" fillId="35" borderId="0" applyNumberFormat="0" applyBorder="0" applyAlignment="0" applyProtection="0">
      <alignment vertical="center"/>
    </xf>
    <xf numFmtId="0" fontId="104" fillId="36" borderId="0" applyNumberFormat="0" applyBorder="0" applyAlignment="0" applyProtection="0">
      <alignment vertical="center"/>
    </xf>
    <xf numFmtId="0" fontId="104" fillId="37" borderId="0" applyNumberFormat="0" applyBorder="0" applyAlignment="0" applyProtection="0">
      <alignment vertical="center"/>
    </xf>
    <xf numFmtId="0" fontId="104" fillId="38"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1"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5" fillId="0" borderId="0" applyNumberFormat="0" applyFill="0" applyBorder="0" applyAlignment="0" applyProtection="0">
      <alignment vertical="center"/>
    </xf>
    <xf numFmtId="0" fontId="106" fillId="44" borderId="53" applyNumberFormat="0" applyAlignment="0" applyProtection="0">
      <alignment vertical="center"/>
    </xf>
    <xf numFmtId="0" fontId="107" fillId="45" borderId="0" applyNumberFormat="0" applyBorder="0" applyAlignment="0" applyProtection="0">
      <alignment vertical="center"/>
    </xf>
    <xf numFmtId="0" fontId="6" fillId="46" borderId="54" applyNumberFormat="0" applyFont="0" applyAlignment="0" applyProtection="0">
      <alignment vertical="center"/>
    </xf>
    <xf numFmtId="0" fontId="108" fillId="0" borderId="55" applyNumberFormat="0" applyFill="0" applyAlignment="0" applyProtection="0">
      <alignment vertical="center"/>
    </xf>
    <xf numFmtId="0" fontId="109" fillId="47" borderId="0" applyNumberFormat="0" applyBorder="0" applyAlignment="0" applyProtection="0">
      <alignment vertical="center"/>
    </xf>
    <xf numFmtId="0" fontId="110" fillId="48" borderId="56" applyNumberFormat="0" applyAlignment="0" applyProtection="0">
      <alignment vertical="center"/>
    </xf>
    <xf numFmtId="0" fontId="11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2" fillId="0" borderId="57" applyNumberFormat="0" applyFill="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4" fillId="0" borderId="0" applyNumberFormat="0" applyFill="0" applyBorder="0" applyAlignment="0" applyProtection="0">
      <alignment vertical="center"/>
    </xf>
    <xf numFmtId="0" fontId="115" fillId="0" borderId="60" applyNumberFormat="0" applyFill="0" applyAlignment="0" applyProtection="0">
      <alignment vertical="center"/>
    </xf>
    <xf numFmtId="0" fontId="116" fillId="48" borderId="61" applyNumberFormat="0" applyAlignment="0" applyProtection="0">
      <alignment vertical="center"/>
    </xf>
    <xf numFmtId="0" fontId="117" fillId="0" borderId="0" applyNumberFormat="0" applyFill="0" applyBorder="0" applyAlignment="0" applyProtection="0">
      <alignment vertical="center"/>
    </xf>
    <xf numFmtId="0" fontId="118" fillId="49" borderId="56" applyNumberFormat="0" applyAlignment="0" applyProtection="0">
      <alignment vertical="center"/>
    </xf>
    <xf numFmtId="0" fontId="119" fillId="50" borderId="0" applyNumberFormat="0" applyBorder="0" applyAlignment="0" applyProtection="0">
      <alignment vertical="center"/>
    </xf>
    <xf numFmtId="0" fontId="3" fillId="0" borderId="0">
      <alignment vertical="center"/>
    </xf>
  </cellStyleXfs>
  <cellXfs count="107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7" fillId="0" borderId="0" xfId="0" applyFont="1" applyFill="1" applyBorder="1" applyAlignment="1">
      <alignment vertical="center"/>
    </xf>
    <xf numFmtId="0" fontId="77" fillId="0" borderId="0" xfId="0" applyFont="1" applyAlignment="1">
      <alignment vertical="center"/>
    </xf>
    <xf numFmtId="0" fontId="80" fillId="0" borderId="0" xfId="0" applyFont="1" applyFill="1" applyBorder="1" applyAlignment="1">
      <alignment vertical="center"/>
    </xf>
    <xf numFmtId="0" fontId="77" fillId="0" borderId="0" xfId="0" applyFont="1" applyFill="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Border="1" applyAlignment="1">
      <alignment vertical="center" shrinkToFit="1"/>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7"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6"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4"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4"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4"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1" fillId="0" borderId="0" xfId="0" applyFont="1">
      <alignment vertical="center"/>
    </xf>
    <xf numFmtId="0" fontId="122" fillId="0" borderId="0" xfId="0" applyFont="1">
      <alignment vertical="center"/>
    </xf>
    <xf numFmtId="0" fontId="123" fillId="53" borderId="0" xfId="0" applyFont="1" applyFill="1" applyAlignment="1">
      <alignment horizontal="center" vertical="center"/>
    </xf>
    <xf numFmtId="14" fontId="124" fillId="53" borderId="0" xfId="0" applyNumberFormat="1" applyFont="1" applyFill="1" applyAlignment="1" applyProtection="1">
      <alignment horizontal="center" vertical="center"/>
    </xf>
    <xf numFmtId="0" fontId="125" fillId="53" borderId="0" xfId="0" applyFont="1" applyFill="1" applyAlignment="1" applyProtection="1">
      <alignment horizontal="center" vertical="center"/>
    </xf>
    <xf numFmtId="0" fontId="127" fillId="0" borderId="0" xfId="0" applyFont="1" applyFill="1" applyAlignment="1">
      <alignment horizontal="center" vertical="center"/>
    </xf>
    <xf numFmtId="0" fontId="127" fillId="3" borderId="0" xfId="0" applyFont="1" applyFill="1" applyBorder="1" applyAlignment="1">
      <alignment horizontal="left" vertical="center"/>
    </xf>
    <xf numFmtId="0" fontId="128"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6" fillId="0" borderId="0" xfId="0" applyFont="1" applyAlignment="1" applyProtection="1">
      <alignment horizontal="center" vertical="center"/>
    </xf>
    <xf numFmtId="0" fontId="129" fillId="0" borderId="0" xfId="0" applyFont="1" applyProtection="1">
      <alignment vertical="center"/>
    </xf>
    <xf numFmtId="0" fontId="130"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1" fillId="0" borderId="0" xfId="0" applyNumberFormat="1" applyFont="1" applyFill="1" applyProtection="1">
      <alignment vertical="center"/>
    </xf>
    <xf numFmtId="0" fontId="131" fillId="0" borderId="0" xfId="0" applyFont="1" applyFill="1" applyAlignment="1" applyProtection="1">
      <alignment horizontal="center" vertical="center"/>
    </xf>
    <xf numFmtId="14" fontId="131" fillId="0" borderId="0" xfId="0" applyNumberFormat="1" applyFont="1" applyFill="1" applyAlignment="1" applyProtection="1">
      <alignment horizontal="center" vertical="center"/>
      <protection locked="0"/>
    </xf>
    <xf numFmtId="0" fontId="132" fillId="0" borderId="0" xfId="0" applyFont="1" applyFill="1" applyProtection="1">
      <alignment vertical="center"/>
      <protection locked="0"/>
    </xf>
    <xf numFmtId="0" fontId="131" fillId="0" borderId="0" xfId="0" applyFont="1" applyFill="1" applyProtection="1">
      <alignment vertical="center"/>
    </xf>
    <xf numFmtId="0" fontId="132" fillId="0" borderId="0" xfId="0" applyFont="1" applyFill="1" applyProtection="1">
      <alignment vertical="center"/>
    </xf>
    <xf numFmtId="178" fontId="133" fillId="0" borderId="8" xfId="0" applyNumberFormat="1" applyFont="1" applyBorder="1" applyAlignment="1" applyProtection="1">
      <alignment horizontal="center" vertical="center"/>
    </xf>
    <xf numFmtId="0" fontId="125" fillId="0" borderId="0" xfId="0" applyFont="1" applyAlignment="1" applyProtection="1">
      <alignment horizontal="center" vertical="center"/>
    </xf>
    <xf numFmtId="180" fontId="134"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34" fillId="0" borderId="9" xfId="0" applyNumberFormat="1" applyFont="1" applyBorder="1" applyAlignment="1" applyProtection="1">
      <alignment horizontal="center" vertical="center"/>
    </xf>
    <xf numFmtId="0" fontId="134" fillId="0" borderId="0" xfId="0" applyFont="1" applyAlignment="1" applyProtection="1">
      <alignment horizontal="center" vertical="center"/>
    </xf>
    <xf numFmtId="14" fontId="84" fillId="5" borderId="1" xfId="0" applyNumberFormat="1" applyFont="1" applyFill="1" applyBorder="1" applyAlignment="1" applyProtection="1">
      <alignment horizontal="center" vertical="center" shrinkToFit="1"/>
      <protection locked="0"/>
    </xf>
    <xf numFmtId="56" fontId="93" fillId="5" borderId="7" xfId="0" applyNumberFormat="1" applyFont="1" applyFill="1" applyBorder="1" applyAlignment="1">
      <alignment horizontal="center" vertical="center"/>
    </xf>
    <xf numFmtId="0" fontId="77" fillId="0" borderId="0" xfId="0" applyFont="1" applyFill="1" applyBorder="1" applyAlignment="1">
      <alignment horizontal="center" vertical="center" wrapText="1"/>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38" fontId="77" fillId="0" borderId="13" xfId="33" applyFont="1" applyBorder="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13" fillId="0" borderId="0" xfId="0" applyFont="1" applyFill="1" applyAlignment="1">
      <alignment horizontal="center" vertical="center"/>
    </xf>
    <xf numFmtId="0" fontId="77" fillId="0" borderId="3" xfId="0" applyFont="1" applyBorder="1" applyAlignment="1">
      <alignment horizontal="center"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13" xfId="0" applyFont="1" applyBorder="1" applyAlignment="1">
      <alignment vertical="center"/>
    </xf>
    <xf numFmtId="0" fontId="66" fillId="0" borderId="0" xfId="0" applyFont="1" applyBorder="1" applyAlignment="1">
      <alignment horizontal="center" vertical="center"/>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1" fillId="54"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181" fontId="84"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84" fillId="5" borderId="1" xfId="0" applyFont="1" applyFill="1" applyBorder="1" applyAlignment="1" applyProtection="1">
      <alignment horizontal="center"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4" fillId="0" borderId="21" xfId="0" applyFont="1" applyBorder="1" applyAlignment="1">
      <alignment horizontal="center" vertical="center"/>
    </xf>
    <xf numFmtId="0" fontId="140" fillId="0" borderId="1" xfId="0" applyFont="1" applyBorder="1" applyAlignment="1">
      <alignment horizontal="center" vertical="center"/>
    </xf>
    <xf numFmtId="0" fontId="141" fillId="54" borderId="1" xfId="42" applyFont="1" applyFill="1" applyBorder="1" applyAlignment="1">
      <alignment horizontal="left" vertical="center" wrapText="1"/>
    </xf>
    <xf numFmtId="0" fontId="141" fillId="54" borderId="1" xfId="42" applyFont="1" applyFill="1" applyBorder="1" applyAlignment="1">
      <alignment horizontal="left" vertical="center"/>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98" fillId="0" borderId="21" xfId="0" applyFont="1" applyBorder="1" applyAlignment="1">
      <alignment horizontal="center" vertical="center"/>
    </xf>
    <xf numFmtId="0" fontId="98" fillId="0" borderId="9" xfId="0" applyFont="1" applyBorder="1" applyAlignment="1">
      <alignment horizontal="center" vertical="center"/>
    </xf>
    <xf numFmtId="0" fontId="137" fillId="51" borderId="21" xfId="0" applyFont="1" applyFill="1" applyBorder="1" applyAlignment="1">
      <alignment horizontal="center" vertical="center"/>
    </xf>
    <xf numFmtId="0" fontId="137" fillId="51" borderId="9" xfId="0" applyFont="1" applyFill="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7" fillId="0" borderId="1" xfId="0" applyFont="1" applyFill="1" applyBorder="1" applyAlignment="1">
      <alignment horizontal="center" vertical="center" wrapText="1" shrinkToFi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3"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21" fillId="18" borderId="20" xfId="0" applyFont="1" applyFill="1" applyBorder="1" applyAlignment="1">
      <alignment horizontal="left" vertical="top" wrapText="1"/>
    </xf>
    <xf numFmtId="0" fontId="121" fillId="18" borderId="5" xfId="0" applyFont="1" applyFill="1" applyBorder="1" applyAlignment="1">
      <alignment horizontal="left" vertical="top" wrapText="1"/>
    </xf>
    <xf numFmtId="0" fontId="121" fillId="18" borderId="13" xfId="0" applyFont="1" applyFill="1" applyBorder="1" applyAlignment="1">
      <alignment horizontal="left" vertical="top" wrapText="1"/>
    </xf>
    <xf numFmtId="0" fontId="121" fillId="18" borderId="23" xfId="0" applyFont="1" applyFill="1" applyBorder="1" applyAlignment="1">
      <alignment horizontal="left" vertical="top" wrapText="1"/>
    </xf>
    <xf numFmtId="0" fontId="121" fillId="18" borderId="4" xfId="0" applyFont="1" applyFill="1" applyBorder="1" applyAlignment="1">
      <alignment horizontal="left" vertical="top" wrapText="1"/>
    </xf>
    <xf numFmtId="0" fontId="121" fillId="18"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27" fillId="6" borderId="62" xfId="0" applyFont="1" applyFill="1" applyBorder="1" applyAlignment="1">
      <alignment horizontal="center" vertical="center"/>
    </xf>
    <xf numFmtId="0" fontId="27" fillId="6" borderId="63" xfId="0" applyFont="1" applyFill="1" applyBorder="1" applyAlignment="1">
      <alignment horizontal="center" vertical="center"/>
    </xf>
    <xf numFmtId="0" fontId="21" fillId="6" borderId="62" xfId="0" applyFont="1" applyFill="1" applyBorder="1" applyAlignment="1">
      <alignment horizontal="center" vertical="center"/>
    </xf>
    <xf numFmtId="0" fontId="21" fillId="6" borderId="63"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8" fillId="5" borderId="1" xfId="0" applyFont="1" applyFill="1" applyBorder="1" applyAlignment="1" applyProtection="1">
      <alignment horizontal="left" vertical="center" wrapText="1"/>
      <protection locked="0"/>
    </xf>
    <xf numFmtId="0" fontId="96" fillId="5" borderId="1" xfId="0" applyFont="1" applyFill="1" applyBorder="1" applyAlignment="1">
      <alignment horizontal="left" vertical="center"/>
    </xf>
    <xf numFmtId="0" fontId="97" fillId="0" borderId="1" xfId="0" applyFont="1" applyFill="1" applyBorder="1" applyAlignment="1" applyProtection="1">
      <alignment horizontal="center" vertical="center"/>
    </xf>
    <xf numFmtId="0" fontId="97" fillId="0" borderId="1" xfId="0" applyFont="1" applyFill="1" applyBorder="1" applyAlignment="1">
      <alignment horizontal="center" vertical="center" shrinkToFi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protection locked="0"/>
    </xf>
    <xf numFmtId="0" fontId="99" fillId="18" borderId="1" xfId="0" applyFont="1" applyFill="1" applyBorder="1" applyAlignment="1">
      <alignment horizontal="left" vertical="center" wrapText="1"/>
    </xf>
    <xf numFmtId="0" fontId="136" fillId="5" borderId="1" xfId="0" applyFont="1" applyFill="1" applyBorder="1" applyAlignment="1" applyProtection="1">
      <alignment horizontal="center" vertical="center"/>
      <protection locked="0"/>
    </xf>
    <xf numFmtId="0" fontId="96" fillId="0" borderId="1" xfId="0" applyFont="1" applyFill="1" applyBorder="1" applyAlignment="1">
      <alignment horizontal="center" vertical="center" wrapText="1"/>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68" fillId="0" borderId="10"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9" fillId="18" borderId="1" xfId="0" applyFont="1" applyFill="1" applyBorder="1" applyAlignment="1">
      <alignment vertical="center"/>
    </xf>
    <xf numFmtId="0" fontId="135" fillId="5" borderId="6" xfId="0" applyFont="1" applyFill="1" applyBorder="1" applyAlignment="1" applyProtection="1">
      <alignment horizontal="center" vertical="center"/>
      <protection locked="0"/>
    </xf>
    <xf numFmtId="0" fontId="135" fillId="5" borderId="10" xfId="0" applyFont="1" applyFill="1" applyBorder="1" applyAlignment="1" applyProtection="1">
      <alignment horizontal="center" vertical="center"/>
      <protection locked="0"/>
    </xf>
    <xf numFmtId="0" fontId="135" fillId="5" borderId="7" xfId="0" applyFont="1" applyFill="1" applyBorder="1" applyAlignment="1" applyProtection="1">
      <alignment horizontal="center" vertical="center"/>
      <protection locked="0"/>
    </xf>
    <xf numFmtId="0" fontId="99" fillId="18" borderId="22" xfId="0" applyFont="1" applyFill="1" applyBorder="1" applyAlignment="1">
      <alignment horizontal="left" vertical="center" wrapText="1"/>
    </xf>
    <xf numFmtId="0" fontId="99" fillId="18" borderId="0" xfId="0" applyFont="1" applyFill="1" applyBorder="1" applyAlignment="1">
      <alignment horizontal="left" vertical="center" wrapText="1"/>
    </xf>
    <xf numFmtId="0" fontId="100"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0"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84"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1" fillId="18" borderId="20" xfId="0" applyFont="1" applyFill="1" applyBorder="1" applyAlignment="1">
      <alignment horizontal="left" vertical="top" wrapText="1" indent="1"/>
    </xf>
    <xf numFmtId="0" fontId="121" fillId="18" borderId="5" xfId="0" applyFont="1" applyFill="1" applyBorder="1" applyAlignment="1">
      <alignment horizontal="left" vertical="top" wrapText="1" indent="1"/>
    </xf>
    <xf numFmtId="0" fontId="121" fillId="18" borderId="13" xfId="0" applyFont="1" applyFill="1" applyBorder="1" applyAlignment="1">
      <alignment horizontal="left" vertical="top" wrapText="1" indent="1"/>
    </xf>
    <xf numFmtId="0" fontId="121" fillId="18" borderId="23" xfId="0" applyFont="1" applyFill="1" applyBorder="1" applyAlignment="1">
      <alignment horizontal="left" vertical="top" wrapText="1" indent="1"/>
    </xf>
    <xf numFmtId="0" fontId="121" fillId="18" borderId="4" xfId="0" applyFont="1" applyFill="1" applyBorder="1" applyAlignment="1">
      <alignment horizontal="left" vertical="top" wrapText="1" indent="1"/>
    </xf>
    <xf numFmtId="0" fontId="121" fillId="18"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126" fillId="53" borderId="8" xfId="0" applyFont="1" applyFill="1" applyBorder="1" applyAlignment="1">
      <alignment horizontal="center" vertical="center"/>
    </xf>
    <xf numFmtId="0" fontId="61" fillId="51" borderId="1" xfId="0" applyFont="1" applyFill="1" applyBorder="1" applyAlignment="1" applyProtection="1">
      <alignment horizontal="center" vertical="center"/>
    </xf>
    <xf numFmtId="14" fontId="61" fillId="54" borderId="6" xfId="0" applyNumberFormat="1" applyFont="1" applyFill="1" applyBorder="1" applyAlignment="1" applyProtection="1">
      <alignment horizontal="left" vertical="center"/>
    </xf>
    <xf numFmtId="14" fontId="61" fillId="54" borderId="10" xfId="0" applyNumberFormat="1" applyFont="1" applyFill="1" applyBorder="1" applyAlignment="1" applyProtection="1">
      <alignment horizontal="left" vertical="center"/>
    </xf>
    <xf numFmtId="14" fontId="61" fillId="54" borderId="7" xfId="0" applyNumberFormat="1" applyFont="1" applyFill="1" applyBorder="1" applyAlignment="1" applyProtection="1">
      <alignment horizontal="left"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28" xfId="0" applyFont="1" applyBorder="1" applyAlignment="1">
      <alignment horizontal="center" vertical="center"/>
    </xf>
    <xf numFmtId="0" fontId="77" fillId="0" borderId="0" xfId="0" applyFont="1" applyBorder="1" applyAlignment="1">
      <alignment horizontal="center" vertical="center"/>
    </xf>
    <xf numFmtId="0" fontId="77" fillId="0" borderId="29"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7"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30"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0" fontId="77" fillId="0" borderId="16" xfId="0" applyFont="1" applyFill="1" applyBorder="1" applyAlignment="1">
      <alignment horizontal="left" vertical="top"/>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30"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0" fontId="77" fillId="0" borderId="20" xfId="0" applyFont="1" applyBorder="1" applyAlignment="1">
      <alignment horizontal="center" vertical="center"/>
    </xf>
    <xf numFmtId="0" fontId="77" fillId="0" borderId="37" xfId="0" applyFont="1" applyBorder="1" applyAlignment="1">
      <alignment horizontal="center" vertical="center"/>
    </xf>
    <xf numFmtId="0" fontId="77" fillId="0" borderId="23" xfId="0" applyFont="1" applyBorder="1" applyAlignment="1">
      <alignment horizontal="center" vertical="center"/>
    </xf>
    <xf numFmtId="0" fontId="77" fillId="0" borderId="38" xfId="0" applyFont="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3"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3" xfId="33" applyFont="1" applyFill="1" applyBorder="1" applyAlignment="1">
      <alignment horizontal="center" vertical="center"/>
    </xf>
    <xf numFmtId="38" fontId="77" fillId="5" borderId="4" xfId="33" applyFont="1" applyFill="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3" xfId="33" applyFont="1" applyBorder="1" applyAlignment="1">
      <alignment horizontal="right" vertical="center"/>
    </xf>
    <xf numFmtId="38" fontId="81" fillId="0" borderId="4" xfId="33" applyFont="1" applyBorder="1" applyAlignment="1">
      <alignment horizontal="right" vertical="center"/>
    </xf>
    <xf numFmtId="0" fontId="77" fillId="0" borderId="34"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8"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29"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7" xfId="0" applyFont="1" applyFill="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29"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1"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0" borderId="7" xfId="33" applyFont="1" applyBorder="1" applyAlignment="1">
      <alignment horizontal="center" vertical="center"/>
    </xf>
    <xf numFmtId="38" fontId="81" fillId="0" borderId="1" xfId="33" applyFont="1" applyBorder="1" applyAlignment="1">
      <alignment horizontal="right" vertical="center"/>
    </xf>
    <xf numFmtId="38" fontId="81" fillId="0" borderId="6" xfId="33" applyFont="1" applyBorder="1" applyAlignment="1">
      <alignment horizontal="right" vertical="center"/>
    </xf>
    <xf numFmtId="0" fontId="77" fillId="0" borderId="7" xfId="0" applyFont="1" applyBorder="1" applyAlignment="1">
      <alignment horizontal="center" vertical="center"/>
    </xf>
    <xf numFmtId="0" fontId="77" fillId="0" borderId="1" xfId="0" applyFont="1" applyBorder="1" applyAlignment="1">
      <alignment horizontal="center" vertical="center"/>
    </xf>
    <xf numFmtId="0" fontId="77" fillId="0" borderId="35" xfId="0" applyFont="1" applyBorder="1" applyAlignment="1">
      <alignment horizontal="center" vertical="center"/>
    </xf>
    <xf numFmtId="0" fontId="77" fillId="0" borderId="31" xfId="0" applyFont="1" applyFill="1" applyBorder="1" applyAlignment="1">
      <alignment horizontal="center" vertical="center" shrinkToFit="1"/>
    </xf>
    <xf numFmtId="38" fontId="77" fillId="5" borderId="31" xfId="33" applyFont="1" applyFill="1" applyBorder="1" applyAlignment="1">
      <alignment horizontal="right" vertical="center"/>
    </xf>
    <xf numFmtId="38" fontId="77" fillId="5" borderId="32" xfId="33" applyFont="1" applyFill="1" applyBorder="1" applyAlignment="1">
      <alignment horizontal="right" vertical="center"/>
    </xf>
    <xf numFmtId="38" fontId="77" fillId="0" borderId="14" xfId="33" applyFont="1" applyBorder="1" applyAlignment="1">
      <alignment horizontal="center" vertical="center"/>
    </xf>
    <xf numFmtId="38" fontId="81" fillId="0" borderId="31" xfId="33" applyFont="1" applyBorder="1" applyAlignment="1">
      <alignment horizontal="right" vertical="center"/>
    </xf>
    <xf numFmtId="38" fontId="81" fillId="0" borderId="32" xfId="33" applyFont="1" applyBorder="1" applyAlignment="1">
      <alignment horizontal="right" vertical="center"/>
    </xf>
    <xf numFmtId="0" fontId="77" fillId="0" borderId="14" xfId="0" applyFont="1" applyBorder="1" applyAlignment="1">
      <alignment horizontal="center" vertical="center"/>
    </xf>
    <xf numFmtId="0" fontId="77" fillId="0" borderId="31" xfId="0" applyFont="1" applyBorder="1" applyAlignment="1">
      <alignment horizontal="center" vertical="center"/>
    </xf>
    <xf numFmtId="0" fontId="77" fillId="0" borderId="36" xfId="0" applyFont="1" applyBorder="1" applyAlignment="1">
      <alignment horizontal="center" vertical="center"/>
    </xf>
    <xf numFmtId="0" fontId="77" fillId="0" borderId="33" xfId="0" applyFont="1" applyFill="1" applyBorder="1" applyAlignment="1">
      <alignment horizontal="center" vertical="center"/>
    </xf>
    <xf numFmtId="0" fontId="77" fillId="0" borderId="4" xfId="0" applyFont="1" applyFill="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29"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9" fillId="2" borderId="0" xfId="0" applyFont="1" applyFill="1" applyBorder="1" applyAlignment="1">
      <alignment horizontal="left" vertical="center"/>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0" fontId="77" fillId="5" borderId="42" xfId="0" applyFont="1" applyFill="1" applyBorder="1" applyAlignment="1">
      <alignment horizontal="center" vertical="center"/>
    </xf>
    <xf numFmtId="0" fontId="77" fillId="5" borderId="43" xfId="0" applyFont="1" applyFill="1" applyBorder="1" applyAlignment="1">
      <alignment horizontal="center" vertical="center"/>
    </xf>
    <xf numFmtId="0" fontId="77" fillId="5" borderId="44" xfId="0" applyFont="1" applyFill="1" applyBorder="1" applyAlignment="1">
      <alignment horizontal="center" vertical="center"/>
    </xf>
    <xf numFmtId="0" fontId="77" fillId="5" borderId="31" xfId="0" applyFont="1" applyFill="1" applyBorder="1" applyAlignment="1">
      <alignment horizontal="center" vertical="center"/>
    </xf>
    <xf numFmtId="0" fontId="77" fillId="0" borderId="43" xfId="0" applyFont="1" applyFill="1" applyBorder="1" applyAlignment="1">
      <alignment horizontal="center" vertical="center"/>
    </xf>
    <xf numFmtId="0" fontId="77" fillId="0" borderId="46" xfId="0" applyFont="1" applyFill="1" applyBorder="1" applyAlignment="1">
      <alignment horizontal="center" vertical="center"/>
    </xf>
    <xf numFmtId="0" fontId="77" fillId="0" borderId="31" xfId="0" applyFont="1" applyFill="1" applyBorder="1" applyAlignment="1">
      <alignment horizontal="center" vertical="center"/>
    </xf>
    <xf numFmtId="0" fontId="77" fillId="0" borderId="36"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15" xfId="0" applyFont="1" applyFill="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29" xfId="0" applyFont="1" applyFill="1" applyBorder="1" applyAlignment="1">
      <alignment horizontal="center" vertical="center" shrinkToFit="1"/>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38" fontId="77" fillId="0" borderId="29" xfId="33" applyFont="1" applyBorder="1" applyAlignment="1">
      <alignment horizontal="center"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0" fontId="77" fillId="0" borderId="22" xfId="0" applyFont="1" applyBorder="1" applyAlignment="1">
      <alignment horizontal="center" vertical="center"/>
    </xf>
    <xf numFmtId="0" fontId="77" fillId="0" borderId="30" xfId="0" applyFont="1" applyBorder="1" applyAlignment="1">
      <alignment horizontal="center" vertical="center"/>
    </xf>
    <xf numFmtId="0" fontId="77" fillId="0" borderId="39"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9" xfId="0" applyFont="1" applyFill="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0" borderId="6" xfId="0" applyFont="1" applyBorder="1" applyAlignment="1">
      <alignment horizontal="center" vertical="center"/>
    </xf>
    <xf numFmtId="0" fontId="77" fillId="0" borderId="32" xfId="0" applyFont="1" applyBorder="1" applyAlignment="1">
      <alignment horizontal="center"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0" borderId="17" xfId="0" applyFont="1" applyBorder="1" applyAlignment="1">
      <alignment horizontal="center" vertical="center"/>
    </xf>
    <xf numFmtId="0" fontId="77" fillId="0" borderId="12"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38" fontId="77" fillId="5" borderId="10" xfId="33" applyFont="1" applyFill="1" applyBorder="1" applyAlignment="1">
      <alignment horizontal="center" vertical="center"/>
    </xf>
    <xf numFmtId="38" fontId="81" fillId="0" borderId="10" xfId="33" applyFont="1" applyBorder="1" applyAlignment="1">
      <alignment horizontal="right" vertical="center"/>
    </xf>
    <xf numFmtId="0" fontId="77" fillId="0" borderId="34" xfId="0" applyFont="1" applyBorder="1" applyAlignment="1">
      <alignment horizontal="center" vertical="center"/>
    </xf>
    <xf numFmtId="0" fontId="77" fillId="0" borderId="33" xfId="0" applyFont="1" applyBorder="1" applyAlignment="1">
      <alignment horizontal="center" vertical="center"/>
    </xf>
    <xf numFmtId="0" fontId="77" fillId="0" borderId="21" xfId="0" applyFont="1" applyBorder="1" applyAlignment="1">
      <alignment horizontal="center" vertical="center"/>
    </xf>
    <xf numFmtId="0" fontId="77" fillId="0" borderId="20" xfId="0" applyFont="1" applyFill="1" applyBorder="1" applyAlignment="1">
      <alignment horizontal="center" vertical="center"/>
    </xf>
    <xf numFmtId="0" fontId="77" fillId="0" borderId="22" xfId="0" applyFont="1" applyFill="1" applyBorder="1" applyAlignment="1">
      <alignment horizontal="center" vertical="center"/>
    </xf>
    <xf numFmtId="0" fontId="77" fillId="0" borderId="23" xfId="0" applyFont="1" applyFill="1" applyBorder="1" applyAlignment="1">
      <alignment horizontal="center" vertical="center"/>
    </xf>
    <xf numFmtId="0" fontId="77" fillId="0" borderId="42" xfId="0" applyFont="1" applyBorder="1" applyAlignment="1">
      <alignment horizontal="center" vertical="center"/>
    </xf>
    <xf numFmtId="0" fontId="77" fillId="0" borderId="43" xfId="0" applyFont="1" applyBorder="1" applyAlignment="1">
      <alignment horizontal="center" vertical="center"/>
    </xf>
    <xf numFmtId="0" fontId="77" fillId="0" borderId="45" xfId="0" applyFont="1" applyBorder="1" applyAlignment="1">
      <alignment horizontal="center" vertical="center"/>
    </xf>
    <xf numFmtId="0" fontId="77" fillId="0" borderId="1" xfId="0" applyFont="1" applyFill="1" applyBorder="1" applyAlignment="1">
      <alignment horizontal="center" vertical="center"/>
    </xf>
    <xf numFmtId="38" fontId="81" fillId="0" borderId="21" xfId="33" applyFont="1" applyBorder="1" applyAlignment="1">
      <alignment horizontal="right"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7" fillId="0" borderId="46"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7" fillId="5" borderId="45"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0" borderId="47" xfId="0" applyFont="1" applyBorder="1" applyAlignment="1">
      <alignment horizontal="center" vertical="center"/>
    </xf>
    <xf numFmtId="0" fontId="77" fillId="0" borderId="43" xfId="0" applyFont="1" applyBorder="1" applyAlignment="1">
      <alignment horizontal="center" vertical="center" wrapText="1"/>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6" xfId="0" applyFont="1" applyFill="1" applyBorder="1" applyAlignment="1">
      <alignment horizontal="center" vertical="center"/>
    </xf>
    <xf numFmtId="0" fontId="66" fillId="5" borderId="35"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5" borderId="31" xfId="0" applyFont="1" applyFill="1" applyBorder="1" applyAlignment="1">
      <alignment horizontal="center" vertical="center"/>
    </xf>
    <xf numFmtId="0" fontId="66" fillId="5" borderId="32" xfId="0" applyFont="1" applyFill="1" applyBorder="1" applyAlignment="1">
      <alignment horizontal="center"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5" borderId="36" xfId="0" applyFont="1" applyFill="1" applyBorder="1" applyAlignment="1">
      <alignment horizontal="center" vertical="center"/>
    </xf>
    <xf numFmtId="0" fontId="66" fillId="0" borderId="1" xfId="0" applyFont="1" applyBorder="1" applyAlignment="1">
      <alignment horizontal="center" vertical="center"/>
    </xf>
    <xf numFmtId="0" fontId="66" fillId="0" borderId="31" xfId="0" applyFont="1" applyBorder="1" applyAlignment="1">
      <alignment horizontal="center" vertical="center"/>
    </xf>
    <xf numFmtId="0" fontId="31" fillId="5" borderId="45" xfId="0" applyFont="1" applyFill="1" applyBorder="1" applyAlignment="1">
      <alignment horizontal="center" vertical="center"/>
    </xf>
    <xf numFmtId="0" fontId="31" fillId="5" borderId="1" xfId="0" applyFont="1" applyFill="1" applyBorder="1" applyAlignment="1">
      <alignment horizontal="center" vertical="center"/>
    </xf>
    <xf numFmtId="0" fontId="31" fillId="5" borderId="44" xfId="0" applyFont="1" applyFill="1" applyBorder="1" applyAlignment="1">
      <alignment horizontal="center" vertical="center"/>
    </xf>
    <xf numFmtId="0" fontId="31" fillId="5" borderId="31" xfId="0" applyFont="1" applyFill="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26" xfId="0" applyFont="1" applyBorder="1" applyAlignment="1">
      <alignment horizontal="center" vertical="center"/>
    </xf>
    <xf numFmtId="0" fontId="66" fillId="0" borderId="3" xfId="0" applyFont="1" applyBorder="1" applyAlignment="1">
      <alignment horizontal="center" vertical="center"/>
    </xf>
    <xf numFmtId="0" fontId="66" fillId="0" borderId="27" xfId="0" applyFont="1" applyBorder="1" applyAlignment="1">
      <alignment horizontal="center" vertical="center"/>
    </xf>
    <xf numFmtId="0" fontId="0" fillId="5" borderId="48" xfId="0" applyFill="1" applyBorder="1" applyAlignment="1">
      <alignment horizontal="center" vertical="center"/>
    </xf>
    <xf numFmtId="0" fontId="0" fillId="5" borderId="31" xfId="0" applyFill="1" applyBorder="1" applyAlignment="1">
      <alignment horizontal="center" vertical="center"/>
    </xf>
    <xf numFmtId="0" fontId="0" fillId="5" borderId="36" xfId="0" applyFill="1" applyBorder="1" applyAlignment="1">
      <alignment horizontal="center" vertical="center"/>
    </xf>
    <xf numFmtId="0" fontId="139" fillId="5" borderId="1" xfId="0" applyFont="1" applyFill="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49" xfId="0" applyFont="1" applyBorder="1" applyAlignment="1">
      <alignment horizontal="center" vertical="center"/>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8" fillId="0" borderId="1" xfId="0" applyFont="1" applyBorder="1" applyAlignment="1">
      <alignment horizontal="center" vertical="center"/>
    </xf>
    <xf numFmtId="0" fontId="138" fillId="5" borderId="1" xfId="0" applyFont="1" applyFill="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3" xfId="0" applyFont="1" applyBorder="1" applyAlignment="1">
      <alignment horizontal="center" vertical="center"/>
    </xf>
    <xf numFmtId="0" fontId="66" fillId="0" borderId="47" xfId="0" applyFont="1" applyBorder="1" applyAlignment="1">
      <alignment horizontal="center" vertical="center"/>
    </xf>
    <xf numFmtId="0" fontId="66" fillId="0" borderId="6" xfId="0" applyFont="1" applyBorder="1" applyAlignment="1">
      <alignment horizontal="center" vertical="center"/>
    </xf>
    <xf numFmtId="0" fontId="66" fillId="0" borderId="43" xfId="0" applyFont="1" applyBorder="1" applyAlignment="1">
      <alignment horizontal="center" vertical="center" wrapText="1"/>
    </xf>
    <xf numFmtId="0" fontId="66" fillId="0" borderId="46" xfId="0" applyFont="1" applyBorder="1" applyAlignment="1">
      <alignment horizontal="center" vertical="center"/>
    </xf>
    <xf numFmtId="0" fontId="66" fillId="0" borderId="35" xfId="0" applyFont="1" applyBorder="1" applyAlignment="1">
      <alignment horizontal="center" vertical="center"/>
    </xf>
    <xf numFmtId="0" fontId="66" fillId="0" borderId="42" xfId="0" applyFont="1" applyBorder="1" applyAlignment="1">
      <alignment horizontal="center" vertical="center"/>
    </xf>
    <xf numFmtId="0" fontId="66" fillId="0" borderId="45" xfId="0" applyFont="1"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29"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38" fontId="70" fillId="0" borderId="31" xfId="33" applyFont="1" applyBorder="1" applyAlignment="1">
      <alignment horizontal="right" vertical="center"/>
    </xf>
    <xf numFmtId="38" fontId="70" fillId="0" borderId="32"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4" fillId="0" borderId="16" xfId="0" applyFont="1" applyFill="1" applyBorder="1" applyAlignment="1">
      <alignment horizontal="left" vertical="top"/>
    </xf>
    <xf numFmtId="0" fontId="4" fillId="0" borderId="2" xfId="0" applyFont="1" applyFill="1" applyBorder="1" applyAlignment="1">
      <alignment horizontal="left" vertical="top"/>
    </xf>
    <xf numFmtId="0" fontId="4" fillId="0" borderId="11" xfId="0" applyFont="1" applyFill="1" applyBorder="1" applyAlignment="1">
      <alignment horizontal="left" vertical="top"/>
    </xf>
    <xf numFmtId="0" fontId="4" fillId="0" borderId="22" xfId="0" applyFont="1" applyFill="1" applyBorder="1" applyAlignment="1">
      <alignment horizontal="left" vertical="top"/>
    </xf>
    <xf numFmtId="0" fontId="4" fillId="0" borderId="0" xfId="0" applyFont="1" applyFill="1" applyBorder="1" applyAlignment="1">
      <alignment horizontal="left" vertical="top"/>
    </xf>
    <xf numFmtId="0" fontId="4" fillId="0" borderId="30" xfId="0" applyFont="1" applyFill="1" applyBorder="1" applyAlignment="1">
      <alignment horizontal="left" vertical="top"/>
    </xf>
    <xf numFmtId="0" fontId="0" fillId="0" borderId="23" xfId="0" applyFill="1" applyBorder="1" applyAlignment="1">
      <alignment horizontal="left" vertical="top" wrapText="1"/>
    </xf>
    <xf numFmtId="0" fontId="0" fillId="0" borderId="4" xfId="0" applyFill="1" applyBorder="1" applyAlignment="1">
      <alignment horizontal="left" vertical="top" wrapText="1"/>
    </xf>
    <xf numFmtId="0" fontId="0" fillId="0" borderId="38" xfId="0" applyFill="1" applyBorder="1" applyAlignment="1">
      <alignment horizontal="left" vertical="top" wrapText="1"/>
    </xf>
    <xf numFmtId="0" fontId="0" fillId="0" borderId="37" xfId="0" applyFill="1" applyBorder="1" applyAlignment="1">
      <alignment horizontal="center" vertical="center"/>
    </xf>
    <xf numFmtId="0" fontId="0" fillId="0" borderId="30" xfId="0" applyFill="1" applyBorder="1" applyAlignment="1">
      <alignment horizontal="center" vertical="center"/>
    </xf>
    <xf numFmtId="0" fontId="0" fillId="0" borderId="12" xfId="0" applyFill="1" applyBorder="1" applyAlignment="1">
      <alignment horizontal="center" vertical="center"/>
    </xf>
    <xf numFmtId="0" fontId="0" fillId="5" borderId="45" xfId="0" applyFill="1" applyBorder="1" applyAlignment="1">
      <alignment horizontal="left" vertical="center" wrapText="1"/>
    </xf>
    <xf numFmtId="0" fontId="0" fillId="5" borderId="1" xfId="0" applyFill="1" applyBorder="1" applyAlignment="1">
      <alignment horizontal="left" vertical="center" wrapText="1"/>
    </xf>
    <xf numFmtId="0" fontId="0" fillId="5" borderId="44"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0" fontId="0" fillId="0" borderId="31" xfId="0" applyFill="1"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0" fontId="0" fillId="0" borderId="20"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0" fontId="0" fillId="0" borderId="38" xfId="0" applyFill="1" applyBorder="1" applyAlignment="1">
      <alignment horizontal="center" vertical="center"/>
    </xf>
    <xf numFmtId="0" fontId="0" fillId="5" borderId="1" xfId="0" applyFill="1" applyBorder="1" applyAlignment="1">
      <alignment horizontal="left" vertical="center"/>
    </xf>
    <xf numFmtId="0" fontId="0" fillId="5" borderId="45" xfId="0" applyFill="1" applyBorder="1" applyAlignment="1">
      <alignment horizontal="left" vertical="center"/>
    </xf>
    <xf numFmtId="0" fontId="13" fillId="2" borderId="0" xfId="0" applyFont="1" applyFill="1" applyBorder="1" applyAlignment="1">
      <alignment horizontal="left" vertical="center"/>
    </xf>
    <xf numFmtId="0" fontId="0" fillId="5" borderId="42" xfId="0" applyFill="1" applyBorder="1" applyAlignment="1">
      <alignment horizontal="center" vertical="center"/>
    </xf>
    <xf numFmtId="0" fontId="0" fillId="5" borderId="43" xfId="0" applyFill="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1"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25" xfId="0" applyFill="1" applyBorder="1" applyAlignment="1">
      <alignment horizontal="center" vertical="center"/>
    </xf>
    <xf numFmtId="0" fontId="0" fillId="5" borderId="22" xfId="0" applyFill="1" applyBorder="1" applyAlignment="1">
      <alignment horizontal="center" vertical="center"/>
    </xf>
    <xf numFmtId="0" fontId="0" fillId="5" borderId="0" xfId="0" applyFill="1" applyBorder="1" applyAlignment="1">
      <alignment horizontal="center" vertical="center"/>
    </xf>
    <xf numFmtId="0" fontId="0" fillId="5" borderId="29" xfId="0" applyFill="1" applyBorder="1" applyAlignment="1">
      <alignment horizontal="center" vertical="center"/>
    </xf>
    <xf numFmtId="0" fontId="0" fillId="5" borderId="23" xfId="0" applyFill="1" applyBorder="1" applyAlignment="1">
      <alignment horizontal="center" vertical="center"/>
    </xf>
    <xf numFmtId="0" fontId="0" fillId="5" borderId="4" xfId="0" applyFill="1" applyBorder="1" applyAlignment="1">
      <alignment horizontal="center" vertical="center"/>
    </xf>
    <xf numFmtId="0" fontId="0" fillId="5" borderId="15" xfId="0" applyFill="1" applyBorder="1" applyAlignment="1">
      <alignment horizontal="center" vertical="center"/>
    </xf>
    <xf numFmtId="0" fontId="0" fillId="0" borderId="43" xfId="0" applyFill="1" applyBorder="1" applyAlignment="1">
      <alignment horizontal="center" vertical="center"/>
    </xf>
    <xf numFmtId="0" fontId="0" fillId="0" borderId="46" xfId="0" applyFill="1" applyBorder="1" applyAlignment="1">
      <alignment horizontal="center" vertical="center"/>
    </xf>
    <xf numFmtId="0" fontId="0" fillId="0" borderId="9" xfId="0" applyFill="1" applyBorder="1" applyAlignment="1">
      <alignment horizontal="center" vertical="center"/>
    </xf>
    <xf numFmtId="0" fontId="0" fillId="0" borderId="48" xfId="0" applyFill="1" applyBorder="1" applyAlignment="1">
      <alignment horizontal="center" vertical="center"/>
    </xf>
    <xf numFmtId="0" fontId="0" fillId="0" borderId="35" xfId="0" applyFill="1" applyBorder="1" applyAlignment="1">
      <alignment horizontal="center" vertical="center"/>
    </xf>
    <xf numFmtId="0" fontId="0" fillId="0" borderId="11" xfId="0" applyFill="1" applyBorder="1" applyAlignment="1">
      <alignment horizontal="center" vertical="center"/>
    </xf>
    <xf numFmtId="38" fontId="70" fillId="0" borderId="10" xfId="33" applyFont="1" applyBorder="1" applyAlignment="1">
      <alignment horizontal="right" vertical="center"/>
    </xf>
    <xf numFmtId="38" fontId="4" fillId="5" borderId="10" xfId="33" applyFont="1" applyFill="1"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52" xfId="33" applyFont="1" applyBorder="1" applyAlignment="1">
      <alignment horizontal="right" vertical="center"/>
    </xf>
    <xf numFmtId="0" fontId="0" fillId="0" borderId="3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1" xfId="0" applyFill="1" applyBorder="1" applyAlignment="1">
      <alignment horizontal="center" vertical="center" shrinkToFi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6"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5" fillId="5" borderId="45"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44" xfId="0" applyFont="1" applyFill="1" applyBorder="1" applyAlignment="1">
      <alignment horizontal="center" vertical="center"/>
    </xf>
    <xf numFmtId="0" fontId="5" fillId="5" borderId="31" xfId="0" applyFont="1" applyFill="1" applyBorder="1" applyAlignment="1">
      <alignment horizontal="center" vertical="center"/>
    </xf>
    <xf numFmtId="0" fontId="0" fillId="5" borderId="20" xfId="0" applyFill="1" applyBorder="1" applyAlignment="1">
      <alignment horizontal="center" vertical="center"/>
    </xf>
    <xf numFmtId="0" fontId="0" fillId="5" borderId="5"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3" xfId="0" applyFill="1" applyBorder="1" applyAlignment="1">
      <alignment horizontal="center" vertical="center"/>
    </xf>
    <xf numFmtId="0" fontId="0" fillId="0" borderId="31" xfId="0" applyFill="1"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6"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7" xfId="0" applyBorder="1" applyAlignment="1">
      <alignment horizontal="center" vertical="center"/>
    </xf>
    <xf numFmtId="0" fontId="0" fillId="0" borderId="43" xfId="0" applyBorder="1" applyAlignment="1">
      <alignment horizontal="center" vertical="center" wrapText="1"/>
    </xf>
    <xf numFmtId="0" fontId="0" fillId="0" borderId="47" xfId="0" applyBorder="1" applyAlignment="1">
      <alignment horizontal="center" vertical="center" wrapText="1"/>
    </xf>
    <xf numFmtId="0" fontId="0" fillId="5" borderId="34"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0" fontId="0" fillId="0" borderId="45"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xmlns=""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34637</xdr:colOff>
      <xdr:row>41</xdr:row>
      <xdr:rowOff>77510</xdr:rowOff>
    </xdr:to>
    <xdr:pic>
      <xdr:nvPicPr>
        <xdr:cNvPr id="2" name="図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32610134" y="37182136"/>
          <a:ext cx="13733321" cy="8909784"/>
        </a:xfrm>
        <a:prstGeom prst="rect">
          <a:avLst/>
        </a:prstGeom>
      </xdr:spPr>
    </xdr:pic>
    <xdr:clientData/>
  </xdr:twoCellAnchor>
  <xdr:twoCellAnchor>
    <xdr:from>
      <xdr:col>4</xdr:col>
      <xdr:colOff>17318</xdr:colOff>
      <xdr:row>34</xdr:row>
      <xdr:rowOff>74633</xdr:rowOff>
    </xdr:from>
    <xdr:to>
      <xdr:col>10</xdr:col>
      <xdr:colOff>3377045</xdr:colOff>
      <xdr:row>36</xdr:row>
      <xdr:rowOff>4123</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49639" y="40442490"/>
          <a:ext cx="24314727" cy="16984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xmlns=""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1"/>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21" zoomScale="60" zoomScaleNormal="75" workbookViewId="0">
      <selection activeCell="C33" sqref="C33:U3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295" t="s">
        <v>100</v>
      </c>
      <c r="B1" s="8"/>
      <c r="L1" s="450"/>
      <c r="M1" s="450"/>
      <c r="N1" s="450"/>
      <c r="O1" s="450"/>
      <c r="P1" s="450"/>
      <c r="Q1" s="450"/>
      <c r="R1" s="450"/>
      <c r="S1" s="450"/>
      <c r="T1" s="450"/>
      <c r="U1" s="450"/>
      <c r="V1" s="450"/>
      <c r="W1" s="450"/>
      <c r="X1" s="450"/>
      <c r="Y1" s="450"/>
      <c r="Z1" s="450"/>
      <c r="AA1" s="450"/>
    </row>
    <row r="2" spans="1:27" customFormat="1" ht="57.75" customHeight="1">
      <c r="B2" s="300" t="s">
        <v>337</v>
      </c>
      <c r="C2" s="451" t="s">
        <v>401</v>
      </c>
      <c r="D2" s="451"/>
      <c r="E2" s="451"/>
      <c r="F2" s="452"/>
      <c r="G2" s="9"/>
      <c r="H2" s="10"/>
      <c r="I2" s="10"/>
      <c r="J2" s="453" t="s">
        <v>36</v>
      </c>
      <c r="K2" s="453"/>
      <c r="L2" s="454" t="s">
        <v>400</v>
      </c>
      <c r="M2" s="454"/>
      <c r="N2" s="454"/>
      <c r="Q2" s="270" t="s">
        <v>115</v>
      </c>
      <c r="R2" s="334">
        <v>43374</v>
      </c>
      <c r="S2" s="335" t="s">
        <v>94</v>
      </c>
      <c r="T2" s="336">
        <v>43616</v>
      </c>
      <c r="U2" s="11"/>
      <c r="V2" s="11"/>
      <c r="W2" s="1"/>
      <c r="X2" s="12"/>
      <c r="Y2" s="12"/>
      <c r="Z2" s="12"/>
      <c r="AA2" s="12"/>
    </row>
    <row r="3" spans="1:27" customFormat="1" ht="27" customHeight="1" thickBot="1">
      <c r="W3" s="1"/>
      <c r="X3" s="12"/>
      <c r="Y3" s="12"/>
      <c r="Z3" s="12"/>
      <c r="AA3" s="12"/>
    </row>
    <row r="4" spans="1:27" customFormat="1" ht="40.5" customHeight="1">
      <c r="F4" s="456" t="s">
        <v>116</v>
      </c>
      <c r="G4" s="457"/>
      <c r="H4" s="229">
        <v>10000</v>
      </c>
      <c r="I4" s="271" t="s">
        <v>37</v>
      </c>
      <c r="J4" s="13"/>
      <c r="K4" s="456" t="s">
        <v>38</v>
      </c>
      <c r="L4" s="229">
        <v>20000</v>
      </c>
      <c r="M4" s="271" t="s">
        <v>39</v>
      </c>
      <c r="N4" s="271"/>
      <c r="O4" s="143"/>
      <c r="U4" s="14"/>
      <c r="V4" s="14"/>
      <c r="W4" s="1"/>
      <c r="X4" s="12"/>
      <c r="Y4" s="12"/>
      <c r="Z4" s="12"/>
      <c r="AA4" s="12"/>
    </row>
    <row r="5" spans="1:27" customFormat="1" ht="43.5" customHeight="1" thickBot="1">
      <c r="B5" s="6"/>
      <c r="C5" s="15"/>
      <c r="F5" s="458"/>
      <c r="G5" s="459"/>
      <c r="H5" s="230">
        <f>IF(H4=0,"",ROUNDDOWN(H4*入力用データ!D1*0.01+H4,1))</f>
        <v>10800</v>
      </c>
      <c r="I5" s="272" t="s">
        <v>40</v>
      </c>
      <c r="J5" s="16"/>
      <c r="K5" s="458"/>
      <c r="L5" s="230">
        <f>IF(L4=0,"",ROUNDDOWN(L4*入力用データ!D1*0.01+L4,1))</f>
        <v>21600</v>
      </c>
      <c r="M5" s="272" t="s">
        <v>41</v>
      </c>
      <c r="N5" s="272"/>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2" t="s">
        <v>18</v>
      </c>
      <c r="D9" s="462"/>
      <c r="E9" s="462"/>
      <c r="F9" s="462" t="s">
        <v>19</v>
      </c>
      <c r="G9" s="462"/>
      <c r="H9" s="462"/>
      <c r="I9" s="462" t="s">
        <v>20</v>
      </c>
      <c r="J9" s="462"/>
      <c r="K9" s="462"/>
      <c r="L9" s="462" t="s">
        <v>21</v>
      </c>
      <c r="M9" s="462"/>
      <c r="N9" s="462"/>
      <c r="O9" s="462" t="s">
        <v>22</v>
      </c>
      <c r="P9" s="462"/>
      <c r="Q9" s="462"/>
      <c r="R9" s="462" t="s">
        <v>23</v>
      </c>
      <c r="S9" s="462"/>
      <c r="T9" s="462"/>
      <c r="U9" s="62"/>
    </row>
    <row r="10" spans="1:27" ht="54" customHeight="1">
      <c r="A10" s="445" t="s">
        <v>328</v>
      </c>
      <c r="B10" s="446"/>
      <c r="C10" s="246">
        <v>43374</v>
      </c>
      <c r="D10" s="247" t="s">
        <v>340</v>
      </c>
      <c r="E10" s="248">
        <v>43479</v>
      </c>
      <c r="F10" s="248">
        <v>43480</v>
      </c>
      <c r="G10" s="247" t="s">
        <v>340</v>
      </c>
      <c r="H10" s="248">
        <v>43496</v>
      </c>
      <c r="I10" s="248">
        <v>43497</v>
      </c>
      <c r="J10" s="247" t="s">
        <v>340</v>
      </c>
      <c r="K10" s="250">
        <v>43503</v>
      </c>
      <c r="L10" s="249">
        <v>43504</v>
      </c>
      <c r="M10" s="247" t="s">
        <v>340</v>
      </c>
      <c r="N10" s="250">
        <v>43513</v>
      </c>
      <c r="O10" s="249">
        <v>43514</v>
      </c>
      <c r="P10" s="247" t="s">
        <v>340</v>
      </c>
      <c r="Q10" s="250">
        <v>43527</v>
      </c>
      <c r="R10" s="249"/>
      <c r="S10" s="247" t="s">
        <v>16</v>
      </c>
      <c r="T10" s="250"/>
      <c r="U10" s="460" t="s">
        <v>327</v>
      </c>
    </row>
    <row r="11" spans="1:27" ht="54" customHeight="1">
      <c r="A11" s="445"/>
      <c r="B11" s="446"/>
      <c r="C11" s="391">
        <v>43556</v>
      </c>
      <c r="D11" s="247" t="s">
        <v>340</v>
      </c>
      <c r="E11" s="248">
        <v>43616</v>
      </c>
      <c r="F11" s="249">
        <v>43542</v>
      </c>
      <c r="G11" s="247" t="s">
        <v>340</v>
      </c>
      <c r="H11" s="250">
        <v>43555</v>
      </c>
      <c r="I11" s="249">
        <v>43535</v>
      </c>
      <c r="J11" s="247" t="s">
        <v>340</v>
      </c>
      <c r="K11" s="250">
        <v>43541</v>
      </c>
      <c r="L11" s="249">
        <v>43528</v>
      </c>
      <c r="M11" s="247" t="s">
        <v>340</v>
      </c>
      <c r="N11" s="250">
        <v>43534</v>
      </c>
      <c r="O11" s="249"/>
      <c r="P11" s="247" t="s">
        <v>340</v>
      </c>
      <c r="Q11" s="250"/>
      <c r="R11" s="249"/>
      <c r="S11" s="247" t="s">
        <v>16</v>
      </c>
      <c r="T11" s="250"/>
      <c r="U11" s="461"/>
    </row>
    <row r="12" spans="1:27" ht="54" customHeight="1">
      <c r="A12" s="445"/>
      <c r="B12" s="446"/>
      <c r="C12" s="63"/>
      <c r="D12" s="147" t="s">
        <v>16</v>
      </c>
      <c r="E12" s="64"/>
      <c r="F12" s="211"/>
      <c r="G12" s="147" t="s">
        <v>16</v>
      </c>
      <c r="H12" s="210"/>
      <c r="I12" s="211"/>
      <c r="J12" s="147" t="s">
        <v>16</v>
      </c>
      <c r="K12" s="210"/>
      <c r="L12" s="211"/>
      <c r="M12" s="147" t="s">
        <v>16</v>
      </c>
      <c r="N12" s="210"/>
      <c r="O12" s="211"/>
      <c r="P12" s="147" t="s">
        <v>16</v>
      </c>
      <c r="Q12" s="210"/>
      <c r="R12" s="211"/>
      <c r="S12" s="147" t="s">
        <v>16</v>
      </c>
      <c r="T12" s="210"/>
      <c r="U12" s="461"/>
    </row>
    <row r="13" spans="1:27" ht="54" customHeight="1">
      <c r="A13" s="447">
        <v>1</v>
      </c>
      <c r="B13" s="423" t="s">
        <v>452</v>
      </c>
      <c r="C13" s="455">
        <v>190000</v>
      </c>
      <c r="D13" s="455"/>
      <c r="E13" s="455"/>
      <c r="F13" s="455"/>
      <c r="G13" s="455"/>
      <c r="H13" s="455"/>
      <c r="I13" s="455"/>
      <c r="J13" s="455"/>
      <c r="K13" s="455"/>
      <c r="L13" s="455"/>
      <c r="M13" s="455"/>
      <c r="N13" s="455"/>
      <c r="O13" s="455"/>
      <c r="P13" s="455"/>
      <c r="Q13" s="455"/>
      <c r="R13" s="455"/>
      <c r="S13" s="455"/>
      <c r="T13" s="455"/>
      <c r="U13" s="212"/>
    </row>
    <row r="14" spans="1:27" ht="54" customHeight="1">
      <c r="A14" s="447"/>
      <c r="B14" s="423"/>
      <c r="C14" s="231" t="s">
        <v>17</v>
      </c>
      <c r="D14" s="414">
        <f>IF(ISBLANK(C13),"",ROUNDDOWN(C13+C13*入力用データ!$D$1*0.01,0))</f>
        <v>205200</v>
      </c>
      <c r="E14" s="414"/>
      <c r="F14" s="231" t="s">
        <v>17</v>
      </c>
      <c r="G14" s="414" t="str">
        <f>IF(ISBLANK(F13),"",ROUNDDOWN(F13+F13*入力用データ!$D$1*0.01,0))</f>
        <v/>
      </c>
      <c r="H14" s="414"/>
      <c r="I14" s="231" t="s">
        <v>17</v>
      </c>
      <c r="J14" s="414" t="str">
        <f>IF(ISBLANK(I13),"",ROUNDDOWN(I13+I13*入力用データ!$D$1*0.01,0))</f>
        <v/>
      </c>
      <c r="K14" s="414"/>
      <c r="L14" s="231" t="s">
        <v>17</v>
      </c>
      <c r="M14" s="414" t="str">
        <f>IF(ISBLANK(L13),"",ROUNDDOWN(L13+L13*入力用データ!$D$1*0.01,0))</f>
        <v/>
      </c>
      <c r="N14" s="414"/>
      <c r="O14" s="231" t="s">
        <v>17</v>
      </c>
      <c r="P14" s="414" t="str">
        <f>IF(ISBLANK(O13),"",ROUNDDOWN(O13+O13*入力用データ!$D$1*0.01,0))</f>
        <v/>
      </c>
      <c r="Q14" s="414"/>
      <c r="R14" s="231" t="s">
        <v>17</v>
      </c>
      <c r="S14" s="414" t="str">
        <f>IF(ISBLANK(R13),"",ROUNDDOWN(R13+R13*入力用データ!$D$1*0.01,0))</f>
        <v/>
      </c>
      <c r="T14" s="414"/>
      <c r="U14" s="232" t="str">
        <f>IF(ISBLANK(U13),"税込","税込 "&amp;ROUNDDOWN(U13+U13*入力用データ!$D$1*0.01,0))</f>
        <v>税込</v>
      </c>
    </row>
    <row r="15" spans="1:27" ht="54" customHeight="1">
      <c r="A15" s="447">
        <v>2</v>
      </c>
      <c r="B15" s="448" t="s">
        <v>403</v>
      </c>
      <c r="C15" s="415">
        <v>215000</v>
      </c>
      <c r="D15" s="415"/>
      <c r="E15" s="415"/>
      <c r="F15" s="415">
        <v>230000</v>
      </c>
      <c r="G15" s="415"/>
      <c r="H15" s="415"/>
      <c r="I15" s="415">
        <v>250000</v>
      </c>
      <c r="J15" s="415"/>
      <c r="K15" s="415"/>
      <c r="L15" s="415">
        <v>270000</v>
      </c>
      <c r="M15" s="415"/>
      <c r="N15" s="415"/>
      <c r="O15" s="415">
        <v>285000</v>
      </c>
      <c r="P15" s="415"/>
      <c r="Q15" s="415"/>
      <c r="R15" s="415"/>
      <c r="S15" s="415"/>
      <c r="T15" s="415"/>
      <c r="U15" s="212"/>
    </row>
    <row r="16" spans="1:27" ht="54" customHeight="1">
      <c r="A16" s="447"/>
      <c r="B16" s="449"/>
      <c r="C16" s="231" t="s">
        <v>17</v>
      </c>
      <c r="D16" s="414">
        <f>IF(ISBLANK(C15),"",ROUNDDOWN(C15+C15*入力用データ!$D$1*0.01,0))</f>
        <v>232200</v>
      </c>
      <c r="E16" s="414"/>
      <c r="F16" s="231" t="s">
        <v>17</v>
      </c>
      <c r="G16" s="414">
        <f>IF(ISBLANK(F15),"",ROUNDDOWN(F15+F15*入力用データ!$D$1*0.01,0))</f>
        <v>248400</v>
      </c>
      <c r="H16" s="414"/>
      <c r="I16" s="231" t="s">
        <v>17</v>
      </c>
      <c r="J16" s="414">
        <f>IF(ISBLANK(I15),"",ROUNDDOWN(I15+I15*入力用データ!$D$1*0.01,0))</f>
        <v>270000</v>
      </c>
      <c r="K16" s="414"/>
      <c r="L16" s="231" t="s">
        <v>17</v>
      </c>
      <c r="M16" s="414">
        <f>IF(ISBLANK(L15),"",ROUNDDOWN(L15+L15*入力用データ!$D$1*0.01,0))</f>
        <v>291600</v>
      </c>
      <c r="N16" s="414"/>
      <c r="O16" s="231" t="s">
        <v>17</v>
      </c>
      <c r="P16" s="414">
        <f>IF(ISBLANK(O15),"",ROUNDDOWN(O15+O15*入力用データ!$D$1*0.01,0))</f>
        <v>307800</v>
      </c>
      <c r="Q16" s="414"/>
      <c r="R16" s="231" t="s">
        <v>17</v>
      </c>
      <c r="S16" s="414" t="str">
        <f>IF(ISBLANK(R15),"",ROUNDDOWN(R15+R15*入力用データ!$D$1*0.01,0))</f>
        <v/>
      </c>
      <c r="T16" s="414"/>
      <c r="U16" s="232" t="str">
        <f>IF(ISBLANK(U15),"税込","税込 "&amp;ROUNDDOWN(U15+U15*入力用データ!$D$1*0.01,0))</f>
        <v>税込</v>
      </c>
    </row>
    <row r="17" spans="1:24" ht="54" customHeight="1">
      <c r="A17" s="447">
        <v>3</v>
      </c>
      <c r="B17" s="448" t="s">
        <v>404</v>
      </c>
      <c r="C17" s="415">
        <v>220000</v>
      </c>
      <c r="D17" s="415"/>
      <c r="E17" s="415"/>
      <c r="F17" s="415">
        <v>260000</v>
      </c>
      <c r="G17" s="415"/>
      <c r="H17" s="415"/>
      <c r="I17" s="415">
        <v>280000</v>
      </c>
      <c r="J17" s="415"/>
      <c r="K17" s="415"/>
      <c r="L17" s="415">
        <v>300000</v>
      </c>
      <c r="M17" s="415"/>
      <c r="N17" s="415"/>
      <c r="O17" s="415">
        <v>315000</v>
      </c>
      <c r="P17" s="415"/>
      <c r="Q17" s="415"/>
      <c r="R17" s="415"/>
      <c r="S17" s="415"/>
      <c r="T17" s="415"/>
      <c r="U17" s="212"/>
    </row>
    <row r="18" spans="1:24" ht="54" customHeight="1">
      <c r="A18" s="447"/>
      <c r="B18" s="449"/>
      <c r="C18" s="231" t="s">
        <v>17</v>
      </c>
      <c r="D18" s="414">
        <f>IF(ISBLANK(C17),"",ROUNDDOWN(C17+C17*入力用データ!$D$1*0.01,0))</f>
        <v>237600</v>
      </c>
      <c r="E18" s="414"/>
      <c r="F18" s="231" t="s">
        <v>17</v>
      </c>
      <c r="G18" s="414">
        <f>IF(ISBLANK(F17),"",ROUNDDOWN(F17+F17*入力用データ!$D$1*0.01,0))</f>
        <v>280800</v>
      </c>
      <c r="H18" s="414"/>
      <c r="I18" s="231" t="s">
        <v>17</v>
      </c>
      <c r="J18" s="414">
        <f>IF(ISBLANK(I17),"",ROUNDDOWN(I17+I17*入力用データ!$D$1*0.01,0))</f>
        <v>302400</v>
      </c>
      <c r="K18" s="414"/>
      <c r="L18" s="231" t="s">
        <v>17</v>
      </c>
      <c r="M18" s="414">
        <f>IF(ISBLANK(L17),"",ROUNDDOWN(L17+L17*入力用データ!$D$1*0.01,0))</f>
        <v>324000</v>
      </c>
      <c r="N18" s="414"/>
      <c r="O18" s="231" t="s">
        <v>17</v>
      </c>
      <c r="P18" s="414">
        <f>IF(ISBLANK(O17),"",ROUNDDOWN(O17+O17*入力用データ!$D$1*0.01,0))</f>
        <v>340200</v>
      </c>
      <c r="Q18" s="414"/>
      <c r="R18" s="231" t="s">
        <v>17</v>
      </c>
      <c r="S18" s="414" t="str">
        <f>IF(ISBLANK(R17),"",ROUNDDOWN(R17+R17*入力用データ!$D$1*0.01,0))</f>
        <v/>
      </c>
      <c r="T18" s="414"/>
      <c r="U18" s="232" t="str">
        <f>IF(ISBLANK(U17),"税込","税込 "&amp;ROUNDDOWN(U17+U17*入力用データ!$D$1*0.01,0))</f>
        <v>税込</v>
      </c>
    </row>
    <row r="19" spans="1:24" ht="54" customHeight="1">
      <c r="A19" s="447">
        <v>4</v>
      </c>
      <c r="B19" s="423" t="s">
        <v>405</v>
      </c>
      <c r="C19" s="415">
        <v>225000</v>
      </c>
      <c r="D19" s="415"/>
      <c r="E19" s="415"/>
      <c r="F19" s="415"/>
      <c r="G19" s="415"/>
      <c r="H19" s="415"/>
      <c r="I19" s="415"/>
      <c r="J19" s="415"/>
      <c r="K19" s="415"/>
      <c r="L19" s="415"/>
      <c r="M19" s="415"/>
      <c r="N19" s="415"/>
      <c r="O19" s="415"/>
      <c r="P19" s="415"/>
      <c r="Q19" s="415"/>
      <c r="R19" s="415"/>
      <c r="S19" s="415"/>
      <c r="T19" s="415"/>
      <c r="U19" s="212"/>
    </row>
    <row r="20" spans="1:24" ht="54" customHeight="1">
      <c r="A20" s="447"/>
      <c r="B20" s="449"/>
      <c r="C20" s="231" t="s">
        <v>17</v>
      </c>
      <c r="D20" s="414">
        <f>IF(ISBLANK(C19),"",ROUNDDOWN(C19+C19*入力用データ!$D$1*0.01,0))</f>
        <v>243000</v>
      </c>
      <c r="E20" s="414"/>
      <c r="F20" s="231" t="s">
        <v>17</v>
      </c>
      <c r="G20" s="414" t="str">
        <f>IF(ISBLANK(F19),"",ROUNDDOWN(F19+F19*入力用データ!$D$1*0.01,0))</f>
        <v/>
      </c>
      <c r="H20" s="414"/>
      <c r="I20" s="231" t="s">
        <v>17</v>
      </c>
      <c r="J20" s="414" t="str">
        <f>IF(ISBLANK(I19),"",ROUNDDOWN(I19+I19*入力用データ!$D$1*0.01,0))</f>
        <v/>
      </c>
      <c r="K20" s="414"/>
      <c r="L20" s="231" t="s">
        <v>17</v>
      </c>
      <c r="M20" s="414" t="str">
        <f>IF(ISBLANK(L19),"",ROUNDDOWN(L19+L19*入力用データ!$D$1*0.01,0))</f>
        <v/>
      </c>
      <c r="N20" s="414"/>
      <c r="O20" s="231" t="s">
        <v>17</v>
      </c>
      <c r="P20" s="414" t="str">
        <f>IF(ISBLANK(O19),"",ROUNDDOWN(O19+O19*入力用データ!$D$1*0.01,0))</f>
        <v/>
      </c>
      <c r="Q20" s="414"/>
      <c r="R20" s="231" t="s">
        <v>17</v>
      </c>
      <c r="S20" s="414" t="str">
        <f>IF(ISBLANK(R19),"",ROUNDDOWN(R19+R19*入力用データ!$D$1*0.01,0))</f>
        <v/>
      </c>
      <c r="T20" s="414"/>
      <c r="U20" s="232" t="str">
        <f>IF(ISBLANK(U19),"税込","税込 "&amp;ROUNDDOWN(U19+U19*入力用データ!$D$1*0.01,0))</f>
        <v>税込</v>
      </c>
    </row>
    <row r="21" spans="1:24" ht="54" customHeight="1">
      <c r="A21" s="447">
        <v>5</v>
      </c>
      <c r="B21" s="448" t="s">
        <v>406</v>
      </c>
      <c r="C21" s="415">
        <v>275000</v>
      </c>
      <c r="D21" s="415"/>
      <c r="E21" s="415"/>
      <c r="F21" s="415">
        <v>290000</v>
      </c>
      <c r="G21" s="415"/>
      <c r="H21" s="415"/>
      <c r="I21" s="415">
        <v>310000</v>
      </c>
      <c r="J21" s="415"/>
      <c r="K21" s="415"/>
      <c r="L21" s="415">
        <v>330000</v>
      </c>
      <c r="M21" s="415"/>
      <c r="N21" s="415"/>
      <c r="O21" s="415">
        <v>345000</v>
      </c>
      <c r="P21" s="415"/>
      <c r="Q21" s="415"/>
      <c r="R21" s="415"/>
      <c r="S21" s="415"/>
      <c r="T21" s="415"/>
      <c r="U21" s="233"/>
    </row>
    <row r="22" spans="1:24" ht="54" customHeight="1">
      <c r="A22" s="447"/>
      <c r="B22" s="449"/>
      <c r="C22" s="231" t="s">
        <v>17</v>
      </c>
      <c r="D22" s="414">
        <f>IF(ISBLANK(C21),"",ROUNDDOWN(C21+C21*入力用データ!$D$1*0.01,0))</f>
        <v>297000</v>
      </c>
      <c r="E22" s="414"/>
      <c r="F22" s="231" t="s">
        <v>17</v>
      </c>
      <c r="G22" s="414">
        <f>IF(ISBLANK(F21),"",ROUNDDOWN(F21+F21*入力用データ!$D$1*0.01,0))</f>
        <v>313200</v>
      </c>
      <c r="H22" s="414"/>
      <c r="I22" s="231" t="s">
        <v>17</v>
      </c>
      <c r="J22" s="414">
        <f>IF(ISBLANK(I21),"",ROUNDDOWN(I21+I21*入力用データ!$D$1*0.01,0))</f>
        <v>334800</v>
      </c>
      <c r="K22" s="414"/>
      <c r="L22" s="231" t="s">
        <v>17</v>
      </c>
      <c r="M22" s="414">
        <f>IF(ISBLANK(L21),"",ROUNDDOWN(L21+L21*入力用データ!$D$1*0.01,0))</f>
        <v>356400</v>
      </c>
      <c r="N22" s="414"/>
      <c r="O22" s="231" t="s">
        <v>17</v>
      </c>
      <c r="P22" s="414">
        <f>IF(ISBLANK(O21),"",ROUNDDOWN(O21+O21*入力用データ!$D$1*0.01,0))</f>
        <v>372600</v>
      </c>
      <c r="Q22" s="414"/>
      <c r="R22" s="231" t="s">
        <v>17</v>
      </c>
      <c r="S22" s="414" t="str">
        <f>IF(ISBLANK(R21),"",ROUNDDOWN(R21+R21*入力用データ!$D$1*0.01,0))</f>
        <v/>
      </c>
      <c r="T22" s="414"/>
      <c r="U22" s="232" t="str">
        <f>IF(ISBLANK(U21),"税込","税込 "&amp;ROUNDDOWN(U21+U21*入力用データ!$D$1*0.01,0))</f>
        <v>税込</v>
      </c>
    </row>
    <row r="23" spans="1:24" ht="54" customHeight="1">
      <c r="A23" s="447">
        <v>6</v>
      </c>
      <c r="B23" s="423" t="s">
        <v>407</v>
      </c>
      <c r="C23" s="415">
        <v>285000</v>
      </c>
      <c r="D23" s="415"/>
      <c r="E23" s="415"/>
      <c r="F23" s="415">
        <v>300000</v>
      </c>
      <c r="G23" s="415"/>
      <c r="H23" s="415"/>
      <c r="I23" s="415">
        <v>320000</v>
      </c>
      <c r="J23" s="415"/>
      <c r="K23" s="415"/>
      <c r="L23" s="415">
        <v>340000</v>
      </c>
      <c r="M23" s="415"/>
      <c r="N23" s="415"/>
      <c r="O23" s="415">
        <v>355000</v>
      </c>
      <c r="P23" s="415"/>
      <c r="Q23" s="415"/>
      <c r="R23" s="415"/>
      <c r="S23" s="415"/>
      <c r="T23" s="415"/>
      <c r="U23" s="233"/>
      <c r="X23" s="32"/>
    </row>
    <row r="24" spans="1:24" ht="54" customHeight="1">
      <c r="A24" s="447"/>
      <c r="B24" s="423"/>
      <c r="C24" s="231" t="s">
        <v>17</v>
      </c>
      <c r="D24" s="414">
        <f>IF(ISBLANK(C23),"",ROUNDDOWN(C23+C23*入力用データ!$D$1*0.01,0))</f>
        <v>307800</v>
      </c>
      <c r="E24" s="414"/>
      <c r="F24" s="231" t="s">
        <v>17</v>
      </c>
      <c r="G24" s="414">
        <f>IF(ISBLANK(F23),"",ROUNDDOWN(F23+F23*入力用データ!$D$1*0.01,0))</f>
        <v>324000</v>
      </c>
      <c r="H24" s="414"/>
      <c r="I24" s="231" t="s">
        <v>17</v>
      </c>
      <c r="J24" s="414">
        <f>IF(ISBLANK(I23),"",ROUNDDOWN(I23+I23*入力用データ!$D$1*0.01,0))</f>
        <v>345600</v>
      </c>
      <c r="K24" s="414"/>
      <c r="L24" s="231" t="s">
        <v>17</v>
      </c>
      <c r="M24" s="414">
        <f>IF(ISBLANK(L23),"",ROUNDDOWN(L23+L23*入力用データ!$D$1*0.01,0))</f>
        <v>367200</v>
      </c>
      <c r="N24" s="414"/>
      <c r="O24" s="231" t="s">
        <v>17</v>
      </c>
      <c r="P24" s="414">
        <f>IF(ISBLANK(O23),"",ROUNDDOWN(O23+O23*入力用データ!$D$1*0.01,0))</f>
        <v>383400</v>
      </c>
      <c r="Q24" s="414"/>
      <c r="R24" s="231" t="s">
        <v>17</v>
      </c>
      <c r="S24" s="414" t="str">
        <f>IF(ISBLANK(R23),"",ROUNDDOWN(R23+R23*入力用データ!$D$1*0.01,0))</f>
        <v/>
      </c>
      <c r="T24" s="414"/>
      <c r="U24" s="232" t="str">
        <f>IF(ISBLANK(U23),"税込","税込 "&amp;ROUNDDOWN(U23+U23*入力用データ!$D$1*0.01,0))</f>
        <v>税込</v>
      </c>
      <c r="X24" s="32"/>
    </row>
    <row r="25" spans="1:24" ht="54" customHeight="1">
      <c r="A25" s="447">
        <v>7</v>
      </c>
      <c r="B25" s="423"/>
      <c r="C25" s="415"/>
      <c r="D25" s="415"/>
      <c r="E25" s="415"/>
      <c r="F25" s="415"/>
      <c r="G25" s="415"/>
      <c r="H25" s="415"/>
      <c r="I25" s="415"/>
      <c r="J25" s="415"/>
      <c r="K25" s="415"/>
      <c r="L25" s="415"/>
      <c r="M25" s="415"/>
      <c r="N25" s="415"/>
      <c r="O25" s="415"/>
      <c r="P25" s="415"/>
      <c r="Q25" s="415"/>
      <c r="R25" s="415"/>
      <c r="S25" s="415"/>
      <c r="T25" s="415"/>
      <c r="U25" s="233"/>
      <c r="X25" s="32"/>
    </row>
    <row r="26" spans="1:24" ht="54" customHeight="1">
      <c r="A26" s="447"/>
      <c r="B26" s="423"/>
      <c r="C26" s="231" t="s">
        <v>17</v>
      </c>
      <c r="D26" s="414" t="str">
        <f>IF(ISBLANK(C25),"",ROUNDDOWN(C25+C25*入力用データ!$D$1*0.01,0))</f>
        <v/>
      </c>
      <c r="E26" s="414"/>
      <c r="F26" s="231" t="s">
        <v>17</v>
      </c>
      <c r="G26" s="414" t="str">
        <f>IF(ISBLANK(F25),"",ROUNDDOWN(F25+F25*入力用データ!$D$1*0.01,0))</f>
        <v/>
      </c>
      <c r="H26" s="414"/>
      <c r="I26" s="231" t="s">
        <v>17</v>
      </c>
      <c r="J26" s="414" t="str">
        <f>IF(ISBLANK(I25),"",ROUNDDOWN(I25+I25*入力用データ!$D$1*0.01,0))</f>
        <v/>
      </c>
      <c r="K26" s="414"/>
      <c r="L26" s="231" t="s">
        <v>17</v>
      </c>
      <c r="M26" s="414" t="str">
        <f>IF(ISBLANK(L25),"",ROUNDDOWN(L25+L25*入力用データ!$D$1*0.01,0))</f>
        <v/>
      </c>
      <c r="N26" s="414"/>
      <c r="O26" s="231" t="s">
        <v>17</v>
      </c>
      <c r="P26" s="414" t="str">
        <f>IF(ISBLANK(O25),"",ROUNDDOWN(O25+O25*入力用データ!$D$1*0.01,0))</f>
        <v/>
      </c>
      <c r="Q26" s="414"/>
      <c r="R26" s="231" t="s">
        <v>17</v>
      </c>
      <c r="S26" s="414" t="str">
        <f>IF(ISBLANK(R25),"",ROUNDDOWN(R25+R25*入力用データ!$D$1*0.01,0))</f>
        <v/>
      </c>
      <c r="T26" s="414"/>
      <c r="U26" s="232" t="str">
        <f>IF(ISBLANK(U25),"税込","税込 "&amp;ROUNDDOWN(U25+U25*入力用データ!$D$1*0.01,0))</f>
        <v>税込</v>
      </c>
      <c r="X26" s="32"/>
    </row>
    <row r="27" spans="1:24" ht="54" customHeight="1">
      <c r="A27" s="447">
        <v>8</v>
      </c>
      <c r="B27" s="423"/>
      <c r="C27" s="415"/>
      <c r="D27" s="415"/>
      <c r="E27" s="415"/>
      <c r="F27" s="415"/>
      <c r="G27" s="415"/>
      <c r="H27" s="415"/>
      <c r="I27" s="415"/>
      <c r="J27" s="415"/>
      <c r="K27" s="415"/>
      <c r="L27" s="415"/>
      <c r="M27" s="415"/>
      <c r="N27" s="415"/>
      <c r="O27" s="415"/>
      <c r="P27" s="415"/>
      <c r="Q27" s="415"/>
      <c r="R27" s="415"/>
      <c r="S27" s="415"/>
      <c r="T27" s="415"/>
      <c r="U27" s="233"/>
      <c r="X27" s="32"/>
    </row>
    <row r="28" spans="1:24" ht="54" customHeight="1">
      <c r="A28" s="447"/>
      <c r="B28" s="423"/>
      <c r="C28" s="231" t="s">
        <v>17</v>
      </c>
      <c r="D28" s="414" t="str">
        <f>IF(ISBLANK(C27),"",ROUNDDOWN(C27+C27*入力用データ!$D$1*0.01,0))</f>
        <v/>
      </c>
      <c r="E28" s="414"/>
      <c r="F28" s="231" t="s">
        <v>17</v>
      </c>
      <c r="G28" s="414" t="str">
        <f>IF(ISBLANK(F27),"",ROUNDDOWN(F27+F27*入力用データ!$D$1*0.01,0))</f>
        <v/>
      </c>
      <c r="H28" s="414"/>
      <c r="I28" s="231" t="s">
        <v>17</v>
      </c>
      <c r="J28" s="414" t="str">
        <f>IF(ISBLANK(I27),"",ROUNDDOWN(I27+I27*入力用データ!$D$1*0.01,0))</f>
        <v/>
      </c>
      <c r="K28" s="414"/>
      <c r="L28" s="231" t="s">
        <v>17</v>
      </c>
      <c r="M28" s="414" t="str">
        <f>IF(ISBLANK(L27),"",ROUNDDOWN(L27+L27*入力用データ!$D$1*0.01,0))</f>
        <v/>
      </c>
      <c r="N28" s="414"/>
      <c r="O28" s="231" t="s">
        <v>17</v>
      </c>
      <c r="P28" s="414" t="str">
        <f>IF(ISBLANK(O27),"",ROUNDDOWN(O27+O27*入力用データ!$D$1*0.01,0))</f>
        <v/>
      </c>
      <c r="Q28" s="414"/>
      <c r="R28" s="231" t="s">
        <v>17</v>
      </c>
      <c r="S28" s="414" t="str">
        <f>IF(ISBLANK(R27),"",ROUNDDOWN(R27+R27*入力用データ!$D$1*0.01,0))</f>
        <v/>
      </c>
      <c r="T28" s="414"/>
      <c r="U28" s="232" t="str">
        <f>IF(ISBLANK(U27),"税込","税込 "&amp;ROUNDDOWN(U27+U27*入力用データ!$D$1*0.01,0))</f>
        <v>税込</v>
      </c>
    </row>
    <row r="29" spans="1:24" ht="54" customHeight="1">
      <c r="A29" s="447">
        <v>9</v>
      </c>
      <c r="B29" s="423"/>
      <c r="C29" s="415"/>
      <c r="D29" s="415"/>
      <c r="E29" s="415"/>
      <c r="F29" s="415"/>
      <c r="G29" s="415"/>
      <c r="H29" s="415"/>
      <c r="I29" s="415"/>
      <c r="J29" s="415"/>
      <c r="K29" s="415"/>
      <c r="L29" s="415"/>
      <c r="M29" s="415"/>
      <c r="N29" s="415"/>
      <c r="O29" s="415"/>
      <c r="P29" s="415"/>
      <c r="Q29" s="415"/>
      <c r="R29" s="415"/>
      <c r="S29" s="415"/>
      <c r="T29" s="415"/>
      <c r="U29" s="233"/>
    </row>
    <row r="30" spans="1:24" ht="54" customHeight="1">
      <c r="A30" s="447"/>
      <c r="B30" s="423"/>
      <c r="C30" s="231" t="s">
        <v>17</v>
      </c>
      <c r="D30" s="414" t="str">
        <f>IF(ISBLANK(C29),"",ROUNDDOWN(C29+C29*入力用データ!$D$1*0.01,0))</f>
        <v/>
      </c>
      <c r="E30" s="414"/>
      <c r="F30" s="231" t="s">
        <v>17</v>
      </c>
      <c r="G30" s="414" t="str">
        <f>IF(ISBLANK(F29),"",ROUNDDOWN(F29+F29*入力用データ!$D$1*0.01,0))</f>
        <v/>
      </c>
      <c r="H30" s="414"/>
      <c r="I30" s="231" t="s">
        <v>17</v>
      </c>
      <c r="J30" s="414" t="str">
        <f>IF(ISBLANK(I29),"",ROUNDDOWN(I29+I29*入力用データ!$D$1*0.01,0))</f>
        <v/>
      </c>
      <c r="K30" s="414"/>
      <c r="L30" s="231" t="s">
        <v>17</v>
      </c>
      <c r="M30" s="414" t="str">
        <f>IF(ISBLANK(L29),"",ROUNDDOWN(L29+L29*入力用データ!$D$1*0.01,0))</f>
        <v/>
      </c>
      <c r="N30" s="414"/>
      <c r="O30" s="231" t="s">
        <v>17</v>
      </c>
      <c r="P30" s="414" t="str">
        <f>IF(ISBLANK(O29),"",ROUNDDOWN(O29+O29*入力用データ!$D$1*0.01,0))</f>
        <v/>
      </c>
      <c r="Q30" s="414"/>
      <c r="R30" s="231" t="s">
        <v>17</v>
      </c>
      <c r="S30" s="414" t="str">
        <f>IF(ISBLANK(R29),"",ROUNDDOWN(R29+R29*入力用データ!$D$1*0.01,0))</f>
        <v/>
      </c>
      <c r="T30" s="414"/>
      <c r="U30" s="232" t="str">
        <f>IF(ISBLANK(U29),"税込","税込 "&amp;ROUNDDOWN(U29+U29*入力用データ!$D$1*0.01,0))</f>
        <v>税込</v>
      </c>
    </row>
    <row r="31" spans="1:24" ht="54" customHeight="1">
      <c r="A31" s="447">
        <v>10</v>
      </c>
      <c r="B31" s="423"/>
      <c r="C31" s="415"/>
      <c r="D31" s="415"/>
      <c r="E31" s="415"/>
      <c r="F31" s="415"/>
      <c r="G31" s="415"/>
      <c r="H31" s="415"/>
      <c r="I31" s="415"/>
      <c r="J31" s="415"/>
      <c r="K31" s="415"/>
      <c r="L31" s="415"/>
      <c r="M31" s="415"/>
      <c r="N31" s="415"/>
      <c r="O31" s="415"/>
      <c r="P31" s="415"/>
      <c r="Q31" s="415"/>
      <c r="R31" s="415"/>
      <c r="S31" s="415"/>
      <c r="T31" s="415"/>
      <c r="U31" s="233"/>
    </row>
    <row r="32" spans="1:24" ht="54" customHeight="1">
      <c r="A32" s="447"/>
      <c r="B32" s="423"/>
      <c r="C32" s="231" t="s">
        <v>17</v>
      </c>
      <c r="D32" s="414" t="str">
        <f>IF(ISBLANK(C31),"",ROUNDDOWN(C31+C31*入力用データ!$D$1*0.01,0))</f>
        <v/>
      </c>
      <c r="E32" s="414"/>
      <c r="F32" s="231" t="s">
        <v>17</v>
      </c>
      <c r="G32" s="414" t="str">
        <f>IF(ISBLANK(F31),"",ROUNDDOWN(F31+F31*入力用データ!$D$1*0.01,0))</f>
        <v/>
      </c>
      <c r="H32" s="414"/>
      <c r="I32" s="231" t="s">
        <v>17</v>
      </c>
      <c r="J32" s="414" t="str">
        <f>IF(ISBLANK(I31),"",ROUNDDOWN(I31+I31*入力用データ!$D$1*0.01,0))</f>
        <v/>
      </c>
      <c r="K32" s="414"/>
      <c r="L32" s="231" t="s">
        <v>17</v>
      </c>
      <c r="M32" s="414" t="str">
        <f>IF(ISBLANK(L31),"",ROUNDDOWN(L31+L31*入力用データ!$D$1*0.01,0))</f>
        <v/>
      </c>
      <c r="N32" s="414"/>
      <c r="O32" s="231" t="s">
        <v>17</v>
      </c>
      <c r="P32" s="414" t="str">
        <f>IF(ISBLANK(O31),"",ROUNDDOWN(O31+O31*入力用データ!$D$1*0.01,0))</f>
        <v/>
      </c>
      <c r="Q32" s="414"/>
      <c r="R32" s="231" t="s">
        <v>17</v>
      </c>
      <c r="S32" s="414" t="str">
        <f>IF(ISBLANK(R31),"",ROUNDDOWN(R31+R31*入力用データ!$D$1*0.01,0))</f>
        <v/>
      </c>
      <c r="T32" s="414"/>
      <c r="U32" s="232" t="str">
        <f>IF(ISBLANK(U31),"税込","税込 "&amp;ROUNDDOWN(U31+U31*入力用データ!$D$1*0.01,0))</f>
        <v>税込</v>
      </c>
    </row>
    <row r="33" spans="1:23" ht="113.25" customHeight="1">
      <c r="A33" s="463" t="s">
        <v>171</v>
      </c>
      <c r="B33" s="463"/>
      <c r="C33" s="464" t="s">
        <v>709</v>
      </c>
      <c r="D33" s="465"/>
      <c r="E33" s="465"/>
      <c r="F33" s="465"/>
      <c r="G33" s="465"/>
      <c r="H33" s="465"/>
      <c r="I33" s="465"/>
      <c r="J33" s="465"/>
      <c r="K33" s="465"/>
      <c r="L33" s="465"/>
      <c r="M33" s="465"/>
      <c r="N33" s="465"/>
      <c r="O33" s="465"/>
      <c r="P33" s="465"/>
      <c r="Q33" s="465"/>
      <c r="R33" s="465"/>
      <c r="S33" s="465"/>
      <c r="T33" s="465"/>
      <c r="U33" s="465"/>
    </row>
    <row r="34" spans="1:23" hidden="1"/>
    <row r="35" spans="1:23" s="52" customFormat="1" ht="59.1" hidden="1" customHeight="1">
      <c r="B35" s="433" t="s">
        <v>62</v>
      </c>
      <c r="C35" s="439" t="s">
        <v>63</v>
      </c>
      <c r="D35" s="440"/>
      <c r="E35" s="435">
        <v>67000</v>
      </c>
      <c r="F35" s="436"/>
      <c r="G35" s="59" t="s">
        <v>64</v>
      </c>
      <c r="H35" s="237" t="s">
        <v>65</v>
      </c>
      <c r="I35" s="444"/>
      <c r="J35" s="444"/>
      <c r="K35" s="444"/>
      <c r="L35" s="444"/>
      <c r="M35" s="432" t="s">
        <v>97</v>
      </c>
      <c r="N35" s="432"/>
      <c r="O35" s="432"/>
      <c r="P35" s="432"/>
      <c r="Q35" s="432"/>
      <c r="R35" s="432"/>
      <c r="S35" s="432"/>
      <c r="T35" s="432"/>
      <c r="U35" s="432"/>
    </row>
    <row r="36" spans="1:23" s="52" customFormat="1" ht="59.1" hidden="1" customHeight="1">
      <c r="B36" s="443"/>
      <c r="C36" s="441" t="s">
        <v>66</v>
      </c>
      <c r="D36" s="442"/>
      <c r="E36" s="437">
        <f>IF(ISBLANK(E35),"",ROUNDDOWN(E35+E35*入力用データ!$D$1*0.01,0))</f>
        <v>72360</v>
      </c>
      <c r="F36" s="438"/>
      <c r="G36" s="60" t="s">
        <v>64</v>
      </c>
      <c r="H36" s="238" t="s">
        <v>67</v>
      </c>
      <c r="I36" s="239" t="s">
        <v>303</v>
      </c>
      <c r="J36" s="61"/>
      <c r="K36" s="61"/>
      <c r="L36" s="61"/>
      <c r="M36" s="432" t="s">
        <v>316</v>
      </c>
      <c r="N36" s="432"/>
      <c r="O36" s="432"/>
      <c r="P36" s="432"/>
      <c r="Q36" s="432"/>
      <c r="R36" s="432"/>
      <c r="S36" s="432"/>
      <c r="T36" s="432"/>
      <c r="U36" s="432"/>
      <c r="V36" s="55"/>
      <c r="W36" s="56"/>
    </row>
    <row r="37" spans="1:23" s="52" customFormat="1" ht="59.1" hidden="1" customHeight="1">
      <c r="B37" s="433" t="s">
        <v>68</v>
      </c>
      <c r="C37" s="439" t="s">
        <v>63</v>
      </c>
      <c r="D37" s="440"/>
      <c r="E37" s="435">
        <v>48000</v>
      </c>
      <c r="F37" s="436"/>
      <c r="G37" s="59" t="s">
        <v>64</v>
      </c>
      <c r="H37" s="237" t="s">
        <v>65</v>
      </c>
      <c r="I37" s="444"/>
      <c r="J37" s="444"/>
      <c r="K37" s="444"/>
      <c r="L37" s="444"/>
      <c r="M37" s="432" t="s">
        <v>97</v>
      </c>
      <c r="N37" s="432"/>
      <c r="O37" s="432"/>
      <c r="P37" s="432"/>
      <c r="Q37" s="432"/>
      <c r="R37" s="432"/>
      <c r="S37" s="432"/>
      <c r="T37" s="432"/>
      <c r="U37" s="432"/>
      <c r="V37" s="55"/>
    </row>
    <row r="38" spans="1:23" s="52" customFormat="1" ht="59.1" hidden="1" customHeight="1">
      <c r="B38" s="434"/>
      <c r="C38" s="441" t="s">
        <v>66</v>
      </c>
      <c r="D38" s="442"/>
      <c r="E38" s="437">
        <f>IF(ISBLANK(E37),"",ROUNDDOWN(E37+E37*入力用データ!$D$1*0.01,0))</f>
        <v>51840</v>
      </c>
      <c r="F38" s="438"/>
      <c r="G38" s="60" t="s">
        <v>64</v>
      </c>
      <c r="H38" s="238" t="s">
        <v>67</v>
      </c>
      <c r="I38" s="431" t="s">
        <v>302</v>
      </c>
      <c r="J38" s="431"/>
      <c r="K38" s="431"/>
      <c r="L38" s="431"/>
      <c r="M38" s="432" t="s">
        <v>316</v>
      </c>
      <c r="N38" s="432"/>
      <c r="O38" s="432"/>
      <c r="P38" s="432"/>
      <c r="Q38" s="432"/>
      <c r="R38" s="432"/>
      <c r="S38" s="432"/>
      <c r="T38" s="432"/>
      <c r="U38" s="432"/>
      <c r="V38" s="55"/>
    </row>
    <row r="39" spans="1:23" s="52" customFormat="1" ht="39.950000000000003" hidden="1" customHeight="1">
      <c r="C39" s="240" t="s">
        <v>317</v>
      </c>
      <c r="F39" s="53"/>
      <c r="G39" s="53"/>
      <c r="H39" s="53"/>
      <c r="I39" s="53"/>
      <c r="J39" s="53"/>
      <c r="K39" s="53"/>
      <c r="L39" s="53"/>
      <c r="M39" s="53"/>
      <c r="N39" s="54"/>
      <c r="O39" s="53"/>
      <c r="P39" s="53"/>
      <c r="S39" s="55"/>
      <c r="T39" s="56"/>
      <c r="V39" s="55"/>
    </row>
    <row r="40" spans="1:23" s="52" customFormat="1" ht="36" hidden="1" customHeight="1">
      <c r="C40" s="241" t="s">
        <v>69</v>
      </c>
      <c r="F40" s="53"/>
      <c r="G40" s="53"/>
      <c r="H40" s="53"/>
      <c r="I40" s="53"/>
      <c r="J40" s="53"/>
      <c r="K40" s="53"/>
      <c r="L40" s="53"/>
      <c r="M40" s="53"/>
      <c r="N40" s="53"/>
      <c r="O40" s="53"/>
      <c r="P40" s="53"/>
      <c r="S40" s="55"/>
      <c r="T40" s="56"/>
    </row>
    <row r="41" spans="1:23" s="52" customFormat="1" ht="41.25" hidden="1" customHeight="1">
      <c r="C41" s="241" t="s">
        <v>318</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42"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43"/>
      <c r="C48" s="421" t="s">
        <v>409</v>
      </c>
      <c r="D48" s="421"/>
      <c r="E48" s="421"/>
      <c r="F48" s="421"/>
      <c r="G48" s="421"/>
      <c r="H48" s="421"/>
      <c r="I48" s="421" t="s">
        <v>410</v>
      </c>
      <c r="J48" s="421"/>
      <c r="K48" s="421"/>
      <c r="L48" s="421"/>
      <c r="M48" s="421"/>
      <c r="N48" s="421"/>
      <c r="O48" s="428" t="s">
        <v>46</v>
      </c>
      <c r="P48" s="429"/>
      <c r="Q48" s="429"/>
      <c r="R48" s="429"/>
      <c r="S48" s="429"/>
      <c r="T48" s="430"/>
    </row>
    <row r="49" spans="2:20" ht="87" customHeight="1">
      <c r="B49" s="244" t="s">
        <v>47</v>
      </c>
      <c r="C49" s="422" t="s">
        <v>48</v>
      </c>
      <c r="D49" s="422"/>
      <c r="E49" s="422"/>
      <c r="F49" s="422"/>
      <c r="G49" s="422"/>
      <c r="H49" s="422"/>
      <c r="I49" s="427" t="s">
        <v>321</v>
      </c>
      <c r="J49" s="427"/>
      <c r="K49" s="427"/>
      <c r="L49" s="427"/>
      <c r="M49" s="427"/>
      <c r="N49" s="427"/>
      <c r="O49" s="424" t="s">
        <v>49</v>
      </c>
      <c r="P49" s="425"/>
      <c r="Q49" s="425"/>
      <c r="R49" s="425"/>
      <c r="S49" s="425"/>
      <c r="T49" s="426"/>
    </row>
    <row r="50" spans="2:20" ht="87" customHeight="1">
      <c r="B50" s="244" t="s">
        <v>50</v>
      </c>
      <c r="C50" s="422" t="s">
        <v>48</v>
      </c>
      <c r="D50" s="422"/>
      <c r="E50" s="422"/>
      <c r="F50" s="422"/>
      <c r="G50" s="422"/>
      <c r="H50" s="422"/>
      <c r="I50" s="427" t="s">
        <v>408</v>
      </c>
      <c r="J50" s="427"/>
      <c r="K50" s="427"/>
      <c r="L50" s="427"/>
      <c r="M50" s="427"/>
      <c r="N50" s="427"/>
      <c r="O50" s="422" t="s">
        <v>52</v>
      </c>
      <c r="P50" s="422"/>
      <c r="Q50" s="422"/>
      <c r="R50" s="422"/>
      <c r="S50" s="422"/>
      <c r="T50" s="422"/>
    </row>
    <row r="51" spans="2:20" ht="87" customHeight="1">
      <c r="B51" s="244" t="s">
        <v>53</v>
      </c>
      <c r="C51" s="422" t="s">
        <v>48</v>
      </c>
      <c r="D51" s="422"/>
      <c r="E51" s="422"/>
      <c r="F51" s="422"/>
      <c r="G51" s="422"/>
      <c r="H51" s="422"/>
      <c r="I51" s="427" t="s">
        <v>408</v>
      </c>
      <c r="J51" s="427"/>
      <c r="K51" s="427"/>
      <c r="L51" s="427"/>
      <c r="M51" s="427"/>
      <c r="N51" s="427"/>
      <c r="O51" s="422" t="s">
        <v>52</v>
      </c>
      <c r="P51" s="422"/>
      <c r="Q51" s="422"/>
      <c r="R51" s="422"/>
      <c r="S51" s="422"/>
      <c r="T51" s="422"/>
    </row>
    <row r="52" spans="2:20" ht="132" customHeight="1">
      <c r="B52" s="244" t="s">
        <v>54</v>
      </c>
      <c r="C52" s="422" t="s">
        <v>48</v>
      </c>
      <c r="D52" s="422"/>
      <c r="E52" s="422"/>
      <c r="F52" s="422"/>
      <c r="G52" s="422"/>
      <c r="H52" s="422"/>
      <c r="I52" s="422" t="s">
        <v>55</v>
      </c>
      <c r="J52" s="422"/>
      <c r="K52" s="422"/>
      <c r="L52" s="422"/>
      <c r="M52" s="422"/>
      <c r="N52" s="422"/>
      <c r="O52" s="423" t="s">
        <v>411</v>
      </c>
      <c r="P52" s="423"/>
      <c r="Q52" s="423"/>
      <c r="R52" s="423"/>
      <c r="S52" s="423"/>
      <c r="T52" s="423"/>
    </row>
    <row r="53" spans="2:20" ht="171" customHeight="1">
      <c r="B53" s="244" t="s">
        <v>57</v>
      </c>
      <c r="C53" s="419" t="s">
        <v>456</v>
      </c>
      <c r="D53" s="420"/>
      <c r="E53" s="420"/>
      <c r="F53" s="420"/>
      <c r="G53" s="420"/>
      <c r="H53" s="420"/>
      <c r="I53" s="420"/>
      <c r="J53" s="420"/>
      <c r="K53" s="420"/>
      <c r="L53" s="420"/>
      <c r="M53" s="420"/>
      <c r="N53" s="420"/>
      <c r="O53" s="420"/>
      <c r="P53" s="420"/>
      <c r="Q53" s="420"/>
      <c r="R53" s="420"/>
      <c r="S53" s="420"/>
      <c r="T53" s="420"/>
    </row>
    <row r="54" spans="2:20" ht="191.25" customHeight="1">
      <c r="B54" s="244" t="s">
        <v>59</v>
      </c>
      <c r="C54" s="419" t="s">
        <v>455</v>
      </c>
      <c r="D54" s="419"/>
      <c r="E54" s="419"/>
      <c r="F54" s="419"/>
      <c r="G54" s="419"/>
      <c r="H54" s="419"/>
      <c r="I54" s="419"/>
      <c r="J54" s="419"/>
      <c r="K54" s="419"/>
      <c r="L54" s="419"/>
      <c r="M54" s="419"/>
      <c r="N54" s="419"/>
      <c r="O54" s="419"/>
      <c r="P54" s="419"/>
      <c r="Q54" s="419"/>
      <c r="R54" s="419"/>
      <c r="S54" s="419"/>
      <c r="T54" s="419"/>
    </row>
    <row r="55" spans="2:20" ht="171" customHeight="1">
      <c r="B55" s="245" t="s">
        <v>61</v>
      </c>
      <c r="C55" s="416" t="s">
        <v>454</v>
      </c>
      <c r="D55" s="417"/>
      <c r="E55" s="417"/>
      <c r="F55" s="417"/>
      <c r="G55" s="417"/>
      <c r="H55" s="417"/>
      <c r="I55" s="417"/>
      <c r="J55" s="417"/>
      <c r="K55" s="417"/>
      <c r="L55" s="417"/>
      <c r="M55" s="417"/>
      <c r="N55" s="417"/>
      <c r="O55" s="417"/>
      <c r="P55" s="417"/>
      <c r="Q55" s="417"/>
      <c r="R55" s="417"/>
      <c r="S55" s="417"/>
      <c r="T55" s="418"/>
    </row>
  </sheetData>
  <sheetProtection selectLockedCells="1"/>
  <mergeCells count="191">
    <mergeCell ref="A33:B33"/>
    <mergeCell ref="C33:U33"/>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R21:T21"/>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G30:H30"/>
    <mergeCell ref="F31:H31"/>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L17:N17"/>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M32:N32"/>
    <mergeCell ref="O27:Q27"/>
    <mergeCell ref="P30:Q30"/>
    <mergeCell ref="M35:U35"/>
    <mergeCell ref="M36:U36"/>
    <mergeCell ref="M37:U37"/>
    <mergeCell ref="M38:U38"/>
    <mergeCell ref="B37:B38"/>
    <mergeCell ref="E37:F37"/>
    <mergeCell ref="E38:F38"/>
    <mergeCell ref="C37:D37"/>
    <mergeCell ref="C38:D38"/>
    <mergeCell ref="B35:B36"/>
    <mergeCell ref="E35:F35"/>
    <mergeCell ref="I35:L35"/>
    <mergeCell ref="I37:L37"/>
    <mergeCell ref="C35:D35"/>
    <mergeCell ref="C36:D36"/>
    <mergeCell ref="E36:F36"/>
    <mergeCell ref="J30:K30"/>
    <mergeCell ref="M30:N30"/>
    <mergeCell ref="P32:Q32"/>
    <mergeCell ref="P28:Q28"/>
    <mergeCell ref="F29:H29"/>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BU87"/>
  <sheetViews>
    <sheetView zoomScale="48" zoomScaleNormal="48" workbookViewId="0">
      <selection activeCell="AL14" sqref="AL14"/>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295" t="s">
        <v>434</v>
      </c>
      <c r="K1" s="153"/>
      <c r="L1" s="153"/>
      <c r="M1" s="153"/>
      <c r="N1" s="153"/>
      <c r="O1" s="153"/>
      <c r="P1" s="153"/>
      <c r="Q1" s="153"/>
      <c r="R1" s="153"/>
      <c r="S1" s="153"/>
      <c r="T1" s="153"/>
      <c r="U1" s="153"/>
      <c r="V1" s="153"/>
      <c r="W1" s="153"/>
    </row>
    <row r="2" spans="1:70" ht="17.25">
      <c r="A2" s="154"/>
      <c r="K2" s="401"/>
      <c r="L2" s="401"/>
      <c r="M2" s="401"/>
      <c r="N2" s="401"/>
      <c r="O2" s="401"/>
      <c r="P2" s="401"/>
      <c r="Q2" s="401"/>
      <c r="R2" s="401"/>
      <c r="S2" s="401"/>
      <c r="T2" s="401"/>
      <c r="U2" s="401"/>
      <c r="V2" s="401"/>
      <c r="W2" s="401"/>
    </row>
    <row r="3" spans="1:70" s="214" customFormat="1" ht="60.75" customHeight="1">
      <c r="A3" s="213"/>
      <c r="B3" s="681" t="s">
        <v>391</v>
      </c>
      <c r="C3" s="681"/>
      <c r="D3" s="681"/>
      <c r="E3" s="681"/>
      <c r="F3" s="770" t="s">
        <v>413</v>
      </c>
      <c r="G3" s="770"/>
      <c r="H3" s="770"/>
      <c r="I3" s="770"/>
      <c r="J3" s="770"/>
      <c r="K3" s="770"/>
      <c r="L3" s="770"/>
      <c r="M3" s="770"/>
      <c r="O3" s="215"/>
      <c r="P3" s="674" t="s">
        <v>136</v>
      </c>
      <c r="Q3" s="674"/>
      <c r="R3" s="674"/>
      <c r="S3" s="674"/>
      <c r="T3" s="770" t="s">
        <v>414</v>
      </c>
      <c r="U3" s="770"/>
      <c r="V3" s="770"/>
      <c r="W3" s="770"/>
      <c r="X3" s="770"/>
      <c r="Y3" s="770"/>
      <c r="Z3" s="770"/>
      <c r="AA3" s="770"/>
    </row>
    <row r="4" spans="1:70" s="214" customFormat="1" ht="27" customHeight="1">
      <c r="A4" s="216"/>
      <c r="K4" s="217"/>
      <c r="L4" s="217"/>
      <c r="M4" s="217"/>
      <c r="N4" s="217"/>
      <c r="O4" s="217"/>
      <c r="P4" s="217"/>
      <c r="Q4" s="217"/>
      <c r="R4" s="217"/>
      <c r="S4" s="217"/>
      <c r="T4" s="217"/>
      <c r="U4" s="217"/>
      <c r="V4" s="217"/>
      <c r="W4" s="217"/>
    </row>
    <row r="5" spans="1:70" s="214" customFormat="1" ht="27" customHeight="1">
      <c r="B5" s="763" t="s">
        <v>138</v>
      </c>
      <c r="C5" s="764"/>
      <c r="D5" s="764"/>
      <c r="E5" s="764"/>
      <c r="F5" s="764"/>
      <c r="G5" s="764"/>
      <c r="H5" s="764"/>
      <c r="I5" s="764"/>
      <c r="J5" s="764"/>
      <c r="K5" s="764"/>
      <c r="L5" s="764"/>
      <c r="M5" s="764"/>
      <c r="N5" s="765"/>
      <c r="P5" s="754" t="s">
        <v>137</v>
      </c>
      <c r="Q5" s="754"/>
      <c r="R5" s="754"/>
      <c r="S5" s="754"/>
      <c r="T5" s="772" t="s">
        <v>213</v>
      </c>
      <c r="U5" s="772"/>
      <c r="V5" s="772"/>
      <c r="W5" s="772"/>
      <c r="X5" s="772"/>
      <c r="Y5" s="772"/>
      <c r="Z5" s="772"/>
      <c r="AA5" s="772"/>
      <c r="AB5" s="772"/>
      <c r="AC5" s="772"/>
      <c r="AD5" s="772"/>
      <c r="AE5" s="772"/>
      <c r="AF5" s="772"/>
      <c r="AG5" s="772"/>
      <c r="AH5" s="772"/>
      <c r="AI5" s="772"/>
    </row>
    <row r="6" spans="1:70" s="214" customFormat="1" ht="27" customHeight="1">
      <c r="B6" s="766"/>
      <c r="C6" s="767"/>
      <c r="D6" s="767"/>
      <c r="E6" s="767"/>
      <c r="F6" s="767"/>
      <c r="G6" s="767"/>
      <c r="H6" s="767"/>
      <c r="I6" s="767"/>
      <c r="J6" s="767"/>
      <c r="K6" s="767"/>
      <c r="L6" s="767"/>
      <c r="M6" s="767"/>
      <c r="N6" s="768"/>
      <c r="P6" s="771"/>
      <c r="Q6" s="771"/>
      <c r="R6" s="771"/>
      <c r="S6" s="771"/>
      <c r="T6" s="773"/>
      <c r="U6" s="773"/>
      <c r="V6" s="773"/>
      <c r="W6" s="773"/>
      <c r="X6" s="773"/>
      <c r="Y6" s="773"/>
      <c r="Z6" s="773"/>
      <c r="AA6" s="773"/>
      <c r="AB6" s="773"/>
      <c r="AC6" s="773"/>
      <c r="AD6" s="773"/>
      <c r="AE6" s="773"/>
      <c r="AF6" s="773"/>
      <c r="AG6" s="773"/>
      <c r="AH6" s="773"/>
      <c r="AI6" s="773"/>
      <c r="BR6" s="218"/>
    </row>
    <row r="7" spans="1:70" s="214" customFormat="1" ht="27" customHeight="1" thickBot="1">
      <c r="B7" s="393"/>
      <c r="C7" s="393"/>
      <c r="D7" s="393"/>
      <c r="E7" s="393"/>
      <c r="F7" s="393"/>
      <c r="G7" s="393"/>
      <c r="H7" s="393"/>
      <c r="I7" s="393"/>
      <c r="J7" s="393"/>
      <c r="K7" s="393"/>
      <c r="L7" s="393"/>
      <c r="M7" s="393"/>
      <c r="N7" s="393"/>
      <c r="S7" s="402"/>
      <c r="T7" s="402"/>
      <c r="U7" s="402"/>
      <c r="V7" s="402"/>
      <c r="W7" s="402"/>
      <c r="X7" s="402"/>
      <c r="Y7" s="402"/>
      <c r="Z7" s="402"/>
      <c r="AA7" s="402"/>
      <c r="AB7" s="402"/>
      <c r="AC7" s="402"/>
      <c r="AD7" s="402"/>
      <c r="BR7" s="218"/>
    </row>
    <row r="8" spans="1:70" s="214" customFormat="1" ht="57" customHeight="1">
      <c r="B8" s="393"/>
      <c r="C8" s="393"/>
      <c r="D8" s="393"/>
      <c r="E8" s="393"/>
      <c r="F8" s="393"/>
      <c r="G8" s="393"/>
      <c r="H8" s="393"/>
      <c r="I8" s="393"/>
      <c r="J8" s="393"/>
      <c r="K8" s="393"/>
      <c r="L8" s="393"/>
      <c r="M8" s="393"/>
      <c r="N8" s="393"/>
      <c r="S8" s="758" t="s">
        <v>139</v>
      </c>
      <c r="T8" s="759"/>
      <c r="U8" s="759"/>
      <c r="V8" s="759"/>
      <c r="W8" s="759"/>
      <c r="X8" s="759"/>
      <c r="Y8" s="759"/>
      <c r="Z8" s="759"/>
      <c r="AA8" s="759"/>
      <c r="AB8" s="759"/>
      <c r="AC8" s="759"/>
      <c r="AD8" s="769"/>
      <c r="BR8" s="218"/>
    </row>
    <row r="9" spans="1:70" s="214" customFormat="1" ht="27" customHeight="1">
      <c r="S9" s="774" t="s">
        <v>415</v>
      </c>
      <c r="T9" s="775"/>
      <c r="U9" s="775"/>
      <c r="V9" s="775"/>
      <c r="W9" s="775"/>
      <c r="X9" s="775"/>
      <c r="Y9" s="775" t="s">
        <v>16</v>
      </c>
      <c r="Z9" s="775"/>
      <c r="AA9" s="775"/>
      <c r="AB9" s="775"/>
      <c r="AC9" s="775"/>
      <c r="AD9" s="776"/>
      <c r="AI9" s="219"/>
      <c r="BR9" s="218"/>
    </row>
    <row r="10" spans="1:70" s="214" customFormat="1" ht="57.75" customHeight="1" thickBot="1">
      <c r="S10" s="710"/>
      <c r="T10" s="711"/>
      <c r="U10" s="711"/>
      <c r="V10" s="711"/>
      <c r="W10" s="711"/>
      <c r="X10" s="711"/>
      <c r="Y10" s="711"/>
      <c r="Z10" s="711"/>
      <c r="AA10" s="711"/>
      <c r="AB10" s="711"/>
      <c r="AC10" s="711"/>
      <c r="AD10" s="777"/>
      <c r="AI10" s="219"/>
      <c r="BR10" s="218"/>
    </row>
    <row r="11" spans="1:70" s="214" customFormat="1" ht="23.1" customHeight="1">
      <c r="A11" s="758" t="s">
        <v>142</v>
      </c>
      <c r="B11" s="759"/>
      <c r="C11" s="759"/>
      <c r="D11" s="759"/>
      <c r="E11" s="759"/>
      <c r="F11" s="759"/>
      <c r="G11" s="712" t="s">
        <v>143</v>
      </c>
      <c r="H11" s="712"/>
      <c r="I11" s="712"/>
      <c r="J11" s="712"/>
      <c r="K11" s="712"/>
      <c r="L11" s="712"/>
      <c r="M11" s="759" t="s">
        <v>144</v>
      </c>
      <c r="N11" s="759"/>
      <c r="O11" s="759"/>
      <c r="P11" s="759"/>
      <c r="Q11" s="759"/>
      <c r="R11" s="759"/>
      <c r="S11" s="759" t="s">
        <v>145</v>
      </c>
      <c r="T11" s="759"/>
      <c r="U11" s="759"/>
      <c r="V11" s="759"/>
      <c r="W11" s="759"/>
      <c r="X11" s="759"/>
      <c r="Y11" s="759"/>
      <c r="Z11" s="759"/>
      <c r="AA11" s="759"/>
      <c r="AB11" s="759"/>
      <c r="AC11" s="759"/>
      <c r="AD11" s="759"/>
      <c r="AE11" s="759" t="s">
        <v>146</v>
      </c>
      <c r="AF11" s="778"/>
      <c r="AG11" s="779" t="s">
        <v>147</v>
      </c>
      <c r="AH11" s="769"/>
      <c r="AI11" s="219"/>
      <c r="BP11" s="220"/>
      <c r="BQ11" s="220"/>
      <c r="BR11" s="219"/>
    </row>
    <row r="12" spans="1:70" s="214" customFormat="1" ht="63.75" customHeight="1">
      <c r="A12" s="760"/>
      <c r="B12" s="681"/>
      <c r="C12" s="681"/>
      <c r="D12" s="681"/>
      <c r="E12" s="681"/>
      <c r="F12" s="681"/>
      <c r="G12" s="761"/>
      <c r="H12" s="761"/>
      <c r="I12" s="761"/>
      <c r="J12" s="761"/>
      <c r="K12" s="761"/>
      <c r="L12" s="761"/>
      <c r="M12" s="681"/>
      <c r="N12" s="681"/>
      <c r="O12" s="681"/>
      <c r="P12" s="681"/>
      <c r="Q12" s="681"/>
      <c r="R12" s="681"/>
      <c r="S12" s="681"/>
      <c r="T12" s="681"/>
      <c r="U12" s="681"/>
      <c r="V12" s="681"/>
      <c r="W12" s="681"/>
      <c r="X12" s="681"/>
      <c r="Y12" s="681"/>
      <c r="Z12" s="681"/>
      <c r="AA12" s="681"/>
      <c r="AB12" s="681"/>
      <c r="AC12" s="681"/>
      <c r="AD12" s="681"/>
      <c r="AE12" s="681"/>
      <c r="AF12" s="740"/>
      <c r="AG12" s="681"/>
      <c r="AH12" s="682"/>
      <c r="AI12" s="219"/>
      <c r="BP12" s="220"/>
      <c r="BQ12" s="220"/>
      <c r="BR12" s="219"/>
    </row>
    <row r="13" spans="1:70" s="214" customFormat="1" ht="39.950000000000003" customHeight="1">
      <c r="A13" s="612" t="s">
        <v>435</v>
      </c>
      <c r="B13" s="613"/>
      <c r="C13" s="613"/>
      <c r="D13" s="613"/>
      <c r="E13" s="613"/>
      <c r="F13" s="614"/>
      <c r="G13" s="681" t="s">
        <v>161</v>
      </c>
      <c r="H13" s="681"/>
      <c r="I13" s="681"/>
      <c r="J13" s="681"/>
      <c r="K13" s="681"/>
      <c r="L13" s="681"/>
      <c r="M13" s="681" t="s">
        <v>24</v>
      </c>
      <c r="N13" s="681"/>
      <c r="O13" s="681"/>
      <c r="P13" s="681"/>
      <c r="Q13" s="681"/>
      <c r="R13" s="681"/>
      <c r="S13" s="742">
        <v>340000</v>
      </c>
      <c r="T13" s="742"/>
      <c r="U13" s="742"/>
      <c r="V13" s="742"/>
      <c r="W13" s="743"/>
      <c r="X13" s="394" t="s">
        <v>152</v>
      </c>
      <c r="Y13" s="742"/>
      <c r="Z13" s="742"/>
      <c r="AA13" s="742"/>
      <c r="AB13" s="742"/>
      <c r="AC13" s="743"/>
      <c r="AD13" s="395" t="s">
        <v>152</v>
      </c>
      <c r="AE13" s="681">
        <v>23</v>
      </c>
      <c r="AF13" s="740"/>
      <c r="AG13" s="636" t="s">
        <v>417</v>
      </c>
      <c r="AH13" s="637"/>
      <c r="AI13" s="219"/>
      <c r="BP13" s="220"/>
      <c r="BQ13" s="220"/>
      <c r="BR13" s="219"/>
    </row>
    <row r="14" spans="1:70" s="214" customFormat="1" ht="39.950000000000003" customHeight="1">
      <c r="A14" s="612"/>
      <c r="B14" s="613"/>
      <c r="C14" s="613"/>
      <c r="D14" s="613"/>
      <c r="E14" s="613"/>
      <c r="F14" s="614"/>
      <c r="G14" s="681"/>
      <c r="H14" s="681"/>
      <c r="I14" s="681"/>
      <c r="J14" s="681"/>
      <c r="K14" s="681"/>
      <c r="L14" s="681"/>
      <c r="M14" s="681"/>
      <c r="N14" s="681"/>
      <c r="O14" s="681"/>
      <c r="P14" s="681"/>
      <c r="Q14" s="681"/>
      <c r="R14" s="681"/>
      <c r="S14" s="678">
        <f>S13*1.08</f>
        <v>367200</v>
      </c>
      <c r="T14" s="678"/>
      <c r="U14" s="678"/>
      <c r="V14" s="678"/>
      <c r="W14" s="679"/>
      <c r="X14" s="396" t="s">
        <v>152</v>
      </c>
      <c r="Y14" s="678">
        <f>Y13*1.08</f>
        <v>0</v>
      </c>
      <c r="Z14" s="678"/>
      <c r="AA14" s="678"/>
      <c r="AB14" s="678"/>
      <c r="AC14" s="679"/>
      <c r="AD14" s="397" t="s">
        <v>152</v>
      </c>
      <c r="AE14" s="681"/>
      <c r="AF14" s="740"/>
      <c r="AG14" s="729"/>
      <c r="AH14" s="730"/>
      <c r="AI14" s="219"/>
      <c r="BP14" s="220"/>
      <c r="BQ14" s="220"/>
      <c r="BR14" s="219"/>
    </row>
    <row r="15" spans="1:70" s="214" customFormat="1" ht="39.950000000000003" customHeight="1">
      <c r="A15" s="612"/>
      <c r="B15" s="613"/>
      <c r="C15" s="613"/>
      <c r="D15" s="613"/>
      <c r="E15" s="613"/>
      <c r="F15" s="614"/>
      <c r="G15" s="681"/>
      <c r="H15" s="681"/>
      <c r="I15" s="681"/>
      <c r="J15" s="681"/>
      <c r="K15" s="681"/>
      <c r="L15" s="681"/>
      <c r="M15" s="681" t="s">
        <v>156</v>
      </c>
      <c r="N15" s="681"/>
      <c r="O15" s="681"/>
      <c r="P15" s="681"/>
      <c r="Q15" s="681"/>
      <c r="R15" s="681"/>
      <c r="S15" s="742">
        <v>350000</v>
      </c>
      <c r="T15" s="742"/>
      <c r="U15" s="742"/>
      <c r="V15" s="742"/>
      <c r="W15" s="743"/>
      <c r="X15" s="394" t="s">
        <v>152</v>
      </c>
      <c r="Y15" s="742"/>
      <c r="Z15" s="742"/>
      <c r="AA15" s="742"/>
      <c r="AB15" s="742"/>
      <c r="AC15" s="743"/>
      <c r="AD15" s="395" t="s">
        <v>152</v>
      </c>
      <c r="AE15" s="681"/>
      <c r="AF15" s="740"/>
      <c r="AG15" s="729"/>
      <c r="AH15" s="730"/>
      <c r="AI15" s="219"/>
      <c r="BP15" s="220"/>
      <c r="BQ15" s="220"/>
      <c r="BR15" s="219"/>
    </row>
    <row r="16" spans="1:70" s="214" customFormat="1" ht="39.950000000000003" customHeight="1" thickBot="1">
      <c r="A16" s="615"/>
      <c r="B16" s="616"/>
      <c r="C16" s="616"/>
      <c r="D16" s="616"/>
      <c r="E16" s="616"/>
      <c r="F16" s="617"/>
      <c r="G16" s="690"/>
      <c r="H16" s="690"/>
      <c r="I16" s="690"/>
      <c r="J16" s="690"/>
      <c r="K16" s="690"/>
      <c r="L16" s="690"/>
      <c r="M16" s="690"/>
      <c r="N16" s="690"/>
      <c r="O16" s="690"/>
      <c r="P16" s="690"/>
      <c r="Q16" s="690"/>
      <c r="R16" s="690"/>
      <c r="S16" s="687">
        <f>S15*1.08</f>
        <v>378000</v>
      </c>
      <c r="T16" s="687"/>
      <c r="U16" s="687"/>
      <c r="V16" s="687"/>
      <c r="W16" s="688"/>
      <c r="X16" s="399" t="s">
        <v>152</v>
      </c>
      <c r="Y16" s="687">
        <f>Y15*1.08</f>
        <v>0</v>
      </c>
      <c r="Z16" s="687"/>
      <c r="AA16" s="687"/>
      <c r="AB16" s="687"/>
      <c r="AC16" s="688"/>
      <c r="AD16" s="400" t="s">
        <v>152</v>
      </c>
      <c r="AE16" s="690"/>
      <c r="AF16" s="741"/>
      <c r="AG16" s="744"/>
      <c r="AH16" s="745"/>
      <c r="AI16" s="219"/>
      <c r="BP16" s="220"/>
      <c r="BQ16" s="220"/>
      <c r="BR16" s="219"/>
    </row>
    <row r="17" spans="1:73" s="214" customFormat="1" ht="39.950000000000003" customHeight="1">
      <c r="AI17" s="221"/>
      <c r="BR17" s="222"/>
      <c r="BS17" s="222"/>
      <c r="BT17" s="223"/>
      <c r="BU17" s="223"/>
    </row>
    <row r="18" spans="1:73" s="214" customFormat="1" ht="39.950000000000003" customHeight="1">
      <c r="AI18" s="224"/>
    </row>
    <row r="19" spans="1:73" s="214" customFormat="1" ht="39.950000000000003" customHeight="1">
      <c r="A19" s="703" t="s">
        <v>140</v>
      </c>
      <c r="B19" s="703"/>
      <c r="C19" s="703"/>
      <c r="D19" s="703"/>
      <c r="E19" s="703"/>
      <c r="F19" s="703"/>
      <c r="G19" s="703"/>
      <c r="S19" s="660"/>
      <c r="T19" s="660"/>
      <c r="U19" s="660"/>
      <c r="V19" s="660"/>
      <c r="W19" s="660"/>
      <c r="X19" s="660"/>
      <c r="Y19" s="660"/>
      <c r="Z19" s="660"/>
      <c r="AA19" s="660"/>
      <c r="AB19" s="660"/>
      <c r="AC19" s="660"/>
      <c r="AD19" s="660"/>
      <c r="AI19" s="224"/>
    </row>
    <row r="20" spans="1:73" s="214" customFormat="1" ht="39.950000000000003" customHeight="1">
      <c r="A20" s="703"/>
      <c r="B20" s="703"/>
      <c r="C20" s="703"/>
      <c r="D20" s="703"/>
      <c r="E20" s="703"/>
      <c r="F20" s="703"/>
      <c r="G20" s="703"/>
      <c r="S20" s="403"/>
      <c r="T20" s="403"/>
      <c r="U20" s="403"/>
      <c r="V20" s="403"/>
      <c r="W20" s="403"/>
      <c r="X20" s="403"/>
      <c r="Y20" s="403"/>
      <c r="Z20" s="403"/>
      <c r="AA20" s="403"/>
      <c r="AB20" s="403"/>
      <c r="AC20" s="403"/>
      <c r="AD20" s="403"/>
      <c r="BR20" s="223"/>
    </row>
    <row r="21" spans="1:73" s="214" customFormat="1" ht="39.950000000000003" customHeight="1" thickBot="1">
      <c r="S21" s="404"/>
      <c r="T21" s="404"/>
      <c r="U21" s="404"/>
      <c r="V21" s="404"/>
      <c r="W21" s="404"/>
      <c r="X21" s="404"/>
      <c r="Y21" s="404"/>
      <c r="Z21" s="404"/>
      <c r="AA21" s="404"/>
      <c r="AB21" s="404"/>
      <c r="AC21" s="404"/>
      <c r="AD21" s="404"/>
      <c r="BR21" s="222"/>
    </row>
    <row r="22" spans="1:73" s="214" customFormat="1" ht="20.100000000000001" customHeight="1">
      <c r="A22" s="704"/>
      <c r="B22" s="705"/>
      <c r="C22" s="705"/>
      <c r="D22" s="706"/>
      <c r="E22" s="708" t="s">
        <v>436</v>
      </c>
      <c r="F22" s="709"/>
      <c r="G22" s="709"/>
      <c r="H22" s="709"/>
      <c r="I22" s="709"/>
      <c r="J22" s="709"/>
      <c r="K22" s="709"/>
      <c r="L22" s="709" t="s">
        <v>437</v>
      </c>
      <c r="M22" s="709"/>
      <c r="N22" s="709"/>
      <c r="O22" s="709"/>
      <c r="P22" s="709"/>
      <c r="Q22" s="709"/>
      <c r="R22" s="709"/>
      <c r="S22" s="712" t="s">
        <v>150</v>
      </c>
      <c r="T22" s="712"/>
      <c r="U22" s="712"/>
      <c r="V22" s="712"/>
      <c r="W22" s="712"/>
      <c r="X22" s="712"/>
      <c r="Y22" s="712"/>
      <c r="Z22" s="712"/>
      <c r="AA22" s="712"/>
      <c r="AB22" s="712"/>
      <c r="AC22" s="712"/>
      <c r="AD22" s="712"/>
      <c r="AE22" s="712"/>
      <c r="AF22" s="713"/>
      <c r="BR22" s="222"/>
    </row>
    <row r="23" spans="1:73" s="214" customFormat="1" ht="20.100000000000001" customHeight="1" thickBot="1">
      <c r="A23" s="662"/>
      <c r="B23" s="663"/>
      <c r="C23" s="663"/>
      <c r="D23" s="707"/>
      <c r="E23" s="710"/>
      <c r="F23" s="711"/>
      <c r="G23" s="711"/>
      <c r="H23" s="711"/>
      <c r="I23" s="711"/>
      <c r="J23" s="711"/>
      <c r="K23" s="711"/>
      <c r="L23" s="711"/>
      <c r="M23" s="711"/>
      <c r="N23" s="711"/>
      <c r="O23" s="711"/>
      <c r="P23" s="711"/>
      <c r="Q23" s="711"/>
      <c r="R23" s="711"/>
      <c r="S23" s="714"/>
      <c r="T23" s="714"/>
      <c r="U23" s="714"/>
      <c r="V23" s="714"/>
      <c r="W23" s="714"/>
      <c r="X23" s="714"/>
      <c r="Y23" s="714"/>
      <c r="Z23" s="714"/>
      <c r="AA23" s="714"/>
      <c r="AB23" s="714"/>
      <c r="AC23" s="714"/>
      <c r="AD23" s="714"/>
      <c r="AE23" s="714"/>
      <c r="AF23" s="715"/>
    </row>
    <row r="24" spans="1:73" s="214" customFormat="1" ht="20.100000000000001" customHeight="1">
      <c r="A24" s="704" t="s">
        <v>153</v>
      </c>
      <c r="B24" s="705"/>
      <c r="C24" s="705"/>
      <c r="D24" s="716"/>
      <c r="E24" s="718" t="s">
        <v>438</v>
      </c>
      <c r="F24" s="719"/>
      <c r="G24" s="719"/>
      <c r="H24" s="719"/>
      <c r="I24" s="719"/>
      <c r="J24" s="719"/>
      <c r="K24" s="720"/>
      <c r="L24" s="718" t="s">
        <v>439</v>
      </c>
      <c r="M24" s="719"/>
      <c r="N24" s="719"/>
      <c r="O24" s="719"/>
      <c r="P24" s="719"/>
      <c r="Q24" s="719"/>
      <c r="R24" s="720"/>
      <c r="S24" s="721" t="s">
        <v>154</v>
      </c>
      <c r="T24" s="722"/>
      <c r="U24" s="723"/>
      <c r="V24" s="724">
        <v>6500</v>
      </c>
      <c r="W24" s="725"/>
      <c r="X24" s="725"/>
      <c r="Y24" s="725"/>
      <c r="Z24" s="726" t="s">
        <v>152</v>
      </c>
      <c r="AA24" s="727">
        <f>V24*1.08</f>
        <v>7020.0000000000009</v>
      </c>
      <c r="AB24" s="728"/>
      <c r="AC24" s="728"/>
      <c r="AD24" s="726" t="s">
        <v>152</v>
      </c>
      <c r="AE24" s="729" t="s">
        <v>155</v>
      </c>
      <c r="AF24" s="730"/>
    </row>
    <row r="25" spans="1:73" s="214" customFormat="1" ht="20.100000000000001" customHeight="1">
      <c r="A25" s="659"/>
      <c r="B25" s="660"/>
      <c r="C25" s="660"/>
      <c r="D25" s="661"/>
      <c r="E25" s="697"/>
      <c r="F25" s="698"/>
      <c r="G25" s="698"/>
      <c r="H25" s="698"/>
      <c r="I25" s="698"/>
      <c r="J25" s="698"/>
      <c r="K25" s="699"/>
      <c r="L25" s="697"/>
      <c r="M25" s="698"/>
      <c r="N25" s="698"/>
      <c r="O25" s="698"/>
      <c r="P25" s="698"/>
      <c r="Q25" s="698"/>
      <c r="R25" s="699"/>
      <c r="S25" s="643"/>
      <c r="T25" s="644"/>
      <c r="U25" s="645"/>
      <c r="V25" s="648"/>
      <c r="W25" s="649"/>
      <c r="X25" s="649"/>
      <c r="Y25" s="649"/>
      <c r="Z25" s="651"/>
      <c r="AA25" s="654"/>
      <c r="AB25" s="655"/>
      <c r="AC25" s="655"/>
      <c r="AD25" s="651"/>
      <c r="AE25" s="638"/>
      <c r="AF25" s="639"/>
    </row>
    <row r="26" spans="1:73" s="214" customFormat="1" ht="20.100000000000001" customHeight="1">
      <c r="A26" s="659"/>
      <c r="B26" s="660"/>
      <c r="C26" s="660"/>
      <c r="D26" s="661"/>
      <c r="E26" s="697"/>
      <c r="F26" s="698"/>
      <c r="G26" s="698"/>
      <c r="H26" s="698"/>
      <c r="I26" s="698"/>
      <c r="J26" s="698"/>
      <c r="K26" s="699"/>
      <c r="L26" s="697"/>
      <c r="M26" s="698"/>
      <c r="N26" s="698"/>
      <c r="O26" s="698"/>
      <c r="P26" s="698"/>
      <c r="Q26" s="698"/>
      <c r="R26" s="699"/>
      <c r="S26" s="640" t="s">
        <v>157</v>
      </c>
      <c r="T26" s="641"/>
      <c r="U26" s="642"/>
      <c r="V26" s="646"/>
      <c r="W26" s="647"/>
      <c r="X26" s="647"/>
      <c r="Y26" s="647"/>
      <c r="Z26" s="650" t="s">
        <v>152</v>
      </c>
      <c r="AA26" s="652">
        <f>V26*1.08</f>
        <v>0</v>
      </c>
      <c r="AB26" s="653"/>
      <c r="AC26" s="653"/>
      <c r="AD26" s="650" t="s">
        <v>152</v>
      </c>
      <c r="AE26" s="636" t="s">
        <v>155</v>
      </c>
      <c r="AF26" s="637"/>
    </row>
    <row r="27" spans="1:73" s="214" customFormat="1" ht="20.100000000000001" customHeight="1">
      <c r="A27" s="659"/>
      <c r="B27" s="660"/>
      <c r="C27" s="660"/>
      <c r="D27" s="661"/>
      <c r="E27" s="697"/>
      <c r="F27" s="698"/>
      <c r="G27" s="698"/>
      <c r="H27" s="698"/>
      <c r="I27" s="698"/>
      <c r="J27" s="698"/>
      <c r="K27" s="699"/>
      <c r="L27" s="697"/>
      <c r="M27" s="698"/>
      <c r="N27" s="698"/>
      <c r="O27" s="698"/>
      <c r="P27" s="698"/>
      <c r="Q27" s="698"/>
      <c r="R27" s="699"/>
      <c r="S27" s="643"/>
      <c r="T27" s="644"/>
      <c r="U27" s="645"/>
      <c r="V27" s="648"/>
      <c r="W27" s="649"/>
      <c r="X27" s="649"/>
      <c r="Y27" s="649"/>
      <c r="Z27" s="651"/>
      <c r="AA27" s="654"/>
      <c r="AB27" s="655"/>
      <c r="AC27" s="655"/>
      <c r="AD27" s="651"/>
      <c r="AE27" s="638"/>
      <c r="AF27" s="639"/>
    </row>
    <row r="28" spans="1:73" s="214" customFormat="1" ht="20.100000000000001" customHeight="1">
      <c r="A28" s="659"/>
      <c r="B28" s="660"/>
      <c r="C28" s="660"/>
      <c r="D28" s="661"/>
      <c r="E28" s="697"/>
      <c r="F28" s="698"/>
      <c r="G28" s="698"/>
      <c r="H28" s="698"/>
      <c r="I28" s="698"/>
      <c r="J28" s="698"/>
      <c r="K28" s="699"/>
      <c r="L28" s="697"/>
      <c r="M28" s="698"/>
      <c r="N28" s="698"/>
      <c r="O28" s="698"/>
      <c r="P28" s="698"/>
      <c r="Q28" s="698"/>
      <c r="R28" s="699"/>
      <c r="S28" s="640" t="s">
        <v>159</v>
      </c>
      <c r="T28" s="641"/>
      <c r="U28" s="642"/>
      <c r="V28" s="646"/>
      <c r="W28" s="647"/>
      <c r="X28" s="647"/>
      <c r="Y28" s="647"/>
      <c r="Z28" s="650" t="s">
        <v>152</v>
      </c>
      <c r="AA28" s="652">
        <f>V28*1.08</f>
        <v>0</v>
      </c>
      <c r="AB28" s="653"/>
      <c r="AC28" s="653"/>
      <c r="AD28" s="650" t="s">
        <v>152</v>
      </c>
      <c r="AE28" s="636" t="s">
        <v>155</v>
      </c>
      <c r="AF28" s="637"/>
    </row>
    <row r="29" spans="1:73" s="214" customFormat="1" ht="20.100000000000001" customHeight="1">
      <c r="A29" s="659"/>
      <c r="B29" s="660"/>
      <c r="C29" s="660"/>
      <c r="D29" s="661"/>
      <c r="E29" s="697"/>
      <c r="F29" s="698"/>
      <c r="G29" s="698"/>
      <c r="H29" s="698"/>
      <c r="I29" s="698"/>
      <c r="J29" s="698"/>
      <c r="K29" s="699"/>
      <c r="L29" s="697"/>
      <c r="M29" s="698"/>
      <c r="N29" s="698"/>
      <c r="O29" s="698"/>
      <c r="P29" s="698"/>
      <c r="Q29" s="698"/>
      <c r="R29" s="699"/>
      <c r="S29" s="643"/>
      <c r="T29" s="644"/>
      <c r="U29" s="645"/>
      <c r="V29" s="648"/>
      <c r="W29" s="649"/>
      <c r="X29" s="649"/>
      <c r="Y29" s="649"/>
      <c r="Z29" s="651"/>
      <c r="AA29" s="654"/>
      <c r="AB29" s="655"/>
      <c r="AC29" s="655"/>
      <c r="AD29" s="651"/>
      <c r="AE29" s="638"/>
      <c r="AF29" s="639"/>
    </row>
    <row r="30" spans="1:73" s="214" customFormat="1" ht="20.100000000000001" customHeight="1">
      <c r="A30" s="659"/>
      <c r="B30" s="660"/>
      <c r="C30" s="660"/>
      <c r="D30" s="661"/>
      <c r="E30" s="697"/>
      <c r="F30" s="698"/>
      <c r="G30" s="698"/>
      <c r="H30" s="698"/>
      <c r="I30" s="698"/>
      <c r="J30" s="698"/>
      <c r="K30" s="699"/>
      <c r="L30" s="697"/>
      <c r="M30" s="698"/>
      <c r="N30" s="698"/>
      <c r="O30" s="698"/>
      <c r="P30" s="698"/>
      <c r="Q30" s="698"/>
      <c r="R30" s="699"/>
      <c r="S30" s="640" t="s">
        <v>160</v>
      </c>
      <c r="T30" s="641"/>
      <c r="U30" s="642"/>
      <c r="V30" s="646"/>
      <c r="W30" s="647"/>
      <c r="X30" s="647"/>
      <c r="Y30" s="647"/>
      <c r="Z30" s="650" t="s">
        <v>152</v>
      </c>
      <c r="AA30" s="652">
        <f>V30*1.08</f>
        <v>0</v>
      </c>
      <c r="AB30" s="653"/>
      <c r="AC30" s="653"/>
      <c r="AD30" s="650" t="s">
        <v>152</v>
      </c>
      <c r="AE30" s="636" t="s">
        <v>155</v>
      </c>
      <c r="AF30" s="637"/>
    </row>
    <row r="31" spans="1:73" s="214" customFormat="1" ht="20.100000000000001" customHeight="1">
      <c r="A31" s="659"/>
      <c r="B31" s="660"/>
      <c r="C31" s="660"/>
      <c r="D31" s="661"/>
      <c r="E31" s="697"/>
      <c r="F31" s="698"/>
      <c r="G31" s="698"/>
      <c r="H31" s="698"/>
      <c r="I31" s="698"/>
      <c r="J31" s="698"/>
      <c r="K31" s="699"/>
      <c r="L31" s="697"/>
      <c r="M31" s="698"/>
      <c r="N31" s="698"/>
      <c r="O31" s="698"/>
      <c r="P31" s="698"/>
      <c r="Q31" s="698"/>
      <c r="R31" s="699"/>
      <c r="S31" s="643"/>
      <c r="T31" s="644"/>
      <c r="U31" s="645"/>
      <c r="V31" s="648"/>
      <c r="W31" s="649"/>
      <c r="X31" s="649"/>
      <c r="Y31" s="649"/>
      <c r="Z31" s="651"/>
      <c r="AA31" s="654"/>
      <c r="AB31" s="655"/>
      <c r="AC31" s="655"/>
      <c r="AD31" s="651"/>
      <c r="AE31" s="638"/>
      <c r="AF31" s="639"/>
    </row>
    <row r="32" spans="1:73" s="214" customFormat="1" ht="20.100000000000001" customHeight="1">
      <c r="A32" s="659"/>
      <c r="B32" s="660"/>
      <c r="C32" s="660"/>
      <c r="D32" s="661"/>
      <c r="E32" s="697"/>
      <c r="F32" s="698"/>
      <c r="G32" s="698"/>
      <c r="H32" s="698"/>
      <c r="I32" s="698"/>
      <c r="J32" s="698"/>
      <c r="K32" s="699"/>
      <c r="L32" s="697"/>
      <c r="M32" s="698"/>
      <c r="N32" s="698"/>
      <c r="O32" s="698"/>
      <c r="P32" s="698"/>
      <c r="Q32" s="698"/>
      <c r="R32" s="699"/>
      <c r="S32" s="640" t="s">
        <v>162</v>
      </c>
      <c r="T32" s="641"/>
      <c r="U32" s="642"/>
      <c r="V32" s="646"/>
      <c r="W32" s="647"/>
      <c r="X32" s="647"/>
      <c r="Y32" s="647"/>
      <c r="Z32" s="650" t="s">
        <v>152</v>
      </c>
      <c r="AA32" s="652">
        <f>V32*1.08</f>
        <v>0</v>
      </c>
      <c r="AB32" s="653"/>
      <c r="AC32" s="653"/>
      <c r="AD32" s="650" t="s">
        <v>152</v>
      </c>
      <c r="AE32" s="636" t="s">
        <v>155</v>
      </c>
      <c r="AF32" s="637"/>
    </row>
    <row r="33" spans="1:32" s="214" customFormat="1" ht="20.100000000000001" customHeight="1">
      <c r="A33" s="692"/>
      <c r="B33" s="693"/>
      <c r="C33" s="693"/>
      <c r="D33" s="717"/>
      <c r="E33" s="700"/>
      <c r="F33" s="701"/>
      <c r="G33" s="701"/>
      <c r="H33" s="701"/>
      <c r="I33" s="701"/>
      <c r="J33" s="701"/>
      <c r="K33" s="702"/>
      <c r="L33" s="700"/>
      <c r="M33" s="701"/>
      <c r="N33" s="701"/>
      <c r="O33" s="701"/>
      <c r="P33" s="701"/>
      <c r="Q33" s="701"/>
      <c r="R33" s="702"/>
      <c r="S33" s="643"/>
      <c r="T33" s="644"/>
      <c r="U33" s="645"/>
      <c r="V33" s="648"/>
      <c r="W33" s="649"/>
      <c r="X33" s="649"/>
      <c r="Y33" s="649"/>
      <c r="Z33" s="651"/>
      <c r="AA33" s="654"/>
      <c r="AB33" s="655"/>
      <c r="AC33" s="655"/>
      <c r="AD33" s="651"/>
      <c r="AE33" s="638"/>
      <c r="AF33" s="639"/>
    </row>
    <row r="34" spans="1:32" s="214" customFormat="1" ht="20.100000000000001" customHeight="1">
      <c r="A34" s="731" t="s">
        <v>163</v>
      </c>
      <c r="B34" s="732"/>
      <c r="C34" s="732"/>
      <c r="D34" s="732"/>
      <c r="E34" s="737" t="s">
        <v>438</v>
      </c>
      <c r="F34" s="737"/>
      <c r="G34" s="737"/>
      <c r="H34" s="737"/>
      <c r="I34" s="737"/>
      <c r="J34" s="737"/>
      <c r="K34" s="737"/>
      <c r="L34" s="737" t="s">
        <v>440</v>
      </c>
      <c r="M34" s="737"/>
      <c r="N34" s="737"/>
      <c r="O34" s="737"/>
      <c r="P34" s="737"/>
      <c r="Q34" s="737"/>
      <c r="R34" s="737"/>
      <c r="S34" s="640" t="s">
        <v>154</v>
      </c>
      <c r="T34" s="641"/>
      <c r="U34" s="642"/>
      <c r="V34" s="646">
        <v>6000</v>
      </c>
      <c r="W34" s="647"/>
      <c r="X34" s="647"/>
      <c r="Y34" s="647"/>
      <c r="Z34" s="650" t="s">
        <v>152</v>
      </c>
      <c r="AA34" s="652">
        <f>V34*1.08</f>
        <v>6480</v>
      </c>
      <c r="AB34" s="653"/>
      <c r="AC34" s="653"/>
      <c r="AD34" s="650" t="s">
        <v>152</v>
      </c>
      <c r="AE34" s="636" t="s">
        <v>155</v>
      </c>
      <c r="AF34" s="637"/>
    </row>
    <row r="35" spans="1:32" s="214" customFormat="1" ht="20.100000000000001" customHeight="1">
      <c r="A35" s="733"/>
      <c r="B35" s="734"/>
      <c r="C35" s="734"/>
      <c r="D35" s="734"/>
      <c r="E35" s="738"/>
      <c r="F35" s="738"/>
      <c r="G35" s="738"/>
      <c r="H35" s="738"/>
      <c r="I35" s="738"/>
      <c r="J35" s="738"/>
      <c r="K35" s="738"/>
      <c r="L35" s="738"/>
      <c r="M35" s="738"/>
      <c r="N35" s="738"/>
      <c r="O35" s="738"/>
      <c r="P35" s="738"/>
      <c r="Q35" s="738"/>
      <c r="R35" s="738"/>
      <c r="S35" s="643"/>
      <c r="T35" s="644"/>
      <c r="U35" s="645"/>
      <c r="V35" s="648"/>
      <c r="W35" s="649"/>
      <c r="X35" s="649"/>
      <c r="Y35" s="649"/>
      <c r="Z35" s="651"/>
      <c r="AA35" s="654"/>
      <c r="AB35" s="655"/>
      <c r="AC35" s="655"/>
      <c r="AD35" s="651"/>
      <c r="AE35" s="638"/>
      <c r="AF35" s="639"/>
    </row>
    <row r="36" spans="1:32" s="214" customFormat="1" ht="20.100000000000001" customHeight="1">
      <c r="A36" s="733"/>
      <c r="B36" s="734"/>
      <c r="C36" s="734"/>
      <c r="D36" s="734"/>
      <c r="E36" s="738"/>
      <c r="F36" s="738"/>
      <c r="G36" s="738"/>
      <c r="H36" s="738"/>
      <c r="I36" s="738"/>
      <c r="J36" s="738"/>
      <c r="K36" s="738"/>
      <c r="L36" s="738"/>
      <c r="M36" s="738"/>
      <c r="N36" s="738"/>
      <c r="O36" s="738"/>
      <c r="P36" s="738"/>
      <c r="Q36" s="738"/>
      <c r="R36" s="738"/>
      <c r="S36" s="640" t="s">
        <v>157</v>
      </c>
      <c r="T36" s="641"/>
      <c r="U36" s="642"/>
      <c r="V36" s="646"/>
      <c r="W36" s="647"/>
      <c r="X36" s="647"/>
      <c r="Y36" s="647"/>
      <c r="Z36" s="650" t="s">
        <v>152</v>
      </c>
      <c r="AA36" s="652">
        <f>V36*1.08</f>
        <v>0</v>
      </c>
      <c r="AB36" s="653"/>
      <c r="AC36" s="653"/>
      <c r="AD36" s="650" t="s">
        <v>152</v>
      </c>
      <c r="AE36" s="636" t="s">
        <v>155</v>
      </c>
      <c r="AF36" s="637"/>
    </row>
    <row r="37" spans="1:32" s="214" customFormat="1" ht="20.100000000000001" customHeight="1">
      <c r="A37" s="733"/>
      <c r="B37" s="734"/>
      <c r="C37" s="734"/>
      <c r="D37" s="734"/>
      <c r="E37" s="738"/>
      <c r="F37" s="738"/>
      <c r="G37" s="738"/>
      <c r="H37" s="738"/>
      <c r="I37" s="738"/>
      <c r="J37" s="738"/>
      <c r="K37" s="738"/>
      <c r="L37" s="738"/>
      <c r="M37" s="738"/>
      <c r="N37" s="738"/>
      <c r="O37" s="738"/>
      <c r="P37" s="738"/>
      <c r="Q37" s="738"/>
      <c r="R37" s="738"/>
      <c r="S37" s="643"/>
      <c r="T37" s="644"/>
      <c r="U37" s="645"/>
      <c r="V37" s="648"/>
      <c r="W37" s="649"/>
      <c r="X37" s="649"/>
      <c r="Y37" s="649"/>
      <c r="Z37" s="651"/>
      <c r="AA37" s="654"/>
      <c r="AB37" s="655"/>
      <c r="AC37" s="655"/>
      <c r="AD37" s="651"/>
      <c r="AE37" s="638"/>
      <c r="AF37" s="639"/>
    </row>
    <row r="38" spans="1:32" s="214" customFormat="1" ht="20.100000000000001" customHeight="1">
      <c r="A38" s="733"/>
      <c r="B38" s="734"/>
      <c r="C38" s="734"/>
      <c r="D38" s="734"/>
      <c r="E38" s="738"/>
      <c r="F38" s="738"/>
      <c r="G38" s="738"/>
      <c r="H38" s="738"/>
      <c r="I38" s="738"/>
      <c r="J38" s="738"/>
      <c r="K38" s="738"/>
      <c r="L38" s="738"/>
      <c r="M38" s="738"/>
      <c r="N38" s="738"/>
      <c r="O38" s="738"/>
      <c r="P38" s="738"/>
      <c r="Q38" s="738"/>
      <c r="R38" s="738"/>
      <c r="S38" s="640" t="s">
        <v>159</v>
      </c>
      <c r="T38" s="641"/>
      <c r="U38" s="642"/>
      <c r="V38" s="646"/>
      <c r="W38" s="647"/>
      <c r="X38" s="647"/>
      <c r="Y38" s="647"/>
      <c r="Z38" s="650" t="s">
        <v>152</v>
      </c>
      <c r="AA38" s="652">
        <f>V38*1.08</f>
        <v>0</v>
      </c>
      <c r="AB38" s="653"/>
      <c r="AC38" s="653"/>
      <c r="AD38" s="650" t="s">
        <v>152</v>
      </c>
      <c r="AE38" s="636" t="s">
        <v>155</v>
      </c>
      <c r="AF38" s="637"/>
    </row>
    <row r="39" spans="1:32" s="214" customFormat="1" ht="20.100000000000001" customHeight="1">
      <c r="A39" s="733"/>
      <c r="B39" s="734"/>
      <c r="C39" s="734"/>
      <c r="D39" s="734"/>
      <c r="E39" s="738"/>
      <c r="F39" s="738"/>
      <c r="G39" s="738"/>
      <c r="H39" s="738"/>
      <c r="I39" s="738"/>
      <c r="J39" s="738"/>
      <c r="K39" s="738"/>
      <c r="L39" s="738"/>
      <c r="M39" s="738"/>
      <c r="N39" s="738"/>
      <c r="O39" s="738"/>
      <c r="P39" s="738"/>
      <c r="Q39" s="738"/>
      <c r="R39" s="738"/>
      <c r="S39" s="643"/>
      <c r="T39" s="644"/>
      <c r="U39" s="645"/>
      <c r="V39" s="648"/>
      <c r="W39" s="649"/>
      <c r="X39" s="649"/>
      <c r="Y39" s="649"/>
      <c r="Z39" s="651"/>
      <c r="AA39" s="654"/>
      <c r="AB39" s="655"/>
      <c r="AC39" s="655"/>
      <c r="AD39" s="651"/>
      <c r="AE39" s="638"/>
      <c r="AF39" s="639"/>
    </row>
    <row r="40" spans="1:32" s="214" customFormat="1" ht="20.100000000000001" customHeight="1">
      <c r="A40" s="733"/>
      <c r="B40" s="734"/>
      <c r="C40" s="734"/>
      <c r="D40" s="734"/>
      <c r="E40" s="738"/>
      <c r="F40" s="738"/>
      <c r="G40" s="738"/>
      <c r="H40" s="738"/>
      <c r="I40" s="738"/>
      <c r="J40" s="738"/>
      <c r="K40" s="738"/>
      <c r="L40" s="738"/>
      <c r="M40" s="738"/>
      <c r="N40" s="738"/>
      <c r="O40" s="738"/>
      <c r="P40" s="738"/>
      <c r="Q40" s="738"/>
      <c r="R40" s="738"/>
      <c r="S40" s="640" t="s">
        <v>160</v>
      </c>
      <c r="T40" s="641"/>
      <c r="U40" s="642"/>
      <c r="V40" s="646"/>
      <c r="W40" s="647"/>
      <c r="X40" s="647"/>
      <c r="Y40" s="647"/>
      <c r="Z40" s="650" t="s">
        <v>152</v>
      </c>
      <c r="AA40" s="652">
        <f>V40*1.08</f>
        <v>0</v>
      </c>
      <c r="AB40" s="653"/>
      <c r="AC40" s="653"/>
      <c r="AD40" s="650" t="s">
        <v>152</v>
      </c>
      <c r="AE40" s="636" t="s">
        <v>155</v>
      </c>
      <c r="AF40" s="637"/>
    </row>
    <row r="41" spans="1:32" s="214" customFormat="1" ht="20.100000000000001" customHeight="1">
      <c r="A41" s="733"/>
      <c r="B41" s="734"/>
      <c r="C41" s="734"/>
      <c r="D41" s="734"/>
      <c r="E41" s="738"/>
      <c r="F41" s="738"/>
      <c r="G41" s="738"/>
      <c r="H41" s="738"/>
      <c r="I41" s="738"/>
      <c r="J41" s="738"/>
      <c r="K41" s="738"/>
      <c r="L41" s="738"/>
      <c r="M41" s="738"/>
      <c r="N41" s="738"/>
      <c r="O41" s="738"/>
      <c r="P41" s="738"/>
      <c r="Q41" s="738"/>
      <c r="R41" s="738"/>
      <c r="S41" s="643"/>
      <c r="T41" s="644"/>
      <c r="U41" s="645"/>
      <c r="V41" s="648"/>
      <c r="W41" s="649"/>
      <c r="X41" s="649"/>
      <c r="Y41" s="649"/>
      <c r="Z41" s="651"/>
      <c r="AA41" s="654"/>
      <c r="AB41" s="655"/>
      <c r="AC41" s="655"/>
      <c r="AD41" s="651"/>
      <c r="AE41" s="638"/>
      <c r="AF41" s="639"/>
    </row>
    <row r="42" spans="1:32" s="214" customFormat="1" ht="20.100000000000001" customHeight="1">
      <c r="A42" s="733"/>
      <c r="B42" s="734"/>
      <c r="C42" s="734"/>
      <c r="D42" s="734"/>
      <c r="E42" s="738"/>
      <c r="F42" s="738"/>
      <c r="G42" s="738"/>
      <c r="H42" s="738"/>
      <c r="I42" s="738"/>
      <c r="J42" s="738"/>
      <c r="K42" s="738"/>
      <c r="L42" s="738"/>
      <c r="M42" s="738"/>
      <c r="N42" s="738"/>
      <c r="O42" s="738"/>
      <c r="P42" s="738"/>
      <c r="Q42" s="738"/>
      <c r="R42" s="738"/>
      <c r="S42" s="640" t="s">
        <v>162</v>
      </c>
      <c r="T42" s="641"/>
      <c r="U42" s="642"/>
      <c r="V42" s="646"/>
      <c r="W42" s="647"/>
      <c r="X42" s="647"/>
      <c r="Y42" s="647"/>
      <c r="Z42" s="650" t="s">
        <v>152</v>
      </c>
      <c r="AA42" s="652">
        <f>V42*1.08</f>
        <v>0</v>
      </c>
      <c r="AB42" s="653"/>
      <c r="AC42" s="653"/>
      <c r="AD42" s="650" t="s">
        <v>152</v>
      </c>
      <c r="AE42" s="636" t="s">
        <v>155</v>
      </c>
      <c r="AF42" s="637"/>
    </row>
    <row r="43" spans="1:32" s="214" customFormat="1" ht="20.100000000000001" customHeight="1">
      <c r="A43" s="735"/>
      <c r="B43" s="736"/>
      <c r="C43" s="736"/>
      <c r="D43" s="736"/>
      <c r="E43" s="739"/>
      <c r="F43" s="739"/>
      <c r="G43" s="739"/>
      <c r="H43" s="739"/>
      <c r="I43" s="739"/>
      <c r="J43" s="739"/>
      <c r="K43" s="739"/>
      <c r="L43" s="739"/>
      <c r="M43" s="739"/>
      <c r="N43" s="739"/>
      <c r="O43" s="739"/>
      <c r="P43" s="739"/>
      <c r="Q43" s="739"/>
      <c r="R43" s="739"/>
      <c r="S43" s="643"/>
      <c r="T43" s="644"/>
      <c r="U43" s="645"/>
      <c r="V43" s="648"/>
      <c r="W43" s="649"/>
      <c r="X43" s="649"/>
      <c r="Y43" s="649"/>
      <c r="Z43" s="651"/>
      <c r="AA43" s="654"/>
      <c r="AB43" s="655"/>
      <c r="AC43" s="655"/>
      <c r="AD43" s="651"/>
      <c r="AE43" s="638"/>
      <c r="AF43" s="639"/>
    </row>
    <row r="44" spans="1:32" s="214" customFormat="1" ht="20.100000000000001" customHeight="1">
      <c r="A44" s="656" t="s">
        <v>166</v>
      </c>
      <c r="B44" s="657"/>
      <c r="C44" s="657"/>
      <c r="D44" s="657"/>
      <c r="E44" s="694" t="s">
        <v>438</v>
      </c>
      <c r="F44" s="695"/>
      <c r="G44" s="695"/>
      <c r="H44" s="695"/>
      <c r="I44" s="695"/>
      <c r="J44" s="695"/>
      <c r="K44" s="696"/>
      <c r="L44" s="695" t="s">
        <v>440</v>
      </c>
      <c r="M44" s="695"/>
      <c r="N44" s="695"/>
      <c r="O44" s="695"/>
      <c r="P44" s="695"/>
      <c r="Q44" s="695"/>
      <c r="R44" s="696"/>
      <c r="S44" s="640" t="s">
        <v>154</v>
      </c>
      <c r="T44" s="641"/>
      <c r="U44" s="642"/>
      <c r="V44" s="646">
        <v>6000</v>
      </c>
      <c r="W44" s="647"/>
      <c r="X44" s="647"/>
      <c r="Y44" s="647"/>
      <c r="Z44" s="650" t="s">
        <v>152</v>
      </c>
      <c r="AA44" s="652">
        <f>V44*1.08</f>
        <v>6480</v>
      </c>
      <c r="AB44" s="653"/>
      <c r="AC44" s="653"/>
      <c r="AD44" s="650" t="s">
        <v>152</v>
      </c>
      <c r="AE44" s="636" t="s">
        <v>155</v>
      </c>
      <c r="AF44" s="637"/>
    </row>
    <row r="45" spans="1:32" s="214" customFormat="1" ht="20.100000000000001" customHeight="1">
      <c r="A45" s="659"/>
      <c r="B45" s="660"/>
      <c r="C45" s="660"/>
      <c r="D45" s="660"/>
      <c r="E45" s="697"/>
      <c r="F45" s="698"/>
      <c r="G45" s="698"/>
      <c r="H45" s="698"/>
      <c r="I45" s="698"/>
      <c r="J45" s="698"/>
      <c r="K45" s="699"/>
      <c r="L45" s="698"/>
      <c r="M45" s="698"/>
      <c r="N45" s="698"/>
      <c r="O45" s="698"/>
      <c r="P45" s="698"/>
      <c r="Q45" s="698"/>
      <c r="R45" s="699"/>
      <c r="S45" s="643"/>
      <c r="T45" s="644"/>
      <c r="U45" s="645"/>
      <c r="V45" s="648"/>
      <c r="W45" s="649"/>
      <c r="X45" s="649"/>
      <c r="Y45" s="649"/>
      <c r="Z45" s="651"/>
      <c r="AA45" s="654"/>
      <c r="AB45" s="655"/>
      <c r="AC45" s="655"/>
      <c r="AD45" s="651"/>
      <c r="AE45" s="638"/>
      <c r="AF45" s="639"/>
    </row>
    <row r="46" spans="1:32" s="214" customFormat="1" ht="20.100000000000001" customHeight="1">
      <c r="A46" s="659"/>
      <c r="B46" s="660"/>
      <c r="C46" s="660"/>
      <c r="D46" s="660"/>
      <c r="E46" s="697"/>
      <c r="F46" s="698"/>
      <c r="G46" s="698"/>
      <c r="H46" s="698"/>
      <c r="I46" s="698"/>
      <c r="J46" s="698"/>
      <c r="K46" s="699"/>
      <c r="L46" s="698"/>
      <c r="M46" s="698"/>
      <c r="N46" s="698"/>
      <c r="O46" s="698"/>
      <c r="P46" s="698"/>
      <c r="Q46" s="698"/>
      <c r="R46" s="699"/>
      <c r="S46" s="640" t="s">
        <v>157</v>
      </c>
      <c r="T46" s="641"/>
      <c r="U46" s="642"/>
      <c r="V46" s="646"/>
      <c r="W46" s="647"/>
      <c r="X46" s="647"/>
      <c r="Y46" s="647"/>
      <c r="Z46" s="650" t="s">
        <v>152</v>
      </c>
      <c r="AA46" s="652">
        <f>V46*1.08</f>
        <v>0</v>
      </c>
      <c r="AB46" s="653"/>
      <c r="AC46" s="653"/>
      <c r="AD46" s="650" t="s">
        <v>152</v>
      </c>
      <c r="AE46" s="636" t="s">
        <v>155</v>
      </c>
      <c r="AF46" s="637"/>
    </row>
    <row r="47" spans="1:32" s="214" customFormat="1" ht="20.100000000000001" customHeight="1">
      <c r="A47" s="659"/>
      <c r="B47" s="660"/>
      <c r="C47" s="660"/>
      <c r="D47" s="660"/>
      <c r="E47" s="697"/>
      <c r="F47" s="698"/>
      <c r="G47" s="698"/>
      <c r="H47" s="698"/>
      <c r="I47" s="698"/>
      <c r="J47" s="698"/>
      <c r="K47" s="699"/>
      <c r="L47" s="698"/>
      <c r="M47" s="698"/>
      <c r="N47" s="698"/>
      <c r="O47" s="698"/>
      <c r="P47" s="698"/>
      <c r="Q47" s="698"/>
      <c r="R47" s="699"/>
      <c r="S47" s="643"/>
      <c r="T47" s="644"/>
      <c r="U47" s="645"/>
      <c r="V47" s="648"/>
      <c r="W47" s="649"/>
      <c r="X47" s="649"/>
      <c r="Y47" s="649"/>
      <c r="Z47" s="651"/>
      <c r="AA47" s="654"/>
      <c r="AB47" s="655"/>
      <c r="AC47" s="655"/>
      <c r="AD47" s="651"/>
      <c r="AE47" s="638"/>
      <c r="AF47" s="639"/>
    </row>
    <row r="48" spans="1:32" s="214" customFormat="1" ht="20.100000000000001" customHeight="1">
      <c r="A48" s="659"/>
      <c r="B48" s="660"/>
      <c r="C48" s="660"/>
      <c r="D48" s="660"/>
      <c r="E48" s="697"/>
      <c r="F48" s="698"/>
      <c r="G48" s="698"/>
      <c r="H48" s="698"/>
      <c r="I48" s="698"/>
      <c r="J48" s="698"/>
      <c r="K48" s="699"/>
      <c r="L48" s="698"/>
      <c r="M48" s="698"/>
      <c r="N48" s="698"/>
      <c r="O48" s="698"/>
      <c r="P48" s="698"/>
      <c r="Q48" s="698"/>
      <c r="R48" s="699"/>
      <c r="S48" s="640" t="s">
        <v>159</v>
      </c>
      <c r="T48" s="641"/>
      <c r="U48" s="642"/>
      <c r="V48" s="646"/>
      <c r="W48" s="647"/>
      <c r="X48" s="647"/>
      <c r="Y48" s="647"/>
      <c r="Z48" s="650" t="s">
        <v>152</v>
      </c>
      <c r="AA48" s="652">
        <f>V48*1.08</f>
        <v>0</v>
      </c>
      <c r="AB48" s="653"/>
      <c r="AC48" s="653"/>
      <c r="AD48" s="650" t="s">
        <v>152</v>
      </c>
      <c r="AE48" s="636" t="s">
        <v>155</v>
      </c>
      <c r="AF48" s="637"/>
    </row>
    <row r="49" spans="1:32" s="214" customFormat="1" ht="20.100000000000001" customHeight="1">
      <c r="A49" s="659"/>
      <c r="B49" s="660"/>
      <c r="C49" s="660"/>
      <c r="D49" s="660"/>
      <c r="E49" s="697"/>
      <c r="F49" s="698"/>
      <c r="G49" s="698"/>
      <c r="H49" s="698"/>
      <c r="I49" s="698"/>
      <c r="J49" s="698"/>
      <c r="K49" s="699"/>
      <c r="L49" s="698"/>
      <c r="M49" s="698"/>
      <c r="N49" s="698"/>
      <c r="O49" s="698"/>
      <c r="P49" s="698"/>
      <c r="Q49" s="698"/>
      <c r="R49" s="699"/>
      <c r="S49" s="643"/>
      <c r="T49" s="644"/>
      <c r="U49" s="645"/>
      <c r="V49" s="648"/>
      <c r="W49" s="649"/>
      <c r="X49" s="649"/>
      <c r="Y49" s="649"/>
      <c r="Z49" s="651"/>
      <c r="AA49" s="654"/>
      <c r="AB49" s="655"/>
      <c r="AC49" s="655"/>
      <c r="AD49" s="651"/>
      <c r="AE49" s="638"/>
      <c r="AF49" s="639"/>
    </row>
    <row r="50" spans="1:32" s="214" customFormat="1" ht="20.100000000000001" customHeight="1">
      <c r="A50" s="659"/>
      <c r="B50" s="660"/>
      <c r="C50" s="660"/>
      <c r="D50" s="660"/>
      <c r="E50" s="697"/>
      <c r="F50" s="698"/>
      <c r="G50" s="698"/>
      <c r="H50" s="698"/>
      <c r="I50" s="698"/>
      <c r="J50" s="698"/>
      <c r="K50" s="699"/>
      <c r="L50" s="698"/>
      <c r="M50" s="698"/>
      <c r="N50" s="698"/>
      <c r="O50" s="698"/>
      <c r="P50" s="698"/>
      <c r="Q50" s="698"/>
      <c r="R50" s="699"/>
      <c r="S50" s="640" t="s">
        <v>160</v>
      </c>
      <c r="T50" s="641"/>
      <c r="U50" s="642"/>
      <c r="V50" s="646"/>
      <c r="W50" s="647"/>
      <c r="X50" s="647"/>
      <c r="Y50" s="647"/>
      <c r="Z50" s="650" t="s">
        <v>152</v>
      </c>
      <c r="AA50" s="652">
        <f>V50*1.08</f>
        <v>0</v>
      </c>
      <c r="AB50" s="653"/>
      <c r="AC50" s="653"/>
      <c r="AD50" s="650" t="s">
        <v>152</v>
      </c>
      <c r="AE50" s="636" t="s">
        <v>155</v>
      </c>
      <c r="AF50" s="637"/>
    </row>
    <row r="51" spans="1:32" s="214" customFormat="1" ht="20.100000000000001" customHeight="1">
      <c r="A51" s="659"/>
      <c r="B51" s="660"/>
      <c r="C51" s="660"/>
      <c r="D51" s="660"/>
      <c r="E51" s="697"/>
      <c r="F51" s="698"/>
      <c r="G51" s="698"/>
      <c r="H51" s="698"/>
      <c r="I51" s="698"/>
      <c r="J51" s="698"/>
      <c r="K51" s="699"/>
      <c r="L51" s="698"/>
      <c r="M51" s="698"/>
      <c r="N51" s="698"/>
      <c r="O51" s="698"/>
      <c r="P51" s="698"/>
      <c r="Q51" s="698"/>
      <c r="R51" s="699"/>
      <c r="S51" s="643"/>
      <c r="T51" s="644"/>
      <c r="U51" s="645"/>
      <c r="V51" s="648"/>
      <c r="W51" s="649"/>
      <c r="X51" s="649"/>
      <c r="Y51" s="649"/>
      <c r="Z51" s="651"/>
      <c r="AA51" s="654"/>
      <c r="AB51" s="655"/>
      <c r="AC51" s="655"/>
      <c r="AD51" s="651"/>
      <c r="AE51" s="638"/>
      <c r="AF51" s="639"/>
    </row>
    <row r="52" spans="1:32" s="214" customFormat="1" ht="20.100000000000001" customHeight="1">
      <c r="A52" s="659"/>
      <c r="B52" s="660"/>
      <c r="C52" s="660"/>
      <c r="D52" s="660"/>
      <c r="E52" s="697"/>
      <c r="F52" s="698"/>
      <c r="G52" s="698"/>
      <c r="H52" s="698"/>
      <c r="I52" s="698"/>
      <c r="J52" s="698"/>
      <c r="K52" s="699"/>
      <c r="L52" s="698"/>
      <c r="M52" s="698"/>
      <c r="N52" s="698"/>
      <c r="O52" s="698"/>
      <c r="P52" s="698"/>
      <c r="Q52" s="698"/>
      <c r="R52" s="699"/>
      <c r="S52" s="640" t="s">
        <v>162</v>
      </c>
      <c r="T52" s="641"/>
      <c r="U52" s="642"/>
      <c r="V52" s="646"/>
      <c r="W52" s="647"/>
      <c r="X52" s="647"/>
      <c r="Y52" s="647"/>
      <c r="Z52" s="650" t="s">
        <v>152</v>
      </c>
      <c r="AA52" s="652">
        <f>V52*1.08</f>
        <v>0</v>
      </c>
      <c r="AB52" s="653"/>
      <c r="AC52" s="653"/>
      <c r="AD52" s="650" t="s">
        <v>152</v>
      </c>
      <c r="AE52" s="636" t="s">
        <v>155</v>
      </c>
      <c r="AF52" s="637"/>
    </row>
    <row r="53" spans="1:32" s="214" customFormat="1" ht="20.100000000000001" customHeight="1">
      <c r="A53" s="692"/>
      <c r="B53" s="693"/>
      <c r="C53" s="693"/>
      <c r="D53" s="693"/>
      <c r="E53" s="700"/>
      <c r="F53" s="701"/>
      <c r="G53" s="701"/>
      <c r="H53" s="701"/>
      <c r="I53" s="701"/>
      <c r="J53" s="701"/>
      <c r="K53" s="702"/>
      <c r="L53" s="701"/>
      <c r="M53" s="701"/>
      <c r="N53" s="701"/>
      <c r="O53" s="701"/>
      <c r="P53" s="701"/>
      <c r="Q53" s="701"/>
      <c r="R53" s="702"/>
      <c r="S53" s="643"/>
      <c r="T53" s="644"/>
      <c r="U53" s="645"/>
      <c r="V53" s="648"/>
      <c r="W53" s="649"/>
      <c r="X53" s="649"/>
      <c r="Y53" s="649"/>
      <c r="Z53" s="651"/>
      <c r="AA53" s="654"/>
      <c r="AB53" s="655"/>
      <c r="AC53" s="655"/>
      <c r="AD53" s="651"/>
      <c r="AE53" s="638"/>
      <c r="AF53" s="639"/>
    </row>
    <row r="54" spans="1:32" s="214" customFormat="1" ht="24.95" customHeight="1">
      <c r="A54" s="656" t="s">
        <v>168</v>
      </c>
      <c r="B54" s="657"/>
      <c r="C54" s="657"/>
      <c r="D54" s="658"/>
      <c r="E54" s="665" t="s">
        <v>441</v>
      </c>
      <c r="F54" s="666"/>
      <c r="G54" s="666"/>
      <c r="H54" s="666"/>
      <c r="I54" s="666"/>
      <c r="J54" s="666"/>
      <c r="K54" s="667"/>
      <c r="L54" s="665" t="s">
        <v>442</v>
      </c>
      <c r="M54" s="666"/>
      <c r="N54" s="666"/>
      <c r="O54" s="666"/>
      <c r="P54" s="666"/>
      <c r="Q54" s="666"/>
      <c r="R54" s="667"/>
      <c r="S54" s="674" t="s">
        <v>169</v>
      </c>
      <c r="T54" s="674"/>
      <c r="U54" s="674"/>
      <c r="V54" s="742">
        <v>3000</v>
      </c>
      <c r="W54" s="742"/>
      <c r="X54" s="742"/>
      <c r="Y54" s="743"/>
      <c r="Z54" s="677" t="s">
        <v>152</v>
      </c>
      <c r="AA54" s="678">
        <f>V54*1.08</f>
        <v>3240</v>
      </c>
      <c r="AB54" s="678"/>
      <c r="AC54" s="679"/>
      <c r="AD54" s="680" t="s">
        <v>152</v>
      </c>
      <c r="AE54" s="681" t="s">
        <v>155</v>
      </c>
      <c r="AF54" s="682"/>
    </row>
    <row r="55" spans="1:32" s="214" customFormat="1" ht="24.95" customHeight="1">
      <c r="A55" s="659"/>
      <c r="B55" s="660"/>
      <c r="C55" s="660"/>
      <c r="D55" s="661"/>
      <c r="E55" s="668"/>
      <c r="F55" s="669"/>
      <c r="G55" s="669"/>
      <c r="H55" s="669"/>
      <c r="I55" s="669"/>
      <c r="J55" s="669"/>
      <c r="K55" s="670"/>
      <c r="L55" s="668"/>
      <c r="M55" s="669"/>
      <c r="N55" s="669"/>
      <c r="O55" s="669"/>
      <c r="P55" s="669"/>
      <c r="Q55" s="669"/>
      <c r="R55" s="670"/>
      <c r="S55" s="674"/>
      <c r="T55" s="674"/>
      <c r="U55" s="674"/>
      <c r="V55" s="742"/>
      <c r="W55" s="742"/>
      <c r="X55" s="742"/>
      <c r="Y55" s="743"/>
      <c r="Z55" s="677"/>
      <c r="AA55" s="678"/>
      <c r="AB55" s="678"/>
      <c r="AC55" s="679"/>
      <c r="AD55" s="680"/>
      <c r="AE55" s="681"/>
      <c r="AF55" s="682"/>
    </row>
    <row r="56" spans="1:32" s="214" customFormat="1" ht="24.95" customHeight="1">
      <c r="A56" s="659"/>
      <c r="B56" s="660"/>
      <c r="C56" s="660"/>
      <c r="D56" s="661"/>
      <c r="E56" s="668"/>
      <c r="F56" s="669"/>
      <c r="G56" s="669"/>
      <c r="H56" s="669"/>
      <c r="I56" s="669"/>
      <c r="J56" s="669"/>
      <c r="K56" s="670"/>
      <c r="L56" s="668"/>
      <c r="M56" s="669"/>
      <c r="N56" s="669"/>
      <c r="O56" s="669"/>
      <c r="P56" s="669"/>
      <c r="Q56" s="669"/>
      <c r="R56" s="670"/>
      <c r="S56" s="674"/>
      <c r="T56" s="674"/>
      <c r="U56" s="674"/>
      <c r="V56" s="742"/>
      <c r="W56" s="742"/>
      <c r="X56" s="742"/>
      <c r="Y56" s="743"/>
      <c r="Z56" s="677"/>
      <c r="AA56" s="678"/>
      <c r="AB56" s="678"/>
      <c r="AC56" s="679"/>
      <c r="AD56" s="680"/>
      <c r="AE56" s="681"/>
      <c r="AF56" s="682"/>
    </row>
    <row r="57" spans="1:32" s="214" customFormat="1" ht="24.95" customHeight="1">
      <c r="A57" s="659"/>
      <c r="B57" s="660"/>
      <c r="C57" s="660"/>
      <c r="D57" s="661"/>
      <c r="E57" s="668"/>
      <c r="F57" s="669"/>
      <c r="G57" s="669"/>
      <c r="H57" s="669"/>
      <c r="I57" s="669"/>
      <c r="J57" s="669"/>
      <c r="K57" s="670"/>
      <c r="L57" s="668"/>
      <c r="M57" s="669"/>
      <c r="N57" s="669"/>
      <c r="O57" s="669"/>
      <c r="P57" s="669"/>
      <c r="Q57" s="669"/>
      <c r="R57" s="670"/>
      <c r="S57" s="674" t="s">
        <v>170</v>
      </c>
      <c r="T57" s="674"/>
      <c r="U57" s="674"/>
      <c r="V57" s="675"/>
      <c r="W57" s="675"/>
      <c r="X57" s="675"/>
      <c r="Y57" s="676"/>
      <c r="Z57" s="677" t="s">
        <v>152</v>
      </c>
      <c r="AA57" s="678">
        <f>V57*1.08</f>
        <v>0</v>
      </c>
      <c r="AB57" s="678"/>
      <c r="AC57" s="679"/>
      <c r="AD57" s="680" t="s">
        <v>152</v>
      </c>
      <c r="AE57" s="681" t="s">
        <v>155</v>
      </c>
      <c r="AF57" s="682"/>
    </row>
    <row r="58" spans="1:32" s="214" customFormat="1" ht="24.95" customHeight="1">
      <c r="A58" s="659"/>
      <c r="B58" s="660"/>
      <c r="C58" s="660"/>
      <c r="D58" s="661"/>
      <c r="E58" s="668"/>
      <c r="F58" s="669"/>
      <c r="G58" s="669"/>
      <c r="H58" s="669"/>
      <c r="I58" s="669"/>
      <c r="J58" s="669"/>
      <c r="K58" s="670"/>
      <c r="L58" s="668"/>
      <c r="M58" s="669"/>
      <c r="N58" s="669"/>
      <c r="O58" s="669"/>
      <c r="P58" s="669"/>
      <c r="Q58" s="669"/>
      <c r="R58" s="670"/>
      <c r="S58" s="674"/>
      <c r="T58" s="674"/>
      <c r="U58" s="674"/>
      <c r="V58" s="675"/>
      <c r="W58" s="675"/>
      <c r="X58" s="675"/>
      <c r="Y58" s="676"/>
      <c r="Z58" s="677"/>
      <c r="AA58" s="678"/>
      <c r="AB58" s="678"/>
      <c r="AC58" s="679"/>
      <c r="AD58" s="680"/>
      <c r="AE58" s="681"/>
      <c r="AF58" s="682"/>
    </row>
    <row r="59" spans="1:32" s="214" customFormat="1" ht="24.95" customHeight="1" thickBot="1">
      <c r="A59" s="662"/>
      <c r="B59" s="663"/>
      <c r="C59" s="663"/>
      <c r="D59" s="664"/>
      <c r="E59" s="671"/>
      <c r="F59" s="672"/>
      <c r="G59" s="672"/>
      <c r="H59" s="672"/>
      <c r="I59" s="672"/>
      <c r="J59" s="672"/>
      <c r="K59" s="673"/>
      <c r="L59" s="671"/>
      <c r="M59" s="672"/>
      <c r="N59" s="672"/>
      <c r="O59" s="672"/>
      <c r="P59" s="672"/>
      <c r="Q59" s="672"/>
      <c r="R59" s="673"/>
      <c r="S59" s="683"/>
      <c r="T59" s="683"/>
      <c r="U59" s="683"/>
      <c r="V59" s="684"/>
      <c r="W59" s="684"/>
      <c r="X59" s="684"/>
      <c r="Y59" s="685"/>
      <c r="Z59" s="686"/>
      <c r="AA59" s="687"/>
      <c r="AB59" s="687"/>
      <c r="AC59" s="688"/>
      <c r="AD59" s="689"/>
      <c r="AE59" s="690"/>
      <c r="AF59" s="691"/>
    </row>
    <row r="60" spans="1:32" s="214" customFormat="1" ht="30" thickBot="1">
      <c r="S60" s="225"/>
      <c r="T60" s="225"/>
      <c r="U60" s="225"/>
      <c r="V60" s="223"/>
      <c r="W60" s="223"/>
      <c r="X60" s="223"/>
      <c r="Y60" s="223"/>
      <c r="Z60" s="223"/>
      <c r="AA60" s="223"/>
      <c r="AB60" s="223"/>
      <c r="AC60" s="223"/>
      <c r="AD60" s="223"/>
      <c r="AE60" s="223"/>
      <c r="AF60" s="223"/>
    </row>
    <row r="61" spans="1:32" s="214" customFormat="1" ht="20.100000000000001" customHeight="1">
      <c r="A61" s="609" t="s">
        <v>171</v>
      </c>
      <c r="B61" s="610"/>
      <c r="C61" s="610"/>
      <c r="D61" s="611"/>
      <c r="E61" s="627" t="s">
        <v>443</v>
      </c>
      <c r="F61" s="628"/>
      <c r="G61" s="628"/>
      <c r="H61" s="628"/>
      <c r="I61" s="628"/>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9"/>
    </row>
    <row r="62" spans="1:32" s="214" customFormat="1" ht="20.100000000000001" customHeight="1">
      <c r="A62" s="612"/>
      <c r="B62" s="613"/>
      <c r="C62" s="613"/>
      <c r="D62" s="614"/>
      <c r="E62" s="630"/>
      <c r="F62" s="631"/>
      <c r="G62" s="631"/>
      <c r="H62" s="631"/>
      <c r="I62" s="631"/>
      <c r="J62" s="631"/>
      <c r="K62" s="631"/>
      <c r="L62" s="631"/>
      <c r="M62" s="631"/>
      <c r="N62" s="631"/>
      <c r="O62" s="631"/>
      <c r="P62" s="631"/>
      <c r="Q62" s="631"/>
      <c r="R62" s="631"/>
      <c r="S62" s="631"/>
      <c r="T62" s="631"/>
      <c r="U62" s="631"/>
      <c r="V62" s="631"/>
      <c r="W62" s="631"/>
      <c r="X62" s="631"/>
      <c r="Y62" s="631"/>
      <c r="Z62" s="631"/>
      <c r="AA62" s="631"/>
      <c r="AB62" s="631"/>
      <c r="AC62" s="631"/>
      <c r="AD62" s="631"/>
      <c r="AE62" s="631"/>
      <c r="AF62" s="632"/>
    </row>
    <row r="63" spans="1:32" s="214" customFormat="1" ht="20.100000000000001" customHeight="1">
      <c r="A63" s="612"/>
      <c r="B63" s="613"/>
      <c r="C63" s="613"/>
      <c r="D63" s="614"/>
      <c r="E63" s="630"/>
      <c r="F63" s="631"/>
      <c r="G63" s="631"/>
      <c r="H63" s="631"/>
      <c r="I63" s="631"/>
      <c r="J63" s="631"/>
      <c r="K63" s="631"/>
      <c r="L63" s="631"/>
      <c r="M63" s="631"/>
      <c r="N63" s="631"/>
      <c r="O63" s="631"/>
      <c r="P63" s="631"/>
      <c r="Q63" s="631"/>
      <c r="R63" s="631"/>
      <c r="S63" s="631"/>
      <c r="T63" s="631"/>
      <c r="U63" s="631"/>
      <c r="V63" s="631"/>
      <c r="W63" s="631"/>
      <c r="X63" s="631"/>
      <c r="Y63" s="631"/>
      <c r="Z63" s="631"/>
      <c r="AA63" s="631"/>
      <c r="AB63" s="631"/>
      <c r="AC63" s="631"/>
      <c r="AD63" s="631"/>
      <c r="AE63" s="631"/>
      <c r="AF63" s="632"/>
    </row>
    <row r="64" spans="1:32" s="214" customFormat="1" ht="20.100000000000001" customHeight="1">
      <c r="A64" s="612"/>
      <c r="B64" s="613"/>
      <c r="C64" s="613"/>
      <c r="D64" s="614"/>
      <c r="E64" s="630"/>
      <c r="F64" s="631"/>
      <c r="G64" s="631"/>
      <c r="H64" s="631"/>
      <c r="I64" s="631"/>
      <c r="J64" s="631"/>
      <c r="K64" s="631"/>
      <c r="L64" s="631"/>
      <c r="M64" s="631"/>
      <c r="N64" s="631"/>
      <c r="O64" s="631"/>
      <c r="P64" s="631"/>
      <c r="Q64" s="631"/>
      <c r="R64" s="631"/>
      <c r="S64" s="631"/>
      <c r="T64" s="631"/>
      <c r="U64" s="631"/>
      <c r="V64" s="631"/>
      <c r="W64" s="631"/>
      <c r="X64" s="631"/>
      <c r="Y64" s="631"/>
      <c r="Z64" s="631"/>
      <c r="AA64" s="631"/>
      <c r="AB64" s="631"/>
      <c r="AC64" s="631"/>
      <c r="AD64" s="631"/>
      <c r="AE64" s="631"/>
      <c r="AF64" s="632"/>
    </row>
    <row r="65" spans="1:32" s="214" customFormat="1" ht="20.100000000000001" customHeight="1" thickBot="1">
      <c r="A65" s="615"/>
      <c r="B65" s="616"/>
      <c r="C65" s="616"/>
      <c r="D65" s="617"/>
      <c r="E65" s="633"/>
      <c r="F65" s="634"/>
      <c r="G65" s="634"/>
      <c r="H65" s="634"/>
      <c r="I65" s="634"/>
      <c r="J65" s="634"/>
      <c r="K65" s="634"/>
      <c r="L65" s="634"/>
      <c r="M65" s="634"/>
      <c r="N65" s="634"/>
      <c r="O65" s="634"/>
      <c r="P65" s="634"/>
      <c r="Q65" s="634"/>
      <c r="R65" s="634"/>
      <c r="S65" s="634"/>
      <c r="T65" s="634"/>
      <c r="U65" s="634"/>
      <c r="V65" s="634"/>
      <c r="W65" s="634"/>
      <c r="X65" s="634"/>
      <c r="Y65" s="634"/>
      <c r="Z65" s="634"/>
      <c r="AA65" s="634"/>
      <c r="AB65" s="634"/>
      <c r="AC65" s="634"/>
      <c r="AD65" s="634"/>
      <c r="AE65" s="634"/>
      <c r="AF65" s="635"/>
    </row>
    <row r="66" spans="1:32" s="214" customFormat="1" ht="24.95" customHeight="1">
      <c r="A66" s="609" t="s">
        <v>174</v>
      </c>
      <c r="B66" s="610"/>
      <c r="C66" s="610"/>
      <c r="D66" s="611"/>
      <c r="E66" s="618" t="s">
        <v>444</v>
      </c>
      <c r="F66" s="619"/>
      <c r="G66" s="619"/>
      <c r="H66" s="619"/>
      <c r="I66" s="619"/>
      <c r="J66" s="619"/>
      <c r="K66" s="619"/>
      <c r="L66" s="619"/>
      <c r="M66" s="619"/>
      <c r="N66" s="619"/>
      <c r="O66" s="619"/>
      <c r="P66" s="619"/>
      <c r="Q66" s="619"/>
      <c r="R66" s="619"/>
      <c r="S66" s="619"/>
      <c r="T66" s="619"/>
      <c r="U66" s="619"/>
      <c r="V66" s="619"/>
      <c r="W66" s="619"/>
      <c r="X66" s="619"/>
      <c r="Y66" s="619"/>
      <c r="Z66" s="619"/>
      <c r="AA66" s="619"/>
      <c r="AB66" s="619"/>
      <c r="AC66" s="619"/>
      <c r="AD66" s="619"/>
      <c r="AE66" s="619"/>
      <c r="AF66" s="620"/>
    </row>
    <row r="67" spans="1:32" s="214" customFormat="1" ht="24.95" customHeight="1">
      <c r="A67" s="612"/>
      <c r="B67" s="613"/>
      <c r="C67" s="613"/>
      <c r="D67" s="614"/>
      <c r="E67" s="621"/>
      <c r="F67" s="622"/>
      <c r="G67" s="622"/>
      <c r="H67" s="622"/>
      <c r="I67" s="622"/>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3"/>
    </row>
    <row r="68" spans="1:32" s="214" customFormat="1" ht="24.95" customHeight="1">
      <c r="A68" s="612"/>
      <c r="B68" s="613"/>
      <c r="C68" s="613"/>
      <c r="D68" s="614"/>
      <c r="E68" s="621"/>
      <c r="F68" s="622"/>
      <c r="G68" s="622"/>
      <c r="H68" s="622"/>
      <c r="I68" s="622"/>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3"/>
    </row>
    <row r="69" spans="1:32" s="214" customFormat="1" ht="24.95" customHeight="1">
      <c r="A69" s="612"/>
      <c r="B69" s="613"/>
      <c r="C69" s="613"/>
      <c r="D69" s="614"/>
      <c r="E69" s="621"/>
      <c r="F69" s="622"/>
      <c r="G69" s="622"/>
      <c r="H69" s="622"/>
      <c r="I69" s="622"/>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3"/>
    </row>
    <row r="70" spans="1:32" s="214" customFormat="1" ht="24.95" customHeight="1" thickBot="1">
      <c r="A70" s="615"/>
      <c r="B70" s="616"/>
      <c r="C70" s="616"/>
      <c r="D70" s="617"/>
      <c r="E70" s="624"/>
      <c r="F70" s="625"/>
      <c r="G70" s="625"/>
      <c r="H70" s="625"/>
      <c r="I70" s="625"/>
      <c r="J70" s="625"/>
      <c r="K70" s="625"/>
      <c r="L70" s="625"/>
      <c r="M70" s="625"/>
      <c r="N70" s="625"/>
      <c r="O70" s="625"/>
      <c r="P70" s="625"/>
      <c r="Q70" s="625"/>
      <c r="R70" s="625"/>
      <c r="S70" s="625"/>
      <c r="T70" s="625"/>
      <c r="U70" s="625"/>
      <c r="V70" s="625"/>
      <c r="W70" s="625"/>
      <c r="X70" s="625"/>
      <c r="Y70" s="625"/>
      <c r="Z70" s="625"/>
      <c r="AA70" s="625"/>
      <c r="AB70" s="625"/>
      <c r="AC70" s="625"/>
      <c r="AD70" s="625"/>
      <c r="AE70" s="625"/>
      <c r="AF70" s="626"/>
    </row>
    <row r="71" spans="1:32" s="214" customFormat="1" ht="29.25"/>
    <row r="72" spans="1:32" s="214" customFormat="1" ht="29.25"/>
    <row r="73" spans="1:32" s="214" customFormat="1" ht="29.25"/>
    <row r="74" spans="1:32" s="214" customFormat="1" ht="29.25"/>
    <row r="75" spans="1:32" s="214" customFormat="1" ht="29.25"/>
    <row r="76" spans="1:32" s="214" customFormat="1" ht="29.25"/>
    <row r="77" spans="1:32" s="214" customFormat="1" ht="29.25"/>
    <row r="78" spans="1:32" s="214" customFormat="1" ht="29.25"/>
    <row r="79" spans="1:32" s="214" customFormat="1" ht="29.25"/>
    <row r="80" spans="1:32" s="214" customFormat="1" ht="29.25"/>
    <row r="81" s="214" customFormat="1" ht="29.25"/>
    <row r="82" s="214" customFormat="1" ht="29.25"/>
    <row r="83" s="214" customFormat="1" ht="29.25"/>
    <row r="84" s="214" customFormat="1" ht="29.25"/>
    <row r="85" s="214" customFormat="1" ht="29.25"/>
    <row r="86" s="214" customFormat="1" ht="29.25"/>
    <row r="87" s="214" customFormat="1" ht="29.25"/>
  </sheetData>
  <mergeCells count="154">
    <mergeCell ref="S8:AD8"/>
    <mergeCell ref="S9:X10"/>
    <mergeCell ref="Y9:AD10"/>
    <mergeCell ref="A11:F12"/>
    <mergeCell ref="G11:L12"/>
    <mergeCell ref="M11:R12"/>
    <mergeCell ref="S11:AD12"/>
    <mergeCell ref="B3:E3"/>
    <mergeCell ref="F3:M3"/>
    <mergeCell ref="P3:S3"/>
    <mergeCell ref="T3:AA3"/>
    <mergeCell ref="B5:N6"/>
    <mergeCell ref="P5:S6"/>
    <mergeCell ref="T5:AI6"/>
    <mergeCell ref="Y14:AC14"/>
    <mergeCell ref="M15:R16"/>
    <mergeCell ref="S15:W15"/>
    <mergeCell ref="Y15:AC15"/>
    <mergeCell ref="S16:W16"/>
    <mergeCell ref="Y16:AC16"/>
    <mergeCell ref="AE11:AF12"/>
    <mergeCell ref="AG11:AH12"/>
    <mergeCell ref="A13:F16"/>
    <mergeCell ref="G13:L16"/>
    <mergeCell ref="M13:R14"/>
    <mergeCell ref="S13:W13"/>
    <mergeCell ref="Y13:AC13"/>
    <mergeCell ref="AE13:AF16"/>
    <mergeCell ref="AG13:AH16"/>
    <mergeCell ref="S14:W14"/>
    <mergeCell ref="A34:D43"/>
    <mergeCell ref="E34:K43"/>
    <mergeCell ref="L34:R43"/>
    <mergeCell ref="S34:U35"/>
    <mergeCell ref="L24:R33"/>
    <mergeCell ref="S28:U29"/>
    <mergeCell ref="V28:Y29"/>
    <mergeCell ref="S24:U25"/>
    <mergeCell ref="V24:Y25"/>
    <mergeCell ref="E24:K33"/>
    <mergeCell ref="S26:U27"/>
    <mergeCell ref="V26:Y27"/>
    <mergeCell ref="S42:U43"/>
    <mergeCell ref="V42:Y43"/>
    <mergeCell ref="A44:D53"/>
    <mergeCell ref="E44:K53"/>
    <mergeCell ref="L44:R53"/>
    <mergeCell ref="S44:U45"/>
    <mergeCell ref="V44:Y45"/>
    <mergeCell ref="Z44:Z45"/>
    <mergeCell ref="S48:U49"/>
    <mergeCell ref="V48:Y49"/>
    <mergeCell ref="Z48:Z49"/>
    <mergeCell ref="S52:U53"/>
    <mergeCell ref="V52:Y53"/>
    <mergeCell ref="Z52:Z53"/>
    <mergeCell ref="AA44:AC45"/>
    <mergeCell ref="AD44:AD45"/>
    <mergeCell ref="AE44:AF45"/>
    <mergeCell ref="S46:U47"/>
    <mergeCell ref="V46:Y47"/>
    <mergeCell ref="Z46:Z47"/>
    <mergeCell ref="AA46:AC47"/>
    <mergeCell ref="AD46:AD47"/>
    <mergeCell ref="AE46:AF47"/>
    <mergeCell ref="AA52:AC53"/>
    <mergeCell ref="AD52:AD53"/>
    <mergeCell ref="AE52:AF53"/>
    <mergeCell ref="AA48:AC49"/>
    <mergeCell ref="AD48:AD49"/>
    <mergeCell ref="AE48:AF49"/>
    <mergeCell ref="S50:U51"/>
    <mergeCell ref="V50:Y51"/>
    <mergeCell ref="Z50:Z51"/>
    <mergeCell ref="AA50:AC51"/>
    <mergeCell ref="AD50:AD51"/>
    <mergeCell ref="AE50:AF51"/>
    <mergeCell ref="Z26:Z27"/>
    <mergeCell ref="AA26:AC27"/>
    <mergeCell ref="AD26:AD27"/>
    <mergeCell ref="AE26:AF27"/>
    <mergeCell ref="A19:G20"/>
    <mergeCell ref="S19:AD19"/>
    <mergeCell ref="A22:D23"/>
    <mergeCell ref="E22:K23"/>
    <mergeCell ref="L22:R23"/>
    <mergeCell ref="S22:AF23"/>
    <mergeCell ref="A24:D33"/>
    <mergeCell ref="Z24:Z25"/>
    <mergeCell ref="AA24:AC25"/>
    <mergeCell ref="AD24:AD25"/>
    <mergeCell ref="AE24:AF25"/>
    <mergeCell ref="S32:U33"/>
    <mergeCell ref="V32:Y33"/>
    <mergeCell ref="Z32:Z33"/>
    <mergeCell ref="AA32:AC33"/>
    <mergeCell ref="AD32:AD33"/>
    <mergeCell ref="AE32:AF33"/>
    <mergeCell ref="Z28:Z29"/>
    <mergeCell ref="AA28:AC29"/>
    <mergeCell ref="AD28:AD29"/>
    <mergeCell ref="AE28:AF29"/>
    <mergeCell ref="S30:U31"/>
    <mergeCell ref="V30:Y31"/>
    <mergeCell ref="Z30:Z31"/>
    <mergeCell ref="AA30:AC31"/>
    <mergeCell ref="AD30:AD31"/>
    <mergeCell ref="AE30:AF31"/>
    <mergeCell ref="AE36:AF37"/>
    <mergeCell ref="S38:U39"/>
    <mergeCell ref="V38:Y39"/>
    <mergeCell ref="Z38:Z39"/>
    <mergeCell ref="AA38:AC39"/>
    <mergeCell ref="AD38:AD39"/>
    <mergeCell ref="AE38:AF39"/>
    <mergeCell ref="V34:Y35"/>
    <mergeCell ref="Z34:Z35"/>
    <mergeCell ref="AA34:AC35"/>
    <mergeCell ref="AD34:AD35"/>
    <mergeCell ref="AE34:AF35"/>
    <mergeCell ref="S36:U37"/>
    <mergeCell ref="V36:Y37"/>
    <mergeCell ref="Z36:Z37"/>
    <mergeCell ref="AA36:AC37"/>
    <mergeCell ref="AD36:AD37"/>
    <mergeCell ref="Z42:Z43"/>
    <mergeCell ref="AA42:AC43"/>
    <mergeCell ref="AD42:AD43"/>
    <mergeCell ref="AE42:AF43"/>
    <mergeCell ref="S40:U41"/>
    <mergeCell ref="V40:Y41"/>
    <mergeCell ref="Z40:Z41"/>
    <mergeCell ref="AA40:AC41"/>
    <mergeCell ref="AD40:AD41"/>
    <mergeCell ref="AE40:AF41"/>
    <mergeCell ref="A61:D65"/>
    <mergeCell ref="E61:AF65"/>
    <mergeCell ref="A66:D70"/>
    <mergeCell ref="E66:AF70"/>
    <mergeCell ref="AA54:AC56"/>
    <mergeCell ref="AD54:AD56"/>
    <mergeCell ref="AE54:AF56"/>
    <mergeCell ref="S57:U59"/>
    <mergeCell ref="V57:Y59"/>
    <mergeCell ref="Z57:Z59"/>
    <mergeCell ref="AA57:AC59"/>
    <mergeCell ref="AD57:AD59"/>
    <mergeCell ref="AE57:AF59"/>
    <mergeCell ref="A54:D59"/>
    <mergeCell ref="E54:K59"/>
    <mergeCell ref="L54:R59"/>
    <mergeCell ref="S54:U56"/>
    <mergeCell ref="V54:Y56"/>
    <mergeCell ref="Z54:Z56"/>
  </mergeCells>
  <phoneticPr fontId="120"/>
  <pageMargins left="0.78700000000000003" right="0.78700000000000003" top="0.98399999999999999" bottom="0.98399999999999999" header="0.51200000000000001" footer="0.51200000000000001"/>
  <pageSetup paperSize="8" scale="34" orientation="portrait"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L24"/>
  <sheetViews>
    <sheetView zoomScale="77" zoomScaleNormal="77" workbookViewId="0">
      <selection activeCell="B5" sqref="B5:N6"/>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295" t="s">
        <v>445</v>
      </c>
      <c r="K1" s="153"/>
      <c r="L1" s="153"/>
      <c r="M1" s="153"/>
      <c r="N1" s="153"/>
      <c r="O1" s="153"/>
      <c r="P1" s="153"/>
      <c r="Q1" s="153"/>
      <c r="R1" s="153"/>
      <c r="S1" s="153"/>
      <c r="T1" s="153"/>
      <c r="U1" s="153"/>
      <c r="V1" s="153"/>
      <c r="W1" s="153"/>
    </row>
    <row r="2" spans="1:38" ht="17.25">
      <c r="A2" s="154"/>
      <c r="K2" s="401"/>
      <c r="L2" s="401"/>
      <c r="M2" s="401"/>
      <c r="N2" s="401"/>
      <c r="O2" s="401"/>
      <c r="P2" s="401"/>
      <c r="Q2" s="401"/>
      <c r="R2" s="401"/>
      <c r="S2" s="401"/>
      <c r="T2" s="401"/>
      <c r="U2" s="401"/>
      <c r="V2" s="401"/>
      <c r="W2" s="401"/>
    </row>
    <row r="3" spans="1:38" ht="51" customHeight="1">
      <c r="A3" s="155"/>
      <c r="B3" s="821" t="s">
        <v>391</v>
      </c>
      <c r="C3" s="821"/>
      <c r="D3" s="821"/>
      <c r="E3" s="821"/>
      <c r="F3" s="822" t="s">
        <v>413</v>
      </c>
      <c r="G3" s="811"/>
      <c r="H3" s="811"/>
      <c r="I3" s="811"/>
      <c r="J3" s="811"/>
      <c r="K3" s="811"/>
      <c r="L3" s="811"/>
      <c r="M3" s="811"/>
      <c r="O3" s="156"/>
      <c r="P3" s="823" t="s">
        <v>136</v>
      </c>
      <c r="Q3" s="823"/>
      <c r="R3" s="823"/>
      <c r="S3" s="823"/>
      <c r="T3" s="810" t="s">
        <v>414</v>
      </c>
      <c r="U3" s="811"/>
      <c r="V3" s="811"/>
      <c r="W3" s="811"/>
      <c r="X3" s="811"/>
      <c r="Y3" s="811"/>
      <c r="Z3" s="811"/>
      <c r="AA3" s="811"/>
    </row>
    <row r="4" spans="1:38" ht="17.25">
      <c r="A4" s="154"/>
      <c r="K4" s="401"/>
      <c r="L4" s="401"/>
      <c r="M4" s="401"/>
      <c r="N4" s="401"/>
      <c r="O4" s="401"/>
      <c r="P4" s="401"/>
      <c r="Q4" s="401"/>
      <c r="R4" s="401"/>
      <c r="S4" s="401"/>
      <c r="T4" s="401"/>
      <c r="U4" s="401"/>
      <c r="V4" s="401"/>
      <c r="W4" s="401"/>
    </row>
    <row r="5" spans="1:38" ht="23.25" customHeight="1">
      <c r="B5" s="812" t="s">
        <v>138</v>
      </c>
      <c r="C5" s="813"/>
      <c r="D5" s="813"/>
      <c r="E5" s="813"/>
      <c r="F5" s="813"/>
      <c r="G5" s="813"/>
      <c r="H5" s="813"/>
      <c r="I5" s="813"/>
      <c r="J5" s="813"/>
      <c r="K5" s="813"/>
      <c r="L5" s="813"/>
      <c r="M5" s="813"/>
      <c r="N5" s="814"/>
      <c r="P5" s="824" t="s">
        <v>137</v>
      </c>
      <c r="Q5" s="825"/>
      <c r="R5" s="825"/>
      <c r="S5" s="826"/>
      <c r="T5" s="830" t="s">
        <v>213</v>
      </c>
      <c r="U5" s="830"/>
      <c r="V5" s="830"/>
      <c r="W5" s="830"/>
      <c r="X5" s="830"/>
      <c r="Y5" s="830"/>
      <c r="Z5" s="830"/>
      <c r="AA5" s="830"/>
      <c r="AB5" s="830"/>
      <c r="AC5" s="830"/>
      <c r="AD5" s="830"/>
      <c r="AE5" s="830"/>
      <c r="AF5" s="830"/>
      <c r="AG5" s="830"/>
      <c r="AH5" s="830"/>
      <c r="AI5" s="831"/>
    </row>
    <row r="6" spans="1:38" ht="30.75" customHeight="1">
      <c r="B6" s="815"/>
      <c r="C6" s="816"/>
      <c r="D6" s="816"/>
      <c r="E6" s="816"/>
      <c r="F6" s="816"/>
      <c r="G6" s="816"/>
      <c r="H6" s="816"/>
      <c r="I6" s="816"/>
      <c r="J6" s="816"/>
      <c r="K6" s="816"/>
      <c r="L6" s="816"/>
      <c r="M6" s="816"/>
      <c r="N6" s="817"/>
      <c r="P6" s="827"/>
      <c r="Q6" s="828"/>
      <c r="R6" s="828"/>
      <c r="S6" s="829"/>
      <c r="T6" s="832"/>
      <c r="U6" s="832"/>
      <c r="V6" s="832"/>
      <c r="W6" s="832"/>
      <c r="X6" s="832"/>
      <c r="Y6" s="832"/>
      <c r="Z6" s="832"/>
      <c r="AA6" s="832"/>
      <c r="AB6" s="832"/>
      <c r="AC6" s="832"/>
      <c r="AD6" s="832"/>
      <c r="AE6" s="832"/>
      <c r="AF6" s="832"/>
      <c r="AG6" s="832"/>
      <c r="AH6" s="832"/>
      <c r="AI6" s="833"/>
      <c r="AJ6" s="157"/>
    </row>
    <row r="7" spans="1:38" s="17" customFormat="1" ht="30.75" customHeight="1" thickBot="1">
      <c r="B7" s="227"/>
      <c r="C7" s="227"/>
      <c r="D7" s="227"/>
      <c r="E7" s="227"/>
      <c r="F7" s="227"/>
      <c r="G7" s="227"/>
      <c r="H7" s="227"/>
      <c r="I7" s="227"/>
      <c r="J7" s="227"/>
      <c r="K7" s="227"/>
      <c r="L7" s="227"/>
      <c r="M7" s="227"/>
      <c r="N7" s="227"/>
      <c r="S7" s="406"/>
      <c r="T7" s="406"/>
      <c r="U7" s="406"/>
      <c r="V7" s="406"/>
      <c r="W7" s="406"/>
      <c r="X7" s="406"/>
      <c r="Y7" s="406"/>
      <c r="Z7" s="406"/>
      <c r="AA7" s="406"/>
      <c r="AB7" s="406"/>
      <c r="AC7" s="406"/>
      <c r="AD7" s="406"/>
      <c r="AJ7" s="157"/>
    </row>
    <row r="8" spans="1:38" ht="59.25" customHeight="1" thickBot="1">
      <c r="B8" s="227"/>
      <c r="C8" s="227"/>
      <c r="D8" s="227"/>
      <c r="E8" s="227"/>
      <c r="F8" s="227"/>
      <c r="G8" s="227"/>
      <c r="H8" s="227"/>
      <c r="I8" s="227"/>
      <c r="J8" s="227"/>
      <c r="K8" s="227"/>
      <c r="L8" s="227"/>
      <c r="M8" s="227"/>
      <c r="N8" s="227"/>
      <c r="S8" s="818" t="s">
        <v>139</v>
      </c>
      <c r="T8" s="819"/>
      <c r="U8" s="819"/>
      <c r="V8" s="819"/>
      <c r="W8" s="819"/>
      <c r="X8" s="819"/>
      <c r="Y8" s="819"/>
      <c r="Z8" s="819"/>
      <c r="AA8" s="819"/>
      <c r="AB8" s="819"/>
      <c r="AC8" s="819"/>
      <c r="AD8" s="820"/>
      <c r="AJ8" s="157"/>
    </row>
    <row r="9" spans="1:38" ht="30" customHeight="1">
      <c r="S9" s="794" t="s">
        <v>415</v>
      </c>
      <c r="T9" s="795"/>
      <c r="U9" s="795"/>
      <c r="V9" s="795"/>
      <c r="W9" s="795"/>
      <c r="X9" s="795"/>
      <c r="Y9" s="574" t="s">
        <v>16</v>
      </c>
      <c r="Z9" s="574"/>
      <c r="AA9" s="574"/>
      <c r="AB9" s="574"/>
      <c r="AC9" s="574"/>
      <c r="AD9" s="807"/>
      <c r="AI9" s="158"/>
      <c r="AJ9" s="157"/>
    </row>
    <row r="10" spans="1:38" ht="30" customHeight="1" thickBot="1">
      <c r="S10" s="796"/>
      <c r="T10" s="797"/>
      <c r="U10" s="797"/>
      <c r="V10" s="797"/>
      <c r="W10" s="797"/>
      <c r="X10" s="797"/>
      <c r="Y10" s="808"/>
      <c r="Z10" s="808"/>
      <c r="AA10" s="808"/>
      <c r="AB10" s="808"/>
      <c r="AC10" s="808"/>
      <c r="AD10" s="809"/>
      <c r="AI10" s="158"/>
      <c r="AJ10" s="157"/>
    </row>
    <row r="11" spans="1:38" ht="27" customHeight="1">
      <c r="A11" s="840" t="s">
        <v>142</v>
      </c>
      <c r="B11" s="834"/>
      <c r="C11" s="834"/>
      <c r="D11" s="834"/>
      <c r="E11" s="834"/>
      <c r="F11" s="834"/>
      <c r="G11" s="834" t="s">
        <v>143</v>
      </c>
      <c r="H11" s="834"/>
      <c r="I11" s="834"/>
      <c r="J11" s="834"/>
      <c r="K11" s="834"/>
      <c r="L11" s="834"/>
      <c r="M11" s="834" t="s">
        <v>144</v>
      </c>
      <c r="N11" s="834"/>
      <c r="O11" s="834"/>
      <c r="P11" s="834"/>
      <c r="Q11" s="834"/>
      <c r="R11" s="834"/>
      <c r="S11" s="834" t="s">
        <v>145</v>
      </c>
      <c r="T11" s="834"/>
      <c r="U11" s="834"/>
      <c r="V11" s="834"/>
      <c r="W11" s="834"/>
      <c r="X11" s="834"/>
      <c r="Y11" s="834"/>
      <c r="Z11" s="834"/>
      <c r="AA11" s="834"/>
      <c r="AB11" s="834"/>
      <c r="AC11" s="834"/>
      <c r="AD11" s="834"/>
      <c r="AE11" s="834" t="s">
        <v>146</v>
      </c>
      <c r="AF11" s="835"/>
      <c r="AG11" s="837" t="s">
        <v>147</v>
      </c>
      <c r="AH11" s="838"/>
      <c r="AI11" s="158"/>
      <c r="AJ11" s="158"/>
      <c r="AK11" s="158"/>
      <c r="AL11" s="157"/>
    </row>
    <row r="12" spans="1:38" ht="27" customHeight="1">
      <c r="A12" s="841"/>
      <c r="B12" s="792"/>
      <c r="C12" s="792"/>
      <c r="D12" s="792"/>
      <c r="E12" s="792"/>
      <c r="F12" s="792"/>
      <c r="G12" s="792"/>
      <c r="H12" s="792"/>
      <c r="I12" s="792"/>
      <c r="J12" s="792"/>
      <c r="K12" s="792"/>
      <c r="L12" s="792"/>
      <c r="M12" s="792"/>
      <c r="N12" s="792"/>
      <c r="O12" s="792"/>
      <c r="P12" s="792"/>
      <c r="Q12" s="792"/>
      <c r="R12" s="792"/>
      <c r="S12" s="792"/>
      <c r="T12" s="792"/>
      <c r="U12" s="792"/>
      <c r="V12" s="792"/>
      <c r="W12" s="792"/>
      <c r="X12" s="792"/>
      <c r="Y12" s="792"/>
      <c r="Z12" s="792"/>
      <c r="AA12" s="792"/>
      <c r="AB12" s="792"/>
      <c r="AC12" s="792"/>
      <c r="AD12" s="792"/>
      <c r="AE12" s="792"/>
      <c r="AF12" s="836"/>
      <c r="AG12" s="792"/>
      <c r="AH12" s="839"/>
      <c r="AI12" s="158"/>
      <c r="AJ12" s="158"/>
      <c r="AK12" s="158"/>
      <c r="AL12" s="157"/>
    </row>
    <row r="13" spans="1:38" ht="27" customHeight="1">
      <c r="A13" s="798" t="s">
        <v>176</v>
      </c>
      <c r="B13" s="799"/>
      <c r="C13" s="799"/>
      <c r="D13" s="799"/>
      <c r="E13" s="799"/>
      <c r="F13" s="800"/>
      <c r="G13" s="792" t="s">
        <v>165</v>
      </c>
      <c r="H13" s="792"/>
      <c r="I13" s="792"/>
      <c r="J13" s="792"/>
      <c r="K13" s="792"/>
      <c r="L13" s="792"/>
      <c r="M13" s="792" t="s">
        <v>24</v>
      </c>
      <c r="N13" s="792"/>
      <c r="O13" s="792"/>
      <c r="P13" s="792"/>
      <c r="Q13" s="792"/>
      <c r="R13" s="792"/>
      <c r="S13" s="780">
        <v>210000</v>
      </c>
      <c r="T13" s="780"/>
      <c r="U13" s="780"/>
      <c r="V13" s="780"/>
      <c r="W13" s="781"/>
      <c r="X13" s="160" t="s">
        <v>152</v>
      </c>
      <c r="Y13" s="780"/>
      <c r="Z13" s="780"/>
      <c r="AA13" s="780"/>
      <c r="AB13" s="780"/>
      <c r="AC13" s="781"/>
      <c r="AD13" s="161" t="s">
        <v>152</v>
      </c>
      <c r="AE13" s="782">
        <v>9</v>
      </c>
      <c r="AF13" s="783"/>
      <c r="AG13" s="782" t="s">
        <v>417</v>
      </c>
      <c r="AH13" s="784"/>
      <c r="AI13" s="158"/>
      <c r="AJ13" s="158"/>
      <c r="AK13" s="158"/>
      <c r="AL13" s="157"/>
    </row>
    <row r="14" spans="1:38" ht="27" customHeight="1">
      <c r="A14" s="801"/>
      <c r="B14" s="802"/>
      <c r="C14" s="802"/>
      <c r="D14" s="802"/>
      <c r="E14" s="802"/>
      <c r="F14" s="803"/>
      <c r="G14" s="792"/>
      <c r="H14" s="792"/>
      <c r="I14" s="792"/>
      <c r="J14" s="792"/>
      <c r="K14" s="792"/>
      <c r="L14" s="792"/>
      <c r="M14" s="792"/>
      <c r="N14" s="792"/>
      <c r="O14" s="792"/>
      <c r="P14" s="792"/>
      <c r="Q14" s="792"/>
      <c r="R14" s="792"/>
      <c r="S14" s="785">
        <f>S13*1.08</f>
        <v>226800.00000000003</v>
      </c>
      <c r="T14" s="785"/>
      <c r="U14" s="785"/>
      <c r="V14" s="785"/>
      <c r="W14" s="786"/>
      <c r="X14" s="162" t="s">
        <v>152</v>
      </c>
      <c r="Y14" s="785">
        <f>Y13*1.08</f>
        <v>0</v>
      </c>
      <c r="Z14" s="785"/>
      <c r="AA14" s="785"/>
      <c r="AB14" s="785"/>
      <c r="AC14" s="786"/>
      <c r="AD14" s="163" t="s">
        <v>152</v>
      </c>
      <c r="AE14" s="782"/>
      <c r="AF14" s="783"/>
      <c r="AG14" s="782"/>
      <c r="AH14" s="784"/>
      <c r="AI14" s="158"/>
      <c r="AJ14" s="158"/>
      <c r="AK14" s="158"/>
      <c r="AL14" s="157"/>
    </row>
    <row r="15" spans="1:38" ht="27" customHeight="1">
      <c r="A15" s="801"/>
      <c r="B15" s="802"/>
      <c r="C15" s="802"/>
      <c r="D15" s="802"/>
      <c r="E15" s="802"/>
      <c r="F15" s="803"/>
      <c r="G15" s="792"/>
      <c r="H15" s="792"/>
      <c r="I15" s="792"/>
      <c r="J15" s="792"/>
      <c r="K15" s="792"/>
      <c r="L15" s="792"/>
      <c r="M15" s="792" t="s">
        <v>156</v>
      </c>
      <c r="N15" s="792"/>
      <c r="O15" s="792"/>
      <c r="P15" s="792"/>
      <c r="Q15" s="792"/>
      <c r="R15" s="792"/>
      <c r="S15" s="780">
        <v>220000</v>
      </c>
      <c r="T15" s="780"/>
      <c r="U15" s="780"/>
      <c r="V15" s="780"/>
      <c r="W15" s="781"/>
      <c r="X15" s="160" t="s">
        <v>152</v>
      </c>
      <c r="Y15" s="780"/>
      <c r="Z15" s="780"/>
      <c r="AA15" s="780"/>
      <c r="AB15" s="780"/>
      <c r="AC15" s="781"/>
      <c r="AD15" s="161" t="s">
        <v>152</v>
      </c>
      <c r="AE15" s="782"/>
      <c r="AF15" s="783"/>
      <c r="AG15" s="782"/>
      <c r="AH15" s="784"/>
      <c r="AI15" s="158"/>
      <c r="AJ15" s="158"/>
      <c r="AK15" s="158"/>
      <c r="AL15" s="157"/>
    </row>
    <row r="16" spans="1:38" ht="27" customHeight="1">
      <c r="A16" s="801"/>
      <c r="B16" s="802"/>
      <c r="C16" s="802"/>
      <c r="D16" s="802"/>
      <c r="E16" s="802"/>
      <c r="F16" s="803"/>
      <c r="G16" s="792"/>
      <c r="H16" s="792"/>
      <c r="I16" s="792"/>
      <c r="J16" s="792"/>
      <c r="K16" s="792"/>
      <c r="L16" s="792"/>
      <c r="M16" s="792"/>
      <c r="N16" s="792"/>
      <c r="O16" s="792"/>
      <c r="P16" s="792"/>
      <c r="Q16" s="792"/>
      <c r="R16" s="792"/>
      <c r="S16" s="785">
        <f>S15*1.08</f>
        <v>237600.00000000003</v>
      </c>
      <c r="T16" s="785"/>
      <c r="U16" s="785"/>
      <c r="V16" s="785"/>
      <c r="W16" s="786"/>
      <c r="X16" s="162" t="s">
        <v>152</v>
      </c>
      <c r="Y16" s="785">
        <f>Y15*1.08</f>
        <v>0</v>
      </c>
      <c r="Z16" s="785"/>
      <c r="AA16" s="785"/>
      <c r="AB16" s="785"/>
      <c r="AC16" s="786"/>
      <c r="AD16" s="163" t="s">
        <v>152</v>
      </c>
      <c r="AE16" s="782"/>
      <c r="AF16" s="783"/>
      <c r="AG16" s="782"/>
      <c r="AH16" s="784"/>
      <c r="AI16" s="158"/>
      <c r="AJ16" s="158"/>
      <c r="AK16" s="158"/>
      <c r="AL16" s="157"/>
    </row>
    <row r="17" spans="1:38" ht="27" customHeight="1">
      <c r="A17" s="801"/>
      <c r="B17" s="802"/>
      <c r="C17" s="802"/>
      <c r="D17" s="802"/>
      <c r="E17" s="802"/>
      <c r="F17" s="803"/>
      <c r="G17" s="792" t="s">
        <v>151</v>
      </c>
      <c r="H17" s="792"/>
      <c r="I17" s="792"/>
      <c r="J17" s="792"/>
      <c r="K17" s="792"/>
      <c r="L17" s="792"/>
      <c r="M17" s="792" t="s">
        <v>24</v>
      </c>
      <c r="N17" s="792"/>
      <c r="O17" s="792"/>
      <c r="P17" s="792"/>
      <c r="Q17" s="792"/>
      <c r="R17" s="792"/>
      <c r="S17" s="780">
        <v>210000</v>
      </c>
      <c r="T17" s="780"/>
      <c r="U17" s="780"/>
      <c r="V17" s="780"/>
      <c r="W17" s="781"/>
      <c r="X17" s="160" t="s">
        <v>152</v>
      </c>
      <c r="Y17" s="780"/>
      <c r="Z17" s="780"/>
      <c r="AA17" s="780"/>
      <c r="AB17" s="780"/>
      <c r="AC17" s="781"/>
      <c r="AD17" s="161" t="s">
        <v>152</v>
      </c>
      <c r="AE17" s="782">
        <v>9</v>
      </c>
      <c r="AF17" s="783"/>
      <c r="AG17" s="782" t="s">
        <v>417</v>
      </c>
      <c r="AH17" s="784"/>
      <c r="AI17" s="158"/>
      <c r="AJ17" s="158"/>
      <c r="AK17" s="158"/>
      <c r="AL17" s="157"/>
    </row>
    <row r="18" spans="1:38" ht="27" customHeight="1">
      <c r="A18" s="801"/>
      <c r="B18" s="802"/>
      <c r="C18" s="802"/>
      <c r="D18" s="802"/>
      <c r="E18" s="802"/>
      <c r="F18" s="803"/>
      <c r="G18" s="792"/>
      <c r="H18" s="792"/>
      <c r="I18" s="792"/>
      <c r="J18" s="792"/>
      <c r="K18" s="792"/>
      <c r="L18" s="792"/>
      <c r="M18" s="792"/>
      <c r="N18" s="792"/>
      <c r="O18" s="792"/>
      <c r="P18" s="792"/>
      <c r="Q18" s="792"/>
      <c r="R18" s="792"/>
      <c r="S18" s="785">
        <f>S17*1.08</f>
        <v>226800.00000000003</v>
      </c>
      <c r="T18" s="785"/>
      <c r="U18" s="785"/>
      <c r="V18" s="785"/>
      <c r="W18" s="786"/>
      <c r="X18" s="162" t="s">
        <v>152</v>
      </c>
      <c r="Y18" s="785">
        <f>Y17*1.08</f>
        <v>0</v>
      </c>
      <c r="Z18" s="785"/>
      <c r="AA18" s="785"/>
      <c r="AB18" s="785"/>
      <c r="AC18" s="786"/>
      <c r="AD18" s="163" t="s">
        <v>152</v>
      </c>
      <c r="AE18" s="782"/>
      <c r="AF18" s="783"/>
      <c r="AG18" s="782"/>
      <c r="AH18" s="784"/>
      <c r="AI18" s="158"/>
      <c r="AJ18" s="158"/>
      <c r="AK18" s="158"/>
      <c r="AL18" s="157"/>
    </row>
    <row r="19" spans="1:38" ht="27" customHeight="1">
      <c r="A19" s="801"/>
      <c r="B19" s="802"/>
      <c r="C19" s="802"/>
      <c r="D19" s="802"/>
      <c r="E19" s="802"/>
      <c r="F19" s="803"/>
      <c r="G19" s="792"/>
      <c r="H19" s="792"/>
      <c r="I19" s="792"/>
      <c r="J19" s="792"/>
      <c r="K19" s="792"/>
      <c r="L19" s="792"/>
      <c r="M19" s="792" t="s">
        <v>156</v>
      </c>
      <c r="N19" s="792"/>
      <c r="O19" s="792"/>
      <c r="P19" s="792"/>
      <c r="Q19" s="792"/>
      <c r="R19" s="792"/>
      <c r="S19" s="780">
        <v>220000</v>
      </c>
      <c r="T19" s="780"/>
      <c r="U19" s="780"/>
      <c r="V19" s="780"/>
      <c r="W19" s="781"/>
      <c r="X19" s="160" t="s">
        <v>152</v>
      </c>
      <c r="Y19" s="780"/>
      <c r="Z19" s="780"/>
      <c r="AA19" s="780"/>
      <c r="AB19" s="780"/>
      <c r="AC19" s="781"/>
      <c r="AD19" s="161" t="s">
        <v>152</v>
      </c>
      <c r="AE19" s="782"/>
      <c r="AF19" s="783"/>
      <c r="AG19" s="782"/>
      <c r="AH19" s="784"/>
      <c r="AI19" s="158"/>
      <c r="AJ19" s="158"/>
      <c r="AK19" s="158"/>
      <c r="AL19" s="157"/>
    </row>
    <row r="20" spans="1:38" ht="27" customHeight="1">
      <c r="A20" s="801"/>
      <c r="B20" s="802"/>
      <c r="C20" s="802"/>
      <c r="D20" s="802"/>
      <c r="E20" s="802"/>
      <c r="F20" s="803"/>
      <c r="G20" s="792"/>
      <c r="H20" s="792"/>
      <c r="I20" s="792"/>
      <c r="J20" s="792"/>
      <c r="K20" s="792"/>
      <c r="L20" s="792"/>
      <c r="M20" s="792"/>
      <c r="N20" s="792"/>
      <c r="O20" s="792"/>
      <c r="P20" s="792"/>
      <c r="Q20" s="792"/>
      <c r="R20" s="792"/>
      <c r="S20" s="785">
        <f>S19*1.08</f>
        <v>237600.00000000003</v>
      </c>
      <c r="T20" s="785"/>
      <c r="U20" s="785"/>
      <c r="V20" s="785"/>
      <c r="W20" s="786"/>
      <c r="X20" s="162" t="s">
        <v>152</v>
      </c>
      <c r="Y20" s="785">
        <f>Y19*1.08</f>
        <v>0</v>
      </c>
      <c r="Z20" s="785"/>
      <c r="AA20" s="785"/>
      <c r="AB20" s="785"/>
      <c r="AC20" s="786"/>
      <c r="AD20" s="163" t="s">
        <v>152</v>
      </c>
      <c r="AE20" s="782"/>
      <c r="AF20" s="783"/>
      <c r="AG20" s="782"/>
      <c r="AH20" s="784"/>
      <c r="AI20" s="158"/>
      <c r="AJ20" s="158"/>
      <c r="AK20" s="158"/>
      <c r="AL20" s="157"/>
    </row>
    <row r="21" spans="1:38" ht="27" customHeight="1">
      <c r="A21" s="801"/>
      <c r="B21" s="802"/>
      <c r="C21" s="802"/>
      <c r="D21" s="802"/>
      <c r="E21" s="802"/>
      <c r="F21" s="803"/>
      <c r="G21" s="792" t="s">
        <v>158</v>
      </c>
      <c r="H21" s="792"/>
      <c r="I21" s="792"/>
      <c r="J21" s="792"/>
      <c r="K21" s="792"/>
      <c r="L21" s="792"/>
      <c r="M21" s="792" t="s">
        <v>24</v>
      </c>
      <c r="N21" s="792"/>
      <c r="O21" s="792"/>
      <c r="P21" s="792"/>
      <c r="Q21" s="792"/>
      <c r="R21" s="792"/>
      <c r="S21" s="780">
        <v>210000</v>
      </c>
      <c r="T21" s="780"/>
      <c r="U21" s="780"/>
      <c r="V21" s="780"/>
      <c r="W21" s="781"/>
      <c r="X21" s="160" t="s">
        <v>152</v>
      </c>
      <c r="Y21" s="780"/>
      <c r="Z21" s="780"/>
      <c r="AA21" s="780"/>
      <c r="AB21" s="780"/>
      <c r="AC21" s="781"/>
      <c r="AD21" s="161" t="s">
        <v>152</v>
      </c>
      <c r="AE21" s="782">
        <v>9</v>
      </c>
      <c r="AF21" s="783"/>
      <c r="AG21" s="782" t="s">
        <v>417</v>
      </c>
      <c r="AH21" s="784"/>
      <c r="AI21" s="158"/>
      <c r="AJ21" s="158"/>
      <c r="AK21" s="158"/>
      <c r="AL21" s="157"/>
    </row>
    <row r="22" spans="1:38" ht="27" customHeight="1">
      <c r="A22" s="801"/>
      <c r="B22" s="802"/>
      <c r="C22" s="802"/>
      <c r="D22" s="802"/>
      <c r="E22" s="802"/>
      <c r="F22" s="803"/>
      <c r="G22" s="792"/>
      <c r="H22" s="792"/>
      <c r="I22" s="792"/>
      <c r="J22" s="792"/>
      <c r="K22" s="792"/>
      <c r="L22" s="792"/>
      <c r="M22" s="792"/>
      <c r="N22" s="792"/>
      <c r="O22" s="792"/>
      <c r="P22" s="792"/>
      <c r="Q22" s="792"/>
      <c r="R22" s="792"/>
      <c r="S22" s="785">
        <f>S21*1.08</f>
        <v>226800.00000000003</v>
      </c>
      <c r="T22" s="785"/>
      <c r="U22" s="785"/>
      <c r="V22" s="785"/>
      <c r="W22" s="786"/>
      <c r="X22" s="162" t="s">
        <v>152</v>
      </c>
      <c r="Y22" s="785">
        <f>Y21*1.08</f>
        <v>0</v>
      </c>
      <c r="Z22" s="785"/>
      <c r="AA22" s="785"/>
      <c r="AB22" s="785"/>
      <c r="AC22" s="786"/>
      <c r="AD22" s="163" t="s">
        <v>152</v>
      </c>
      <c r="AE22" s="782"/>
      <c r="AF22" s="783"/>
      <c r="AG22" s="782"/>
      <c r="AH22" s="784"/>
      <c r="AI22" s="158"/>
      <c r="AJ22" s="158"/>
      <c r="AK22" s="158"/>
      <c r="AL22" s="157"/>
    </row>
    <row r="23" spans="1:38" ht="27" customHeight="1">
      <c r="A23" s="801"/>
      <c r="B23" s="802"/>
      <c r="C23" s="802"/>
      <c r="D23" s="802"/>
      <c r="E23" s="802"/>
      <c r="F23" s="803"/>
      <c r="G23" s="792"/>
      <c r="H23" s="792"/>
      <c r="I23" s="792"/>
      <c r="J23" s="792"/>
      <c r="K23" s="792"/>
      <c r="L23" s="792"/>
      <c r="M23" s="792" t="s">
        <v>156</v>
      </c>
      <c r="N23" s="792"/>
      <c r="O23" s="792"/>
      <c r="P23" s="792"/>
      <c r="Q23" s="792"/>
      <c r="R23" s="792"/>
      <c r="S23" s="780">
        <v>220000</v>
      </c>
      <c r="T23" s="780"/>
      <c r="U23" s="780"/>
      <c r="V23" s="780"/>
      <c r="W23" s="781"/>
      <c r="X23" s="160" t="s">
        <v>152</v>
      </c>
      <c r="Y23" s="780"/>
      <c r="Z23" s="780"/>
      <c r="AA23" s="780"/>
      <c r="AB23" s="780"/>
      <c r="AC23" s="781"/>
      <c r="AD23" s="161" t="s">
        <v>152</v>
      </c>
      <c r="AE23" s="782"/>
      <c r="AF23" s="783"/>
      <c r="AG23" s="782"/>
      <c r="AH23" s="784"/>
      <c r="AI23" s="158"/>
      <c r="AJ23" s="158"/>
      <c r="AK23" s="158"/>
      <c r="AL23" s="157"/>
    </row>
    <row r="24" spans="1:38" ht="27" customHeight="1" thickBot="1">
      <c r="A24" s="804"/>
      <c r="B24" s="805"/>
      <c r="C24" s="805"/>
      <c r="D24" s="805"/>
      <c r="E24" s="805"/>
      <c r="F24" s="806"/>
      <c r="G24" s="793"/>
      <c r="H24" s="793"/>
      <c r="I24" s="793"/>
      <c r="J24" s="793"/>
      <c r="K24" s="793"/>
      <c r="L24" s="793"/>
      <c r="M24" s="793"/>
      <c r="N24" s="793"/>
      <c r="O24" s="793"/>
      <c r="P24" s="793"/>
      <c r="Q24" s="793"/>
      <c r="R24" s="793"/>
      <c r="S24" s="789">
        <f>S23*1.08</f>
        <v>237600.00000000003</v>
      </c>
      <c r="T24" s="789"/>
      <c r="U24" s="789"/>
      <c r="V24" s="789"/>
      <c r="W24" s="790"/>
      <c r="X24" s="166" t="s">
        <v>152</v>
      </c>
      <c r="Y24" s="789">
        <f>Y23*1.08</f>
        <v>0</v>
      </c>
      <c r="Z24" s="789"/>
      <c r="AA24" s="789"/>
      <c r="AB24" s="789"/>
      <c r="AC24" s="790"/>
      <c r="AD24" s="167" t="s">
        <v>152</v>
      </c>
      <c r="AE24" s="787"/>
      <c r="AF24" s="788"/>
      <c r="AG24" s="787"/>
      <c r="AH24" s="791"/>
      <c r="AI24" s="158"/>
      <c r="AJ24" s="158"/>
      <c r="AK24" s="158"/>
      <c r="AL24" s="157"/>
    </row>
  </sheetData>
  <mergeCells count="56">
    <mergeCell ref="Y9:AD10"/>
    <mergeCell ref="S18:W18"/>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G21:L24"/>
    <mergeCell ref="M21:R22"/>
    <mergeCell ref="S21:W21"/>
    <mergeCell ref="M23:R24"/>
    <mergeCell ref="S24:W24"/>
    <mergeCell ref="Y17:AC17"/>
    <mergeCell ref="AE17:AF20"/>
    <mergeCell ref="AG17:AH20"/>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s>
  <phoneticPr fontId="9"/>
  <pageMargins left="0.78740157480314965" right="0.78740157480314965" top="0.98425196850393704" bottom="0.98425196850393704" header="0.51181102362204722" footer="0.51181102362204722"/>
  <pageSetup paperSize="8" scale="51" orientation="portrait"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0"/>
  <sheetViews>
    <sheetView topLeftCell="A40" workbookViewId="0">
      <selection activeCell="L51" sqref="L51:R54"/>
    </sheetView>
  </sheetViews>
  <sheetFormatPr defaultColWidth="3.375" defaultRowHeight="13.5"/>
  <cols>
    <col min="5" max="18" width="4.625" customWidth="1"/>
    <col min="19" max="23" width="5.625" customWidth="1"/>
    <col min="25" max="29" width="5.625" customWidth="1"/>
  </cols>
  <sheetData>
    <row r="1" spans="1:41" ht="18.75">
      <c r="A1" s="8" t="s">
        <v>314</v>
      </c>
      <c r="K1" s="401"/>
      <c r="L1" s="401"/>
      <c r="M1" s="401"/>
      <c r="N1" s="401"/>
      <c r="O1" s="401"/>
      <c r="P1" s="401"/>
      <c r="Q1" s="401"/>
      <c r="R1" s="401"/>
      <c r="S1" s="401"/>
      <c r="T1" s="401"/>
      <c r="U1" s="401"/>
      <c r="V1" s="401"/>
      <c r="W1" s="401"/>
    </row>
    <row r="2" spans="1:41" ht="17.25">
      <c r="A2" s="154"/>
      <c r="K2" s="401"/>
      <c r="L2" s="401"/>
      <c r="M2" s="401"/>
      <c r="N2" s="401"/>
      <c r="O2" s="401"/>
      <c r="P2" s="401"/>
      <c r="Q2" s="401"/>
      <c r="R2" s="401"/>
      <c r="S2" s="401"/>
      <c r="T2" s="401"/>
      <c r="U2" s="401"/>
      <c r="V2" s="401"/>
      <c r="W2" s="401"/>
    </row>
    <row r="3" spans="1:41" ht="36" customHeight="1">
      <c r="A3" s="155"/>
      <c r="B3" s="863" t="s">
        <v>392</v>
      </c>
      <c r="C3" s="863"/>
      <c r="D3" s="863"/>
      <c r="E3" s="863"/>
      <c r="F3" s="811" t="s">
        <v>413</v>
      </c>
      <c r="G3" s="811"/>
      <c r="H3" s="811"/>
      <c r="I3" s="811"/>
      <c r="J3" s="811"/>
      <c r="K3" s="811"/>
      <c r="L3" s="811"/>
      <c r="M3" s="811"/>
      <c r="O3" s="156"/>
      <c r="P3" s="957" t="s">
        <v>136</v>
      </c>
      <c r="Q3" s="957"/>
      <c r="R3" s="957"/>
      <c r="S3" s="957"/>
      <c r="T3" s="811" t="s">
        <v>414</v>
      </c>
      <c r="U3" s="811"/>
      <c r="V3" s="811"/>
      <c r="W3" s="811"/>
      <c r="X3" s="811"/>
      <c r="Y3" s="811"/>
      <c r="Z3" s="811"/>
      <c r="AA3" s="811"/>
      <c r="AI3" s="7"/>
      <c r="AJ3" s="7"/>
      <c r="AK3" s="7"/>
      <c r="AL3" s="7"/>
      <c r="AM3" s="7"/>
    </row>
    <row r="4" spans="1:41" ht="7.5" customHeight="1">
      <c r="A4" s="154"/>
      <c r="K4" s="401"/>
      <c r="L4" s="401"/>
      <c r="M4" s="401"/>
      <c r="N4" s="401"/>
      <c r="O4" s="401"/>
      <c r="P4" s="401"/>
      <c r="Q4" s="401"/>
      <c r="R4" s="401"/>
      <c r="S4" s="401"/>
      <c r="T4" s="401"/>
      <c r="U4" s="401"/>
      <c r="V4" s="401"/>
      <c r="W4" s="401"/>
      <c r="AI4" s="7"/>
      <c r="AJ4" s="7"/>
      <c r="AK4" s="7"/>
      <c r="AL4" s="7"/>
      <c r="AM4" s="7"/>
    </row>
    <row r="5" spans="1:41" ht="25.5" customHeight="1">
      <c r="A5" s="154"/>
      <c r="B5" s="961" t="s">
        <v>177</v>
      </c>
      <c r="C5" s="962"/>
      <c r="D5" s="962"/>
      <c r="E5" s="962"/>
      <c r="F5" s="962"/>
      <c r="G5" s="962"/>
      <c r="H5" s="962"/>
      <c r="I5" s="962"/>
      <c r="J5" s="962"/>
      <c r="K5" s="962"/>
      <c r="L5" s="962"/>
      <c r="M5" s="962"/>
      <c r="N5" s="963"/>
      <c r="O5" s="401"/>
      <c r="P5" s="401"/>
      <c r="Q5" s="863" t="s">
        <v>137</v>
      </c>
      <c r="R5" s="863"/>
      <c r="S5" s="863"/>
      <c r="T5" s="863"/>
      <c r="U5" s="970" t="s">
        <v>213</v>
      </c>
      <c r="V5" s="971"/>
      <c r="W5" s="971"/>
      <c r="X5" s="971"/>
      <c r="Y5" s="971"/>
      <c r="Z5" s="971"/>
      <c r="AA5" s="971"/>
      <c r="AB5" s="971"/>
      <c r="AC5" s="971"/>
      <c r="AD5" s="971"/>
      <c r="AE5" s="971"/>
      <c r="AF5" s="971"/>
      <c r="AG5" s="971"/>
      <c r="AH5" s="971"/>
      <c r="AI5" s="972"/>
      <c r="AJ5" s="7"/>
      <c r="AK5" s="7"/>
      <c r="AL5" s="7"/>
      <c r="AM5" s="7"/>
    </row>
    <row r="6" spans="1:41" ht="25.5" customHeight="1">
      <c r="A6" s="154"/>
      <c r="B6" s="964"/>
      <c r="C6" s="965"/>
      <c r="D6" s="965"/>
      <c r="E6" s="965"/>
      <c r="F6" s="965"/>
      <c r="G6" s="965"/>
      <c r="H6" s="965"/>
      <c r="I6" s="965"/>
      <c r="J6" s="965"/>
      <c r="K6" s="965"/>
      <c r="L6" s="965"/>
      <c r="M6" s="965"/>
      <c r="N6" s="966"/>
      <c r="O6" s="401"/>
      <c r="P6" s="401"/>
      <c r="Q6" s="863"/>
      <c r="R6" s="863"/>
      <c r="S6" s="863"/>
      <c r="T6" s="863"/>
      <c r="U6" s="973"/>
      <c r="V6" s="974"/>
      <c r="W6" s="974"/>
      <c r="X6" s="974"/>
      <c r="Y6" s="974"/>
      <c r="Z6" s="974"/>
      <c r="AA6" s="974"/>
      <c r="AB6" s="974"/>
      <c r="AC6" s="974"/>
      <c r="AD6" s="974"/>
      <c r="AE6" s="974"/>
      <c r="AF6" s="974"/>
      <c r="AG6" s="974"/>
      <c r="AH6" s="974"/>
      <c r="AI6" s="975"/>
      <c r="AJ6" s="170"/>
      <c r="AK6" s="7"/>
      <c r="AL6" s="7"/>
      <c r="AM6" s="7"/>
    </row>
    <row r="7" spans="1:41" ht="25.5" customHeight="1">
      <c r="A7" s="154"/>
      <c r="B7" s="967"/>
      <c r="C7" s="968"/>
      <c r="D7" s="968"/>
      <c r="E7" s="968"/>
      <c r="F7" s="968"/>
      <c r="G7" s="968"/>
      <c r="H7" s="968"/>
      <c r="I7" s="968"/>
      <c r="J7" s="968"/>
      <c r="K7" s="968"/>
      <c r="L7" s="968"/>
      <c r="M7" s="968"/>
      <c r="N7" s="969"/>
      <c r="O7" s="401"/>
      <c r="P7" s="401"/>
      <c r="Q7" s="401"/>
      <c r="R7" s="401"/>
      <c r="S7" s="401"/>
      <c r="T7" s="401"/>
      <c r="U7" s="401"/>
      <c r="V7" s="401"/>
      <c r="W7" s="401"/>
      <c r="AI7" s="170"/>
      <c r="AJ7" s="170"/>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58" t="s">
        <v>139</v>
      </c>
      <c r="T9" s="959"/>
      <c r="U9" s="959"/>
      <c r="V9" s="959"/>
      <c r="W9" s="959"/>
      <c r="X9" s="959"/>
      <c r="Y9" s="959"/>
      <c r="Z9" s="959"/>
      <c r="AA9" s="959"/>
      <c r="AB9" s="959"/>
      <c r="AC9" s="959"/>
      <c r="AD9" s="960"/>
      <c r="AG9" s="158"/>
      <c r="AH9" s="158"/>
      <c r="AI9" s="157"/>
      <c r="AJ9" s="157"/>
      <c r="AK9" s="7"/>
      <c r="AL9" s="7"/>
      <c r="AM9" s="7"/>
    </row>
    <row r="10" spans="1:41" ht="25.5" customHeight="1">
      <c r="S10" s="980" t="s">
        <v>415</v>
      </c>
      <c r="T10" s="981"/>
      <c r="U10" s="981"/>
      <c r="V10" s="981"/>
      <c r="W10" s="981"/>
      <c r="X10" s="981"/>
      <c r="Y10" s="984" t="s">
        <v>16</v>
      </c>
      <c r="Z10" s="985"/>
      <c r="AA10" s="985"/>
      <c r="AB10" s="985"/>
      <c r="AC10" s="985"/>
      <c r="AD10" s="986"/>
      <c r="AG10" s="158"/>
      <c r="AH10" s="158"/>
      <c r="AI10" s="157"/>
      <c r="AJ10" s="157"/>
      <c r="AK10" s="7"/>
      <c r="AL10" s="7"/>
      <c r="AM10" s="7"/>
    </row>
    <row r="11" spans="1:41" ht="25.5" customHeight="1" thickBot="1">
      <c r="S11" s="982"/>
      <c r="T11" s="983"/>
      <c r="U11" s="983"/>
      <c r="V11" s="983"/>
      <c r="W11" s="983"/>
      <c r="X11" s="983"/>
      <c r="Y11" s="987"/>
      <c r="Z11" s="988"/>
      <c r="AA11" s="988"/>
      <c r="AB11" s="988"/>
      <c r="AC11" s="988"/>
      <c r="AD11" s="989"/>
      <c r="AG11" s="158"/>
      <c r="AH11" s="158"/>
      <c r="AI11" s="157"/>
      <c r="AJ11" s="157"/>
      <c r="AK11" s="7"/>
      <c r="AL11" s="7"/>
      <c r="AM11" s="7"/>
    </row>
    <row r="12" spans="1:41" ht="25.5" customHeight="1">
      <c r="A12" s="976" t="s">
        <v>142</v>
      </c>
      <c r="B12" s="955"/>
      <c r="C12" s="955"/>
      <c r="D12" s="955"/>
      <c r="E12" s="955"/>
      <c r="F12" s="956"/>
      <c r="G12" s="954" t="s">
        <v>180</v>
      </c>
      <c r="H12" s="955"/>
      <c r="I12" s="955"/>
      <c r="J12" s="955"/>
      <c r="K12" s="955"/>
      <c r="L12" s="956"/>
      <c r="M12" s="954" t="s">
        <v>144</v>
      </c>
      <c r="N12" s="955"/>
      <c r="O12" s="955"/>
      <c r="P12" s="955"/>
      <c r="Q12" s="955"/>
      <c r="R12" s="956"/>
      <c r="S12" s="954" t="s">
        <v>145</v>
      </c>
      <c r="T12" s="955"/>
      <c r="U12" s="955"/>
      <c r="V12" s="955"/>
      <c r="W12" s="955"/>
      <c r="X12" s="955"/>
      <c r="Y12" s="955"/>
      <c r="Z12" s="955"/>
      <c r="AA12" s="955"/>
      <c r="AB12" s="955"/>
      <c r="AC12" s="955"/>
      <c r="AD12" s="956"/>
      <c r="AE12" s="954" t="s">
        <v>146</v>
      </c>
      <c r="AF12" s="955"/>
      <c r="AG12" s="978" t="s">
        <v>147</v>
      </c>
      <c r="AH12" s="979"/>
      <c r="AI12" s="158"/>
      <c r="AJ12" s="158"/>
      <c r="AK12" s="157"/>
      <c r="AL12" s="157"/>
      <c r="AM12" s="7"/>
      <c r="AN12" s="7"/>
      <c r="AO12" s="7"/>
    </row>
    <row r="13" spans="1:41" ht="25.5" customHeight="1">
      <c r="A13" s="977"/>
      <c r="B13" s="949"/>
      <c r="C13" s="949"/>
      <c r="D13" s="949"/>
      <c r="E13" s="949"/>
      <c r="F13" s="950"/>
      <c r="G13" s="904"/>
      <c r="H13" s="949"/>
      <c r="I13" s="949"/>
      <c r="J13" s="949"/>
      <c r="K13" s="949"/>
      <c r="L13" s="950"/>
      <c r="M13" s="904"/>
      <c r="N13" s="949"/>
      <c r="O13" s="949"/>
      <c r="P13" s="949"/>
      <c r="Q13" s="949"/>
      <c r="R13" s="950"/>
      <c r="S13" s="904"/>
      <c r="T13" s="949"/>
      <c r="U13" s="949"/>
      <c r="V13" s="949"/>
      <c r="W13" s="949"/>
      <c r="X13" s="949"/>
      <c r="Y13" s="949"/>
      <c r="Z13" s="949"/>
      <c r="AA13" s="949"/>
      <c r="AB13" s="949"/>
      <c r="AC13" s="949"/>
      <c r="AD13" s="950"/>
      <c r="AE13" s="904"/>
      <c r="AF13" s="949"/>
      <c r="AG13" s="904"/>
      <c r="AH13" s="905"/>
      <c r="AI13" s="158"/>
      <c r="AJ13" s="158"/>
      <c r="AK13" s="157"/>
      <c r="AL13" s="157"/>
      <c r="AM13" s="7"/>
      <c r="AN13" s="7"/>
      <c r="AO13" s="7"/>
    </row>
    <row r="14" spans="1:41" ht="25.5" customHeight="1">
      <c r="A14" s="943" t="s">
        <v>182</v>
      </c>
      <c r="B14" s="938"/>
      <c r="C14" s="938"/>
      <c r="D14" s="938"/>
      <c r="E14" s="938"/>
      <c r="F14" s="944"/>
      <c r="G14" s="902" t="s">
        <v>183</v>
      </c>
      <c r="H14" s="938"/>
      <c r="I14" s="938"/>
      <c r="J14" s="938"/>
      <c r="K14" s="938"/>
      <c r="L14" s="944"/>
      <c r="M14" s="902" t="s">
        <v>24</v>
      </c>
      <c r="N14" s="938"/>
      <c r="O14" s="938"/>
      <c r="P14" s="938"/>
      <c r="Q14" s="938"/>
      <c r="R14" s="944"/>
      <c r="S14" s="892">
        <v>140000</v>
      </c>
      <c r="T14" s="937"/>
      <c r="U14" s="937"/>
      <c r="V14" s="937"/>
      <c r="W14" s="937"/>
      <c r="X14" s="172" t="s">
        <v>152</v>
      </c>
      <c r="Y14" s="892"/>
      <c r="Z14" s="937"/>
      <c r="AA14" s="937"/>
      <c r="AB14" s="937"/>
      <c r="AC14" s="937"/>
      <c r="AD14" s="173" t="s">
        <v>152</v>
      </c>
      <c r="AE14" s="902">
        <v>11</v>
      </c>
      <c r="AF14" s="938"/>
      <c r="AG14" s="902" t="s">
        <v>417</v>
      </c>
      <c r="AH14" s="903"/>
      <c r="AI14" s="158"/>
      <c r="AJ14" s="158"/>
      <c r="AK14" s="157"/>
      <c r="AL14" s="157"/>
      <c r="AM14" s="7"/>
      <c r="AN14" s="7"/>
      <c r="AO14" s="7"/>
    </row>
    <row r="15" spans="1:41" ht="25.5" customHeight="1">
      <c r="A15" s="945"/>
      <c r="B15" s="940"/>
      <c r="C15" s="940"/>
      <c r="D15" s="940"/>
      <c r="E15" s="940"/>
      <c r="F15" s="946"/>
      <c r="G15" s="939"/>
      <c r="H15" s="940"/>
      <c r="I15" s="940"/>
      <c r="J15" s="940"/>
      <c r="K15" s="940"/>
      <c r="L15" s="946"/>
      <c r="M15" s="904"/>
      <c r="N15" s="949"/>
      <c r="O15" s="949"/>
      <c r="P15" s="949"/>
      <c r="Q15" s="949"/>
      <c r="R15" s="950"/>
      <c r="S15" s="858">
        <f>S14*1.08</f>
        <v>151200</v>
      </c>
      <c r="T15" s="936"/>
      <c r="U15" s="936"/>
      <c r="V15" s="936"/>
      <c r="W15" s="936"/>
      <c r="X15" s="174" t="s">
        <v>152</v>
      </c>
      <c r="Y15" s="858">
        <f>Y14*1.08</f>
        <v>0</v>
      </c>
      <c r="Z15" s="936"/>
      <c r="AA15" s="936"/>
      <c r="AB15" s="936"/>
      <c r="AC15" s="936"/>
      <c r="AD15" s="175" t="s">
        <v>152</v>
      </c>
      <c r="AE15" s="939"/>
      <c r="AF15" s="940"/>
      <c r="AG15" s="939"/>
      <c r="AH15" s="952"/>
      <c r="AI15" s="158"/>
      <c r="AJ15" s="158"/>
      <c r="AK15" s="157"/>
      <c r="AL15" s="157"/>
      <c r="AM15" s="7"/>
      <c r="AN15" s="7"/>
      <c r="AO15" s="7"/>
    </row>
    <row r="16" spans="1:41" ht="25.5" customHeight="1">
      <c r="A16" s="945"/>
      <c r="B16" s="940"/>
      <c r="C16" s="940"/>
      <c r="D16" s="940"/>
      <c r="E16" s="940"/>
      <c r="F16" s="946"/>
      <c r="G16" s="939"/>
      <c r="H16" s="940"/>
      <c r="I16" s="940"/>
      <c r="J16" s="940"/>
      <c r="K16" s="940"/>
      <c r="L16" s="946"/>
      <c r="M16" s="902" t="s">
        <v>185</v>
      </c>
      <c r="N16" s="938"/>
      <c r="O16" s="938"/>
      <c r="P16" s="938"/>
      <c r="Q16" s="938"/>
      <c r="R16" s="944"/>
      <c r="S16" s="892">
        <v>145000</v>
      </c>
      <c r="T16" s="937"/>
      <c r="U16" s="937"/>
      <c r="V16" s="937"/>
      <c r="W16" s="937"/>
      <c r="X16" s="172" t="s">
        <v>152</v>
      </c>
      <c r="Y16" s="892"/>
      <c r="Z16" s="937"/>
      <c r="AA16" s="937"/>
      <c r="AB16" s="937"/>
      <c r="AC16" s="937"/>
      <c r="AD16" s="173" t="s">
        <v>152</v>
      </c>
      <c r="AE16" s="939"/>
      <c r="AF16" s="940"/>
      <c r="AG16" s="939"/>
      <c r="AH16" s="952"/>
      <c r="AI16" s="158"/>
      <c r="AJ16" s="158"/>
      <c r="AK16" s="157"/>
      <c r="AL16" s="157"/>
      <c r="AM16" s="7"/>
      <c r="AN16" s="7"/>
      <c r="AO16" s="7"/>
    </row>
    <row r="17" spans="1:41" ht="25.5" customHeight="1">
      <c r="A17" s="945"/>
      <c r="B17" s="940"/>
      <c r="C17" s="940"/>
      <c r="D17" s="940"/>
      <c r="E17" s="940"/>
      <c r="F17" s="946"/>
      <c r="G17" s="939"/>
      <c r="H17" s="940"/>
      <c r="I17" s="940"/>
      <c r="J17" s="940"/>
      <c r="K17" s="940"/>
      <c r="L17" s="946"/>
      <c r="M17" s="904"/>
      <c r="N17" s="949"/>
      <c r="O17" s="949"/>
      <c r="P17" s="949"/>
      <c r="Q17" s="949"/>
      <c r="R17" s="950"/>
      <c r="S17" s="858">
        <f>S16*1.08</f>
        <v>156600</v>
      </c>
      <c r="T17" s="936"/>
      <c r="U17" s="936"/>
      <c r="V17" s="936"/>
      <c r="W17" s="936"/>
      <c r="X17" s="174" t="s">
        <v>152</v>
      </c>
      <c r="Y17" s="858">
        <f>Y16*1.08</f>
        <v>0</v>
      </c>
      <c r="Z17" s="936"/>
      <c r="AA17" s="936"/>
      <c r="AB17" s="936"/>
      <c r="AC17" s="936"/>
      <c r="AD17" s="175" t="s">
        <v>152</v>
      </c>
      <c r="AE17" s="939"/>
      <c r="AF17" s="940"/>
      <c r="AG17" s="939"/>
      <c r="AH17" s="952"/>
      <c r="AI17" s="158"/>
      <c r="AJ17" s="158"/>
      <c r="AK17" s="157"/>
      <c r="AL17" s="157"/>
      <c r="AM17" s="7"/>
      <c r="AN17" s="7"/>
      <c r="AO17" s="7"/>
    </row>
    <row r="18" spans="1:41" ht="25.5" customHeight="1">
      <c r="A18" s="945"/>
      <c r="B18" s="940"/>
      <c r="C18" s="940"/>
      <c r="D18" s="940"/>
      <c r="E18" s="940"/>
      <c r="F18" s="946"/>
      <c r="G18" s="939"/>
      <c r="H18" s="940"/>
      <c r="I18" s="940"/>
      <c r="J18" s="940"/>
      <c r="K18" s="940"/>
      <c r="L18" s="946"/>
      <c r="M18" s="902" t="s">
        <v>156</v>
      </c>
      <c r="N18" s="938"/>
      <c r="O18" s="938"/>
      <c r="P18" s="938"/>
      <c r="Q18" s="938"/>
      <c r="R18" s="944"/>
      <c r="S18" s="892">
        <v>150000</v>
      </c>
      <c r="T18" s="937"/>
      <c r="U18" s="937"/>
      <c r="V18" s="937"/>
      <c r="W18" s="937"/>
      <c r="X18" s="172" t="s">
        <v>152</v>
      </c>
      <c r="Y18" s="892"/>
      <c r="Z18" s="937"/>
      <c r="AA18" s="937"/>
      <c r="AB18" s="937"/>
      <c r="AC18" s="937"/>
      <c r="AD18" s="173" t="s">
        <v>152</v>
      </c>
      <c r="AE18" s="939"/>
      <c r="AF18" s="940"/>
      <c r="AG18" s="939"/>
      <c r="AH18" s="952"/>
      <c r="AI18" s="158"/>
      <c r="AJ18" s="158"/>
      <c r="AK18" s="157"/>
      <c r="AL18" s="157"/>
      <c r="AM18" s="7"/>
      <c r="AN18" s="7"/>
      <c r="AO18" s="7"/>
    </row>
    <row r="19" spans="1:41" ht="25.5" customHeight="1">
      <c r="A19" s="945"/>
      <c r="B19" s="940"/>
      <c r="C19" s="940"/>
      <c r="D19" s="940"/>
      <c r="E19" s="940"/>
      <c r="F19" s="946"/>
      <c r="G19" s="904"/>
      <c r="H19" s="949"/>
      <c r="I19" s="949"/>
      <c r="J19" s="949"/>
      <c r="K19" s="949"/>
      <c r="L19" s="950"/>
      <c r="M19" s="904"/>
      <c r="N19" s="949"/>
      <c r="O19" s="949"/>
      <c r="P19" s="949"/>
      <c r="Q19" s="949"/>
      <c r="R19" s="950"/>
      <c r="S19" s="858">
        <f>S18*1.08</f>
        <v>162000</v>
      </c>
      <c r="T19" s="936"/>
      <c r="U19" s="936"/>
      <c r="V19" s="936"/>
      <c r="W19" s="936"/>
      <c r="X19" s="174" t="s">
        <v>152</v>
      </c>
      <c r="Y19" s="858">
        <f>Y18*1.08</f>
        <v>0</v>
      </c>
      <c r="Z19" s="936"/>
      <c r="AA19" s="936"/>
      <c r="AB19" s="936"/>
      <c r="AC19" s="936"/>
      <c r="AD19" s="175" t="s">
        <v>152</v>
      </c>
      <c r="AE19" s="904"/>
      <c r="AF19" s="949"/>
      <c r="AG19" s="904"/>
      <c r="AH19" s="905"/>
      <c r="AI19" s="158"/>
      <c r="AJ19" s="158"/>
      <c r="AK19" s="157"/>
      <c r="AL19" s="157"/>
      <c r="AM19" s="7"/>
      <c r="AN19" s="7"/>
      <c r="AO19" s="7"/>
    </row>
    <row r="20" spans="1:41" ht="25.5" customHeight="1">
      <c r="A20" s="945"/>
      <c r="B20" s="940"/>
      <c r="C20" s="940"/>
      <c r="D20" s="940"/>
      <c r="E20" s="940"/>
      <c r="F20" s="946"/>
      <c r="G20" s="902" t="s">
        <v>158</v>
      </c>
      <c r="H20" s="938"/>
      <c r="I20" s="938"/>
      <c r="J20" s="938"/>
      <c r="K20" s="938"/>
      <c r="L20" s="944"/>
      <c r="M20" s="902" t="s">
        <v>24</v>
      </c>
      <c r="N20" s="938"/>
      <c r="O20" s="938"/>
      <c r="P20" s="938"/>
      <c r="Q20" s="938"/>
      <c r="R20" s="944"/>
      <c r="S20" s="892">
        <v>120000</v>
      </c>
      <c r="T20" s="937"/>
      <c r="U20" s="937"/>
      <c r="V20" s="937"/>
      <c r="W20" s="937"/>
      <c r="X20" s="172" t="s">
        <v>152</v>
      </c>
      <c r="Y20" s="892"/>
      <c r="Z20" s="937"/>
      <c r="AA20" s="937"/>
      <c r="AB20" s="937"/>
      <c r="AC20" s="937"/>
      <c r="AD20" s="173" t="s">
        <v>152</v>
      </c>
      <c r="AE20" s="902">
        <v>9</v>
      </c>
      <c r="AF20" s="938"/>
      <c r="AG20" s="902" t="s">
        <v>417</v>
      </c>
      <c r="AH20" s="903"/>
      <c r="AI20" s="158"/>
      <c r="AJ20" s="158"/>
      <c r="AK20" s="157"/>
      <c r="AL20" s="157"/>
      <c r="AM20" s="7"/>
      <c r="AN20" s="7"/>
      <c r="AO20" s="7"/>
    </row>
    <row r="21" spans="1:41" ht="25.5" customHeight="1">
      <c r="A21" s="945"/>
      <c r="B21" s="940"/>
      <c r="C21" s="940"/>
      <c r="D21" s="940"/>
      <c r="E21" s="940"/>
      <c r="F21" s="946"/>
      <c r="G21" s="939"/>
      <c r="H21" s="940"/>
      <c r="I21" s="940"/>
      <c r="J21" s="940"/>
      <c r="K21" s="940"/>
      <c r="L21" s="946"/>
      <c r="M21" s="904"/>
      <c r="N21" s="949"/>
      <c r="O21" s="949"/>
      <c r="P21" s="949"/>
      <c r="Q21" s="949"/>
      <c r="R21" s="950"/>
      <c r="S21" s="858">
        <f>S20*1.08</f>
        <v>129600.00000000001</v>
      </c>
      <c r="T21" s="936"/>
      <c r="U21" s="936"/>
      <c r="V21" s="936"/>
      <c r="W21" s="936"/>
      <c r="X21" s="174" t="s">
        <v>152</v>
      </c>
      <c r="Y21" s="858">
        <f>Y20*1.08</f>
        <v>0</v>
      </c>
      <c r="Z21" s="936"/>
      <c r="AA21" s="936"/>
      <c r="AB21" s="936"/>
      <c r="AC21" s="936"/>
      <c r="AD21" s="175" t="s">
        <v>152</v>
      </c>
      <c r="AE21" s="939"/>
      <c r="AF21" s="940"/>
      <c r="AG21" s="939"/>
      <c r="AH21" s="952"/>
      <c r="AI21" s="158"/>
      <c r="AJ21" s="158"/>
      <c r="AK21" s="157"/>
      <c r="AL21" s="157"/>
      <c r="AM21" s="7"/>
      <c r="AN21" s="7"/>
      <c r="AO21" s="7"/>
    </row>
    <row r="22" spans="1:41" ht="25.5" customHeight="1">
      <c r="A22" s="945"/>
      <c r="B22" s="940"/>
      <c r="C22" s="940"/>
      <c r="D22" s="940"/>
      <c r="E22" s="940"/>
      <c r="F22" s="946"/>
      <c r="G22" s="939"/>
      <c r="H22" s="940"/>
      <c r="I22" s="940"/>
      <c r="J22" s="940"/>
      <c r="K22" s="940"/>
      <c r="L22" s="946"/>
      <c r="M22" s="902" t="s">
        <v>185</v>
      </c>
      <c r="N22" s="938"/>
      <c r="O22" s="938"/>
      <c r="P22" s="938"/>
      <c r="Q22" s="938"/>
      <c r="R22" s="944"/>
      <c r="S22" s="892">
        <v>125000</v>
      </c>
      <c r="T22" s="937"/>
      <c r="U22" s="937"/>
      <c r="V22" s="937"/>
      <c r="W22" s="937"/>
      <c r="X22" s="172" t="s">
        <v>152</v>
      </c>
      <c r="Y22" s="892"/>
      <c r="Z22" s="937"/>
      <c r="AA22" s="937"/>
      <c r="AB22" s="937"/>
      <c r="AC22" s="937"/>
      <c r="AD22" s="173" t="s">
        <v>152</v>
      </c>
      <c r="AE22" s="939"/>
      <c r="AF22" s="940"/>
      <c r="AG22" s="939"/>
      <c r="AH22" s="952"/>
      <c r="AI22" s="158"/>
      <c r="AJ22" s="158"/>
      <c r="AK22" s="157"/>
      <c r="AL22" s="157"/>
      <c r="AM22" s="7"/>
      <c r="AN22" s="7"/>
      <c r="AO22" s="7"/>
    </row>
    <row r="23" spans="1:41" ht="25.5" customHeight="1">
      <c r="A23" s="945"/>
      <c r="B23" s="940"/>
      <c r="C23" s="940"/>
      <c r="D23" s="940"/>
      <c r="E23" s="940"/>
      <c r="F23" s="946"/>
      <c r="G23" s="939"/>
      <c r="H23" s="940"/>
      <c r="I23" s="940"/>
      <c r="J23" s="940"/>
      <c r="K23" s="940"/>
      <c r="L23" s="946"/>
      <c r="M23" s="904"/>
      <c r="N23" s="949"/>
      <c r="O23" s="949"/>
      <c r="P23" s="949"/>
      <c r="Q23" s="949"/>
      <c r="R23" s="950"/>
      <c r="S23" s="858">
        <f>S22*1.08</f>
        <v>135000</v>
      </c>
      <c r="T23" s="936"/>
      <c r="U23" s="936"/>
      <c r="V23" s="936"/>
      <c r="W23" s="936"/>
      <c r="X23" s="174" t="s">
        <v>152</v>
      </c>
      <c r="Y23" s="858">
        <f>Y22*1.08</f>
        <v>0</v>
      </c>
      <c r="Z23" s="936"/>
      <c r="AA23" s="936"/>
      <c r="AB23" s="936"/>
      <c r="AC23" s="936"/>
      <c r="AD23" s="175" t="s">
        <v>152</v>
      </c>
      <c r="AE23" s="939"/>
      <c r="AF23" s="940"/>
      <c r="AG23" s="939"/>
      <c r="AH23" s="952"/>
      <c r="AI23" s="158"/>
      <c r="AJ23" s="158"/>
      <c r="AK23" s="157"/>
      <c r="AL23" s="157"/>
      <c r="AM23" s="7"/>
      <c r="AN23" s="7"/>
      <c r="AO23" s="7"/>
    </row>
    <row r="24" spans="1:41" ht="25.5" customHeight="1">
      <c r="A24" s="945"/>
      <c r="B24" s="940"/>
      <c r="C24" s="940"/>
      <c r="D24" s="940"/>
      <c r="E24" s="940"/>
      <c r="F24" s="946"/>
      <c r="G24" s="939"/>
      <c r="H24" s="940"/>
      <c r="I24" s="940"/>
      <c r="J24" s="940"/>
      <c r="K24" s="940"/>
      <c r="L24" s="946"/>
      <c r="M24" s="902" t="s">
        <v>156</v>
      </c>
      <c r="N24" s="938"/>
      <c r="O24" s="938"/>
      <c r="P24" s="938"/>
      <c r="Q24" s="938"/>
      <c r="R24" s="944"/>
      <c r="S24" s="892">
        <v>130000</v>
      </c>
      <c r="T24" s="937"/>
      <c r="U24" s="937"/>
      <c r="V24" s="937"/>
      <c r="W24" s="937"/>
      <c r="X24" s="172" t="s">
        <v>152</v>
      </c>
      <c r="Y24" s="892"/>
      <c r="Z24" s="937"/>
      <c r="AA24" s="937"/>
      <c r="AB24" s="937"/>
      <c r="AC24" s="937"/>
      <c r="AD24" s="173" t="s">
        <v>152</v>
      </c>
      <c r="AE24" s="939"/>
      <c r="AF24" s="940"/>
      <c r="AG24" s="939"/>
      <c r="AH24" s="952"/>
      <c r="AI24" s="158"/>
      <c r="AJ24" s="158"/>
      <c r="AK24" s="157"/>
      <c r="AL24" s="157"/>
      <c r="AM24" s="7"/>
      <c r="AN24" s="7"/>
      <c r="AO24" s="7"/>
    </row>
    <row r="25" spans="1:41" ht="25.5" customHeight="1">
      <c r="A25" s="945"/>
      <c r="B25" s="940"/>
      <c r="C25" s="940"/>
      <c r="D25" s="940"/>
      <c r="E25" s="940"/>
      <c r="F25" s="946"/>
      <c r="G25" s="904"/>
      <c r="H25" s="949"/>
      <c r="I25" s="949"/>
      <c r="J25" s="949"/>
      <c r="K25" s="949"/>
      <c r="L25" s="950"/>
      <c r="M25" s="904"/>
      <c r="N25" s="949"/>
      <c r="O25" s="949"/>
      <c r="P25" s="949"/>
      <c r="Q25" s="949"/>
      <c r="R25" s="950"/>
      <c r="S25" s="858">
        <f>S24*1.08</f>
        <v>140400</v>
      </c>
      <c r="T25" s="936"/>
      <c r="U25" s="936"/>
      <c r="V25" s="936"/>
      <c r="W25" s="936"/>
      <c r="X25" s="174" t="s">
        <v>152</v>
      </c>
      <c r="Y25" s="858">
        <f>Y24*1.08</f>
        <v>0</v>
      </c>
      <c r="Z25" s="936"/>
      <c r="AA25" s="936"/>
      <c r="AB25" s="936"/>
      <c r="AC25" s="936"/>
      <c r="AD25" s="175" t="s">
        <v>152</v>
      </c>
      <c r="AE25" s="904"/>
      <c r="AF25" s="949"/>
      <c r="AG25" s="904"/>
      <c r="AH25" s="905"/>
      <c r="AI25" s="158"/>
      <c r="AJ25" s="158"/>
      <c r="AK25" s="157"/>
      <c r="AL25" s="157"/>
      <c r="AM25" s="7"/>
      <c r="AN25" s="7"/>
      <c r="AO25" s="7"/>
    </row>
    <row r="26" spans="1:41" ht="25.5" customHeight="1">
      <c r="A26" s="943" t="s">
        <v>189</v>
      </c>
      <c r="B26" s="938"/>
      <c r="C26" s="938"/>
      <c r="D26" s="938"/>
      <c r="E26" s="938"/>
      <c r="F26" s="944"/>
      <c r="G26" s="902" t="s">
        <v>446</v>
      </c>
      <c r="H26" s="938"/>
      <c r="I26" s="938"/>
      <c r="J26" s="938"/>
      <c r="K26" s="938"/>
      <c r="L26" s="944"/>
      <c r="M26" s="902" t="s">
        <v>24</v>
      </c>
      <c r="N26" s="938"/>
      <c r="O26" s="938"/>
      <c r="P26" s="938"/>
      <c r="Q26" s="938"/>
      <c r="R26" s="944"/>
      <c r="S26" s="892">
        <v>100000</v>
      </c>
      <c r="T26" s="937"/>
      <c r="U26" s="937"/>
      <c r="V26" s="937"/>
      <c r="W26" s="937"/>
      <c r="X26" s="172" t="s">
        <v>152</v>
      </c>
      <c r="Y26" s="892"/>
      <c r="Z26" s="937"/>
      <c r="AA26" s="937"/>
      <c r="AB26" s="937"/>
      <c r="AC26" s="937"/>
      <c r="AD26" s="173" t="s">
        <v>152</v>
      </c>
      <c r="AE26" s="902">
        <v>7</v>
      </c>
      <c r="AF26" s="938"/>
      <c r="AG26" s="902" t="s">
        <v>417</v>
      </c>
      <c r="AH26" s="903"/>
      <c r="AI26" s="158"/>
      <c r="AJ26" s="158"/>
      <c r="AK26" s="157"/>
      <c r="AL26" s="157"/>
      <c r="AM26" s="7"/>
      <c r="AN26" s="7"/>
      <c r="AO26" s="7"/>
    </row>
    <row r="27" spans="1:41" ht="25.5" customHeight="1">
      <c r="A27" s="945"/>
      <c r="B27" s="940"/>
      <c r="C27" s="940"/>
      <c r="D27" s="940"/>
      <c r="E27" s="940"/>
      <c r="F27" s="946"/>
      <c r="G27" s="939"/>
      <c r="H27" s="940"/>
      <c r="I27" s="940"/>
      <c r="J27" s="940"/>
      <c r="K27" s="940"/>
      <c r="L27" s="946"/>
      <c r="M27" s="904"/>
      <c r="N27" s="949"/>
      <c r="O27" s="949"/>
      <c r="P27" s="949"/>
      <c r="Q27" s="949"/>
      <c r="R27" s="950"/>
      <c r="S27" s="858">
        <f>S26*1.08</f>
        <v>108000</v>
      </c>
      <c r="T27" s="936"/>
      <c r="U27" s="936"/>
      <c r="V27" s="936"/>
      <c r="W27" s="936"/>
      <c r="X27" s="174" t="s">
        <v>152</v>
      </c>
      <c r="Y27" s="858">
        <f>Y26*1.08</f>
        <v>0</v>
      </c>
      <c r="Z27" s="936"/>
      <c r="AA27" s="936"/>
      <c r="AB27" s="936"/>
      <c r="AC27" s="936"/>
      <c r="AD27" s="175" t="s">
        <v>152</v>
      </c>
      <c r="AE27" s="939"/>
      <c r="AF27" s="940"/>
      <c r="AG27" s="939"/>
      <c r="AH27" s="952"/>
      <c r="AI27" s="158"/>
      <c r="AJ27" s="158"/>
      <c r="AK27" s="157"/>
      <c r="AL27" s="157"/>
      <c r="AM27" s="7"/>
      <c r="AN27" s="7"/>
      <c r="AO27" s="7"/>
    </row>
    <row r="28" spans="1:41" ht="25.5" customHeight="1">
      <c r="A28" s="945"/>
      <c r="B28" s="940"/>
      <c r="C28" s="940"/>
      <c r="D28" s="940"/>
      <c r="E28" s="940"/>
      <c r="F28" s="946"/>
      <c r="G28" s="939"/>
      <c r="H28" s="940"/>
      <c r="I28" s="940"/>
      <c r="J28" s="940"/>
      <c r="K28" s="940"/>
      <c r="L28" s="946"/>
      <c r="M28" s="902" t="s">
        <v>185</v>
      </c>
      <c r="N28" s="938"/>
      <c r="O28" s="938"/>
      <c r="P28" s="938"/>
      <c r="Q28" s="938"/>
      <c r="R28" s="944"/>
      <c r="S28" s="892">
        <v>105000</v>
      </c>
      <c r="T28" s="937"/>
      <c r="U28" s="937"/>
      <c r="V28" s="937"/>
      <c r="W28" s="937"/>
      <c r="X28" s="172" t="s">
        <v>152</v>
      </c>
      <c r="Y28" s="892"/>
      <c r="Z28" s="937"/>
      <c r="AA28" s="937"/>
      <c r="AB28" s="937"/>
      <c r="AC28" s="937"/>
      <c r="AD28" s="173" t="s">
        <v>152</v>
      </c>
      <c r="AE28" s="939"/>
      <c r="AF28" s="940"/>
      <c r="AG28" s="939"/>
      <c r="AH28" s="952"/>
      <c r="AI28" s="158"/>
      <c r="AJ28" s="158"/>
      <c r="AK28" s="157"/>
      <c r="AL28" s="157"/>
      <c r="AM28" s="7"/>
      <c r="AN28" s="7"/>
      <c r="AO28" s="7"/>
    </row>
    <row r="29" spans="1:41" ht="25.5" customHeight="1">
      <c r="A29" s="945"/>
      <c r="B29" s="940"/>
      <c r="C29" s="940"/>
      <c r="D29" s="940"/>
      <c r="E29" s="940"/>
      <c r="F29" s="946"/>
      <c r="G29" s="939"/>
      <c r="H29" s="940"/>
      <c r="I29" s="940"/>
      <c r="J29" s="940"/>
      <c r="K29" s="940"/>
      <c r="L29" s="946"/>
      <c r="M29" s="904"/>
      <c r="N29" s="949"/>
      <c r="O29" s="949"/>
      <c r="P29" s="949"/>
      <c r="Q29" s="949"/>
      <c r="R29" s="950"/>
      <c r="S29" s="858">
        <f>S28*1.08</f>
        <v>113400.00000000001</v>
      </c>
      <c r="T29" s="936"/>
      <c r="U29" s="936"/>
      <c r="V29" s="936"/>
      <c r="W29" s="936"/>
      <c r="X29" s="174" t="s">
        <v>152</v>
      </c>
      <c r="Y29" s="858">
        <f>Y28*1.08</f>
        <v>0</v>
      </c>
      <c r="Z29" s="936"/>
      <c r="AA29" s="936"/>
      <c r="AB29" s="936"/>
      <c r="AC29" s="936"/>
      <c r="AD29" s="175" t="s">
        <v>152</v>
      </c>
      <c r="AE29" s="939"/>
      <c r="AF29" s="940"/>
      <c r="AG29" s="939"/>
      <c r="AH29" s="952"/>
      <c r="AI29" s="158"/>
      <c r="AJ29" s="158"/>
      <c r="AK29" s="157"/>
      <c r="AL29" s="157"/>
      <c r="AM29" s="7"/>
      <c r="AN29" s="7"/>
      <c r="AO29" s="7"/>
    </row>
    <row r="30" spans="1:41" ht="25.5" customHeight="1">
      <c r="A30" s="945"/>
      <c r="B30" s="940"/>
      <c r="C30" s="940"/>
      <c r="D30" s="940"/>
      <c r="E30" s="940"/>
      <c r="F30" s="946"/>
      <c r="G30" s="939"/>
      <c r="H30" s="940"/>
      <c r="I30" s="940"/>
      <c r="J30" s="940"/>
      <c r="K30" s="940"/>
      <c r="L30" s="946"/>
      <c r="M30" s="902" t="s">
        <v>156</v>
      </c>
      <c r="N30" s="938"/>
      <c r="O30" s="938"/>
      <c r="P30" s="938"/>
      <c r="Q30" s="938"/>
      <c r="R30" s="944"/>
      <c r="S30" s="892">
        <v>110000</v>
      </c>
      <c r="T30" s="937"/>
      <c r="U30" s="937"/>
      <c r="V30" s="937"/>
      <c r="W30" s="937"/>
      <c r="X30" s="172" t="s">
        <v>152</v>
      </c>
      <c r="Y30" s="892"/>
      <c r="Z30" s="937"/>
      <c r="AA30" s="937"/>
      <c r="AB30" s="937"/>
      <c r="AC30" s="937"/>
      <c r="AD30" s="173" t="s">
        <v>152</v>
      </c>
      <c r="AE30" s="939"/>
      <c r="AF30" s="940"/>
      <c r="AG30" s="939"/>
      <c r="AH30" s="952"/>
      <c r="AI30" s="158"/>
      <c r="AJ30" s="158"/>
      <c r="AK30" s="168"/>
      <c r="AL30" s="168"/>
      <c r="AM30" s="7"/>
      <c r="AN30" s="7"/>
      <c r="AO30" s="7"/>
    </row>
    <row r="31" spans="1:41" ht="25.5" customHeight="1">
      <c r="A31" s="945"/>
      <c r="B31" s="940"/>
      <c r="C31" s="940"/>
      <c r="D31" s="940"/>
      <c r="E31" s="940"/>
      <c r="F31" s="946"/>
      <c r="G31" s="904"/>
      <c r="H31" s="949"/>
      <c r="I31" s="949"/>
      <c r="J31" s="949"/>
      <c r="K31" s="949"/>
      <c r="L31" s="950"/>
      <c r="M31" s="904"/>
      <c r="N31" s="949"/>
      <c r="O31" s="949"/>
      <c r="P31" s="949"/>
      <c r="Q31" s="949"/>
      <c r="R31" s="950"/>
      <c r="S31" s="858">
        <f>S30*1.08</f>
        <v>118800.00000000001</v>
      </c>
      <c r="T31" s="936"/>
      <c r="U31" s="936"/>
      <c r="V31" s="936"/>
      <c r="W31" s="936"/>
      <c r="X31" s="174" t="s">
        <v>152</v>
      </c>
      <c r="Y31" s="858">
        <f>Y30*1.08</f>
        <v>0</v>
      </c>
      <c r="Z31" s="936"/>
      <c r="AA31" s="936"/>
      <c r="AB31" s="936"/>
      <c r="AC31" s="936"/>
      <c r="AD31" s="175" t="s">
        <v>152</v>
      </c>
      <c r="AE31" s="904"/>
      <c r="AF31" s="949"/>
      <c r="AG31" s="904"/>
      <c r="AH31" s="905"/>
      <c r="AI31" s="158"/>
      <c r="AJ31" s="158"/>
      <c r="AK31" s="168"/>
      <c r="AL31" s="168"/>
      <c r="AM31" s="7"/>
      <c r="AN31" s="7"/>
      <c r="AO31" s="7"/>
    </row>
    <row r="32" spans="1:41" ht="25.5" customHeight="1">
      <c r="A32" s="945"/>
      <c r="B32" s="940"/>
      <c r="C32" s="940"/>
      <c r="D32" s="940"/>
      <c r="E32" s="940"/>
      <c r="F32" s="946"/>
      <c r="G32" s="902" t="s">
        <v>158</v>
      </c>
      <c r="H32" s="938"/>
      <c r="I32" s="938"/>
      <c r="J32" s="938"/>
      <c r="K32" s="938"/>
      <c r="L32" s="944"/>
      <c r="M32" s="902" t="s">
        <v>24</v>
      </c>
      <c r="N32" s="938"/>
      <c r="O32" s="938"/>
      <c r="P32" s="938"/>
      <c r="Q32" s="938"/>
      <c r="R32" s="944"/>
      <c r="S32" s="892">
        <v>230000</v>
      </c>
      <c r="T32" s="937"/>
      <c r="U32" s="937"/>
      <c r="V32" s="937"/>
      <c r="W32" s="937"/>
      <c r="X32" s="172" t="s">
        <v>152</v>
      </c>
      <c r="Y32" s="892"/>
      <c r="Z32" s="937"/>
      <c r="AA32" s="937"/>
      <c r="AB32" s="937"/>
      <c r="AC32" s="937"/>
      <c r="AD32" s="173" t="s">
        <v>152</v>
      </c>
      <c r="AE32" s="902">
        <v>16</v>
      </c>
      <c r="AF32" s="938"/>
      <c r="AG32" s="902" t="s">
        <v>417</v>
      </c>
      <c r="AH32" s="903"/>
      <c r="AI32" s="158"/>
      <c r="AJ32" s="158"/>
      <c r="AK32" s="168"/>
      <c r="AL32" s="168"/>
      <c r="AM32" s="7"/>
      <c r="AN32" s="7"/>
      <c r="AO32" s="7"/>
    </row>
    <row r="33" spans="1:41" ht="25.5" customHeight="1">
      <c r="A33" s="945"/>
      <c r="B33" s="940"/>
      <c r="C33" s="940"/>
      <c r="D33" s="940"/>
      <c r="E33" s="940"/>
      <c r="F33" s="946"/>
      <c r="G33" s="939"/>
      <c r="H33" s="940"/>
      <c r="I33" s="940"/>
      <c r="J33" s="940"/>
      <c r="K33" s="940"/>
      <c r="L33" s="946"/>
      <c r="M33" s="904"/>
      <c r="N33" s="949"/>
      <c r="O33" s="949"/>
      <c r="P33" s="949"/>
      <c r="Q33" s="949"/>
      <c r="R33" s="950"/>
      <c r="S33" s="858">
        <f>S32*1.08</f>
        <v>248400.00000000003</v>
      </c>
      <c r="T33" s="936"/>
      <c r="U33" s="936"/>
      <c r="V33" s="936"/>
      <c r="W33" s="936"/>
      <c r="X33" s="174" t="s">
        <v>152</v>
      </c>
      <c r="Y33" s="858">
        <f>Y32*1.08</f>
        <v>0</v>
      </c>
      <c r="Z33" s="936"/>
      <c r="AA33" s="936"/>
      <c r="AB33" s="936"/>
      <c r="AC33" s="936"/>
      <c r="AD33" s="175" t="s">
        <v>152</v>
      </c>
      <c r="AE33" s="939"/>
      <c r="AF33" s="940"/>
      <c r="AG33" s="939"/>
      <c r="AH33" s="952"/>
      <c r="AI33" s="158"/>
      <c r="AJ33" s="158"/>
      <c r="AK33" s="168"/>
      <c r="AL33" s="168"/>
      <c r="AM33" s="7"/>
      <c r="AN33" s="7"/>
      <c r="AO33" s="7"/>
    </row>
    <row r="34" spans="1:41" ht="25.5" customHeight="1">
      <c r="A34" s="945"/>
      <c r="B34" s="940"/>
      <c r="C34" s="940"/>
      <c r="D34" s="940"/>
      <c r="E34" s="940"/>
      <c r="F34" s="946"/>
      <c r="G34" s="939"/>
      <c r="H34" s="940"/>
      <c r="I34" s="940"/>
      <c r="J34" s="940"/>
      <c r="K34" s="940"/>
      <c r="L34" s="946"/>
      <c r="M34" s="902" t="s">
        <v>185</v>
      </c>
      <c r="N34" s="938"/>
      <c r="O34" s="938"/>
      <c r="P34" s="938"/>
      <c r="Q34" s="938"/>
      <c r="R34" s="944"/>
      <c r="S34" s="892">
        <v>235000</v>
      </c>
      <c r="T34" s="937"/>
      <c r="U34" s="937"/>
      <c r="V34" s="937"/>
      <c r="W34" s="937"/>
      <c r="X34" s="172" t="s">
        <v>152</v>
      </c>
      <c r="Y34" s="892"/>
      <c r="Z34" s="937"/>
      <c r="AA34" s="937"/>
      <c r="AB34" s="937"/>
      <c r="AC34" s="937"/>
      <c r="AD34" s="173" t="s">
        <v>152</v>
      </c>
      <c r="AE34" s="939"/>
      <c r="AF34" s="940"/>
      <c r="AG34" s="939"/>
      <c r="AH34" s="952"/>
      <c r="AI34" s="158"/>
      <c r="AJ34" s="158"/>
      <c r="AK34" s="168"/>
      <c r="AL34" s="168"/>
      <c r="AM34" s="7"/>
      <c r="AN34" s="7"/>
      <c r="AO34" s="7"/>
    </row>
    <row r="35" spans="1:41" ht="25.5" customHeight="1">
      <c r="A35" s="945"/>
      <c r="B35" s="940"/>
      <c r="C35" s="940"/>
      <c r="D35" s="940"/>
      <c r="E35" s="940"/>
      <c r="F35" s="946"/>
      <c r="G35" s="939"/>
      <c r="H35" s="940"/>
      <c r="I35" s="940"/>
      <c r="J35" s="940"/>
      <c r="K35" s="940"/>
      <c r="L35" s="946"/>
      <c r="M35" s="904"/>
      <c r="N35" s="949"/>
      <c r="O35" s="949"/>
      <c r="P35" s="949"/>
      <c r="Q35" s="949"/>
      <c r="R35" s="950"/>
      <c r="S35" s="858">
        <f>S34*1.08</f>
        <v>253800.00000000003</v>
      </c>
      <c r="T35" s="936"/>
      <c r="U35" s="936"/>
      <c r="V35" s="936"/>
      <c r="W35" s="936"/>
      <c r="X35" s="174" t="s">
        <v>152</v>
      </c>
      <c r="Y35" s="858">
        <f>Y34*1.08</f>
        <v>0</v>
      </c>
      <c r="Z35" s="936"/>
      <c r="AA35" s="936"/>
      <c r="AB35" s="936"/>
      <c r="AC35" s="936"/>
      <c r="AD35" s="175" t="s">
        <v>152</v>
      </c>
      <c r="AE35" s="939"/>
      <c r="AF35" s="940"/>
      <c r="AG35" s="939"/>
      <c r="AH35" s="952"/>
      <c r="AI35" s="158"/>
      <c r="AJ35" s="158"/>
      <c r="AK35" s="168"/>
      <c r="AL35" s="168"/>
      <c r="AM35" s="7"/>
      <c r="AN35" s="7"/>
      <c r="AO35" s="7"/>
    </row>
    <row r="36" spans="1:41" ht="25.5" customHeight="1">
      <c r="A36" s="945"/>
      <c r="B36" s="940"/>
      <c r="C36" s="940"/>
      <c r="D36" s="940"/>
      <c r="E36" s="940"/>
      <c r="F36" s="946"/>
      <c r="G36" s="939"/>
      <c r="H36" s="940"/>
      <c r="I36" s="940"/>
      <c r="J36" s="940"/>
      <c r="K36" s="940"/>
      <c r="L36" s="946"/>
      <c r="M36" s="902" t="s">
        <v>156</v>
      </c>
      <c r="N36" s="938"/>
      <c r="O36" s="938"/>
      <c r="P36" s="938"/>
      <c r="Q36" s="938"/>
      <c r="R36" s="944"/>
      <c r="S36" s="892">
        <v>240000</v>
      </c>
      <c r="T36" s="937"/>
      <c r="U36" s="937"/>
      <c r="V36" s="937"/>
      <c r="W36" s="937"/>
      <c r="X36" s="172" t="s">
        <v>152</v>
      </c>
      <c r="Y36" s="892"/>
      <c r="Z36" s="937"/>
      <c r="AA36" s="937"/>
      <c r="AB36" s="937"/>
      <c r="AC36" s="937"/>
      <c r="AD36" s="173" t="s">
        <v>152</v>
      </c>
      <c r="AE36" s="939"/>
      <c r="AF36" s="940"/>
      <c r="AG36" s="939"/>
      <c r="AH36" s="952"/>
      <c r="AI36" s="158"/>
      <c r="AJ36" s="158"/>
      <c r="AK36" s="168"/>
      <c r="AL36" s="168"/>
      <c r="AM36" s="7"/>
      <c r="AN36" s="7"/>
      <c r="AO36" s="7"/>
    </row>
    <row r="37" spans="1:41" ht="25.5" customHeight="1" thickBot="1">
      <c r="A37" s="947"/>
      <c r="B37" s="942"/>
      <c r="C37" s="942"/>
      <c r="D37" s="942"/>
      <c r="E37" s="942"/>
      <c r="F37" s="948"/>
      <c r="G37" s="941"/>
      <c r="H37" s="942"/>
      <c r="I37" s="942"/>
      <c r="J37" s="942"/>
      <c r="K37" s="942"/>
      <c r="L37" s="948"/>
      <c r="M37" s="941"/>
      <c r="N37" s="942"/>
      <c r="O37" s="942"/>
      <c r="P37" s="942"/>
      <c r="Q37" s="942"/>
      <c r="R37" s="948"/>
      <c r="S37" s="860">
        <f>S36*1.08</f>
        <v>259200.00000000003</v>
      </c>
      <c r="T37" s="951"/>
      <c r="U37" s="951"/>
      <c r="V37" s="951"/>
      <c r="W37" s="951"/>
      <c r="X37" s="176" t="s">
        <v>152</v>
      </c>
      <c r="Y37" s="860">
        <f>Y36*1.08</f>
        <v>0</v>
      </c>
      <c r="Z37" s="951"/>
      <c r="AA37" s="951"/>
      <c r="AB37" s="951"/>
      <c r="AC37" s="951"/>
      <c r="AD37" s="177" t="s">
        <v>152</v>
      </c>
      <c r="AE37" s="941"/>
      <c r="AF37" s="942"/>
      <c r="AG37" s="941"/>
      <c r="AH37" s="953"/>
      <c r="AI37" s="158"/>
      <c r="AJ37" s="158"/>
      <c r="AK37" s="168"/>
      <c r="AL37" s="168"/>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15" t="s">
        <v>178</v>
      </c>
      <c r="B41" s="915"/>
      <c r="C41" s="915"/>
      <c r="D41" s="915"/>
      <c r="E41" s="915"/>
      <c r="F41" s="915"/>
      <c r="G41" s="915"/>
      <c r="H41" s="157"/>
      <c r="I41" s="157"/>
      <c r="J41" s="169"/>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15"/>
      <c r="B42" s="915"/>
      <c r="C42" s="915"/>
      <c r="D42" s="915"/>
      <c r="E42" s="915"/>
      <c r="F42" s="915"/>
      <c r="G42" s="915"/>
      <c r="H42" s="164"/>
      <c r="I42" s="164"/>
      <c r="AG42" s="7"/>
    </row>
    <row r="43" spans="1:41" ht="14.25" thickBot="1">
      <c r="A43" s="171"/>
      <c r="B43" s="171"/>
      <c r="C43" s="171"/>
      <c r="D43" s="171"/>
      <c r="E43" s="17"/>
      <c r="F43" s="17"/>
      <c r="G43" s="17"/>
      <c r="H43" s="17"/>
      <c r="I43" s="17"/>
      <c r="J43" s="17"/>
      <c r="AG43" s="7"/>
    </row>
    <row r="44" spans="1:41">
      <c r="A44" s="157"/>
      <c r="B44" s="157"/>
      <c r="C44" s="157"/>
      <c r="D44" s="157"/>
      <c r="E44" s="916" t="s">
        <v>436</v>
      </c>
      <c r="F44" s="917"/>
      <c r="G44" s="917"/>
      <c r="H44" s="917"/>
      <c r="I44" s="917"/>
      <c r="J44" s="917"/>
      <c r="K44" s="917"/>
      <c r="L44" s="921" t="s">
        <v>447</v>
      </c>
      <c r="M44" s="922"/>
      <c r="N44" s="922"/>
      <c r="O44" s="922"/>
      <c r="P44" s="922"/>
      <c r="Q44" s="922"/>
      <c r="R44" s="923"/>
      <c r="S44" s="930" t="s">
        <v>150</v>
      </c>
      <c r="T44" s="930"/>
      <c r="U44" s="930"/>
      <c r="V44" s="930"/>
      <c r="W44" s="930"/>
      <c r="X44" s="930"/>
      <c r="Y44" s="930"/>
      <c r="Z44" s="930"/>
      <c r="AA44" s="930"/>
      <c r="AB44" s="930"/>
      <c r="AC44" s="930"/>
      <c r="AD44" s="930"/>
      <c r="AE44" s="930"/>
      <c r="AF44" s="931"/>
      <c r="AG44" s="7"/>
    </row>
    <row r="45" spans="1:41">
      <c r="A45" s="157"/>
      <c r="B45" s="157"/>
      <c r="C45" s="157"/>
      <c r="D45" s="157"/>
      <c r="E45" s="918"/>
      <c r="F45" s="574"/>
      <c r="G45" s="574"/>
      <c r="H45" s="574"/>
      <c r="I45" s="574"/>
      <c r="J45" s="574"/>
      <c r="K45" s="574"/>
      <c r="L45" s="924"/>
      <c r="M45" s="925"/>
      <c r="N45" s="925"/>
      <c r="O45" s="925"/>
      <c r="P45" s="925"/>
      <c r="Q45" s="925"/>
      <c r="R45" s="926"/>
      <c r="S45" s="932"/>
      <c r="T45" s="932"/>
      <c r="U45" s="932"/>
      <c r="V45" s="932"/>
      <c r="W45" s="932"/>
      <c r="X45" s="932"/>
      <c r="Y45" s="932"/>
      <c r="Z45" s="932"/>
      <c r="AA45" s="932"/>
      <c r="AB45" s="932"/>
      <c r="AC45" s="932"/>
      <c r="AD45" s="932"/>
      <c r="AE45" s="932"/>
      <c r="AF45" s="933"/>
      <c r="AG45" s="7"/>
    </row>
    <row r="46" spans="1:41" ht="14.25" thickBot="1">
      <c r="A46" s="157"/>
      <c r="B46" s="157"/>
      <c r="C46" s="157"/>
      <c r="D46" s="157"/>
      <c r="E46" s="919"/>
      <c r="F46" s="920"/>
      <c r="G46" s="920"/>
      <c r="H46" s="920"/>
      <c r="I46" s="920"/>
      <c r="J46" s="920"/>
      <c r="K46" s="920"/>
      <c r="L46" s="927"/>
      <c r="M46" s="928"/>
      <c r="N46" s="928"/>
      <c r="O46" s="928"/>
      <c r="P46" s="928"/>
      <c r="Q46" s="928"/>
      <c r="R46" s="929"/>
      <c r="S46" s="890"/>
      <c r="T46" s="890"/>
      <c r="U46" s="890"/>
      <c r="V46" s="890"/>
      <c r="W46" s="890"/>
      <c r="X46" s="890"/>
      <c r="Y46" s="890"/>
      <c r="Z46" s="890"/>
      <c r="AA46" s="890"/>
      <c r="AB46" s="890"/>
      <c r="AC46" s="890"/>
      <c r="AD46" s="890"/>
      <c r="AE46" s="890"/>
      <c r="AF46" s="934"/>
      <c r="AG46" s="7"/>
    </row>
    <row r="47" spans="1:41">
      <c r="A47" s="867" t="s">
        <v>153</v>
      </c>
      <c r="B47" s="868"/>
      <c r="C47" s="868"/>
      <c r="D47" s="935"/>
      <c r="E47" s="885" t="s">
        <v>448</v>
      </c>
      <c r="F47" s="913"/>
      <c r="G47" s="913"/>
      <c r="H47" s="913"/>
      <c r="I47" s="913"/>
      <c r="J47" s="913"/>
      <c r="K47" s="913"/>
      <c r="L47" s="886" t="s">
        <v>449</v>
      </c>
      <c r="M47" s="913"/>
      <c r="N47" s="913"/>
      <c r="O47" s="913"/>
      <c r="P47" s="913"/>
      <c r="Q47" s="913"/>
      <c r="R47" s="913"/>
      <c r="S47" s="906" t="s">
        <v>179</v>
      </c>
      <c r="T47" s="843"/>
      <c r="U47" s="844"/>
      <c r="V47" s="908">
        <v>4000</v>
      </c>
      <c r="W47" s="909"/>
      <c r="X47" s="909"/>
      <c r="Y47" s="909"/>
      <c r="Z47" s="900" t="s">
        <v>152</v>
      </c>
      <c r="AA47" s="896">
        <f>V47*1.08</f>
        <v>4320</v>
      </c>
      <c r="AB47" s="897"/>
      <c r="AC47" s="897"/>
      <c r="AD47" s="900" t="s">
        <v>152</v>
      </c>
      <c r="AE47" s="902" t="s">
        <v>155</v>
      </c>
      <c r="AF47" s="903"/>
      <c r="AG47" s="7"/>
    </row>
    <row r="48" spans="1:41">
      <c r="A48" s="845"/>
      <c r="B48" s="846"/>
      <c r="C48" s="846"/>
      <c r="D48" s="883"/>
      <c r="E48" s="914"/>
      <c r="F48" s="913"/>
      <c r="G48" s="913"/>
      <c r="H48" s="913"/>
      <c r="I48" s="913"/>
      <c r="J48" s="913"/>
      <c r="K48" s="913"/>
      <c r="L48" s="913"/>
      <c r="M48" s="913"/>
      <c r="N48" s="913"/>
      <c r="O48" s="913"/>
      <c r="P48" s="913"/>
      <c r="Q48" s="913"/>
      <c r="R48" s="913"/>
      <c r="S48" s="907"/>
      <c r="T48" s="846"/>
      <c r="U48" s="847"/>
      <c r="V48" s="910"/>
      <c r="W48" s="911"/>
      <c r="X48" s="911"/>
      <c r="Y48" s="911"/>
      <c r="Z48" s="901"/>
      <c r="AA48" s="898"/>
      <c r="AB48" s="899"/>
      <c r="AC48" s="899"/>
      <c r="AD48" s="901"/>
      <c r="AE48" s="904"/>
      <c r="AF48" s="905"/>
      <c r="AG48" s="7"/>
    </row>
    <row r="49" spans="1:33">
      <c r="A49" s="845"/>
      <c r="B49" s="846"/>
      <c r="C49" s="846"/>
      <c r="D49" s="883"/>
      <c r="E49" s="914"/>
      <c r="F49" s="913"/>
      <c r="G49" s="913"/>
      <c r="H49" s="913"/>
      <c r="I49" s="913"/>
      <c r="J49" s="913"/>
      <c r="K49" s="913"/>
      <c r="L49" s="913"/>
      <c r="M49" s="913"/>
      <c r="N49" s="913"/>
      <c r="O49" s="913"/>
      <c r="P49" s="913"/>
      <c r="Q49" s="913"/>
      <c r="R49" s="913"/>
      <c r="S49" s="906" t="s">
        <v>181</v>
      </c>
      <c r="T49" s="843"/>
      <c r="U49" s="844"/>
      <c r="V49" s="908">
        <v>5000</v>
      </c>
      <c r="W49" s="909"/>
      <c r="X49" s="909"/>
      <c r="Y49" s="909"/>
      <c r="Z49" s="900" t="s">
        <v>152</v>
      </c>
      <c r="AA49" s="896">
        <f>V49*1.08</f>
        <v>5400</v>
      </c>
      <c r="AB49" s="897"/>
      <c r="AC49" s="897"/>
      <c r="AD49" s="900" t="s">
        <v>152</v>
      </c>
      <c r="AE49" s="902" t="s">
        <v>155</v>
      </c>
      <c r="AF49" s="903"/>
      <c r="AG49" s="157"/>
    </row>
    <row r="50" spans="1:33">
      <c r="A50" s="870"/>
      <c r="B50" s="871"/>
      <c r="C50" s="871"/>
      <c r="D50" s="912"/>
      <c r="E50" s="914"/>
      <c r="F50" s="913"/>
      <c r="G50" s="913"/>
      <c r="H50" s="913"/>
      <c r="I50" s="913"/>
      <c r="J50" s="913"/>
      <c r="K50" s="913"/>
      <c r="L50" s="913"/>
      <c r="M50" s="913"/>
      <c r="N50" s="913"/>
      <c r="O50" s="913"/>
      <c r="P50" s="913"/>
      <c r="Q50" s="913"/>
      <c r="R50" s="913"/>
      <c r="S50" s="907"/>
      <c r="T50" s="846"/>
      <c r="U50" s="847"/>
      <c r="V50" s="910"/>
      <c r="W50" s="911"/>
      <c r="X50" s="911"/>
      <c r="Y50" s="911"/>
      <c r="Z50" s="901"/>
      <c r="AA50" s="898"/>
      <c r="AB50" s="899"/>
      <c r="AC50" s="899"/>
      <c r="AD50" s="901"/>
      <c r="AE50" s="904"/>
      <c r="AF50" s="905"/>
      <c r="AG50" s="157"/>
    </row>
    <row r="51" spans="1:33">
      <c r="A51" s="842" t="s">
        <v>184</v>
      </c>
      <c r="B51" s="843"/>
      <c r="C51" s="843"/>
      <c r="D51" s="882"/>
      <c r="E51" s="885" t="s">
        <v>448</v>
      </c>
      <c r="F51" s="913"/>
      <c r="G51" s="913"/>
      <c r="H51" s="913"/>
      <c r="I51" s="913"/>
      <c r="J51" s="913"/>
      <c r="K51" s="913"/>
      <c r="L51" s="886" t="s">
        <v>453</v>
      </c>
      <c r="M51" s="913"/>
      <c r="N51" s="913"/>
      <c r="O51" s="913"/>
      <c r="P51" s="913"/>
      <c r="Q51" s="913"/>
      <c r="R51" s="913"/>
      <c r="S51" s="906" t="s">
        <v>179</v>
      </c>
      <c r="T51" s="843"/>
      <c r="U51" s="844"/>
      <c r="V51" s="908">
        <v>6000</v>
      </c>
      <c r="W51" s="909"/>
      <c r="X51" s="909"/>
      <c r="Y51" s="909"/>
      <c r="Z51" s="900" t="s">
        <v>152</v>
      </c>
      <c r="AA51" s="896">
        <f>V51*1.08</f>
        <v>6480</v>
      </c>
      <c r="AB51" s="897"/>
      <c r="AC51" s="897"/>
      <c r="AD51" s="900" t="s">
        <v>152</v>
      </c>
      <c r="AE51" s="902" t="s">
        <v>155</v>
      </c>
      <c r="AF51" s="903"/>
      <c r="AG51" s="157"/>
    </row>
    <row r="52" spans="1:33">
      <c r="A52" s="845"/>
      <c r="B52" s="846"/>
      <c r="C52" s="846"/>
      <c r="D52" s="883"/>
      <c r="E52" s="914"/>
      <c r="F52" s="913"/>
      <c r="G52" s="913"/>
      <c r="H52" s="913"/>
      <c r="I52" s="913"/>
      <c r="J52" s="913"/>
      <c r="K52" s="913"/>
      <c r="L52" s="913"/>
      <c r="M52" s="913"/>
      <c r="N52" s="913"/>
      <c r="O52" s="913"/>
      <c r="P52" s="913"/>
      <c r="Q52" s="913"/>
      <c r="R52" s="913"/>
      <c r="S52" s="907"/>
      <c r="T52" s="846"/>
      <c r="U52" s="847"/>
      <c r="V52" s="910"/>
      <c r="W52" s="911"/>
      <c r="X52" s="911"/>
      <c r="Y52" s="911"/>
      <c r="Z52" s="901"/>
      <c r="AA52" s="898"/>
      <c r="AB52" s="899"/>
      <c r="AC52" s="899"/>
      <c r="AD52" s="901"/>
      <c r="AE52" s="904"/>
      <c r="AF52" s="905"/>
      <c r="AG52" s="157"/>
    </row>
    <row r="53" spans="1:33">
      <c r="A53" s="845"/>
      <c r="B53" s="846"/>
      <c r="C53" s="846"/>
      <c r="D53" s="883"/>
      <c r="E53" s="914"/>
      <c r="F53" s="913"/>
      <c r="G53" s="913"/>
      <c r="H53" s="913"/>
      <c r="I53" s="913"/>
      <c r="J53" s="913"/>
      <c r="K53" s="913"/>
      <c r="L53" s="913"/>
      <c r="M53" s="913"/>
      <c r="N53" s="913"/>
      <c r="O53" s="913"/>
      <c r="P53" s="913"/>
      <c r="Q53" s="913"/>
      <c r="R53" s="913"/>
      <c r="S53" s="906" t="s">
        <v>181</v>
      </c>
      <c r="T53" s="843"/>
      <c r="U53" s="844"/>
      <c r="V53" s="908">
        <v>6000</v>
      </c>
      <c r="W53" s="909"/>
      <c r="X53" s="909"/>
      <c r="Y53" s="909"/>
      <c r="Z53" s="900" t="s">
        <v>152</v>
      </c>
      <c r="AA53" s="896">
        <f>V53*1.08</f>
        <v>6480</v>
      </c>
      <c r="AB53" s="897"/>
      <c r="AC53" s="897"/>
      <c r="AD53" s="900" t="s">
        <v>152</v>
      </c>
      <c r="AE53" s="902" t="s">
        <v>155</v>
      </c>
      <c r="AF53" s="903"/>
      <c r="AG53" s="157"/>
    </row>
    <row r="54" spans="1:33">
      <c r="A54" s="870"/>
      <c r="B54" s="871"/>
      <c r="C54" s="871"/>
      <c r="D54" s="912"/>
      <c r="E54" s="914"/>
      <c r="F54" s="913"/>
      <c r="G54" s="913"/>
      <c r="H54" s="913"/>
      <c r="I54" s="913"/>
      <c r="J54" s="913"/>
      <c r="K54" s="913"/>
      <c r="L54" s="913"/>
      <c r="M54" s="913"/>
      <c r="N54" s="913"/>
      <c r="O54" s="913"/>
      <c r="P54" s="913"/>
      <c r="Q54" s="913"/>
      <c r="R54" s="913"/>
      <c r="S54" s="907"/>
      <c r="T54" s="846"/>
      <c r="U54" s="847"/>
      <c r="V54" s="910"/>
      <c r="W54" s="911"/>
      <c r="X54" s="911"/>
      <c r="Y54" s="911"/>
      <c r="Z54" s="901"/>
      <c r="AA54" s="898"/>
      <c r="AB54" s="899"/>
      <c r="AC54" s="899"/>
      <c r="AD54" s="901"/>
      <c r="AE54" s="904"/>
      <c r="AF54" s="905"/>
      <c r="AG54" s="157"/>
    </row>
    <row r="55" spans="1:33">
      <c r="A55" s="842" t="s">
        <v>168</v>
      </c>
      <c r="B55" s="843"/>
      <c r="C55" s="843"/>
      <c r="D55" s="882"/>
      <c r="E55" s="885" t="s">
        <v>438</v>
      </c>
      <c r="F55" s="886"/>
      <c r="G55" s="886"/>
      <c r="H55" s="886"/>
      <c r="I55" s="886"/>
      <c r="J55" s="886"/>
      <c r="K55" s="886"/>
      <c r="L55" s="886" t="s">
        <v>450</v>
      </c>
      <c r="M55" s="886"/>
      <c r="N55" s="886"/>
      <c r="O55" s="886"/>
      <c r="P55" s="886"/>
      <c r="Q55" s="886"/>
      <c r="R55" s="886"/>
      <c r="S55" s="889" t="s">
        <v>186</v>
      </c>
      <c r="T55" s="890"/>
      <c r="U55" s="890"/>
      <c r="V55" s="891">
        <v>3000</v>
      </c>
      <c r="W55" s="891"/>
      <c r="X55" s="891"/>
      <c r="Y55" s="892"/>
      <c r="Z55" s="855" t="s">
        <v>152</v>
      </c>
      <c r="AA55" s="857">
        <f>V55*1.08</f>
        <v>3240</v>
      </c>
      <c r="AB55" s="857"/>
      <c r="AC55" s="858"/>
      <c r="AD55" s="861" t="s">
        <v>152</v>
      </c>
      <c r="AE55" s="863" t="s">
        <v>155</v>
      </c>
      <c r="AF55" s="864"/>
      <c r="AG55" s="157"/>
    </row>
    <row r="56" spans="1:33">
      <c r="A56" s="845"/>
      <c r="B56" s="846"/>
      <c r="C56" s="846"/>
      <c r="D56" s="883"/>
      <c r="E56" s="885"/>
      <c r="F56" s="886"/>
      <c r="G56" s="886"/>
      <c r="H56" s="886"/>
      <c r="I56" s="886"/>
      <c r="J56" s="886"/>
      <c r="K56" s="886"/>
      <c r="L56" s="886"/>
      <c r="M56" s="886"/>
      <c r="N56" s="886"/>
      <c r="O56" s="886"/>
      <c r="P56" s="886"/>
      <c r="Q56" s="886"/>
      <c r="R56" s="886"/>
      <c r="S56" s="890"/>
      <c r="T56" s="890"/>
      <c r="U56" s="890"/>
      <c r="V56" s="891"/>
      <c r="W56" s="891"/>
      <c r="X56" s="891"/>
      <c r="Y56" s="892"/>
      <c r="Z56" s="855"/>
      <c r="AA56" s="857"/>
      <c r="AB56" s="857"/>
      <c r="AC56" s="858"/>
      <c r="AD56" s="861"/>
      <c r="AE56" s="863"/>
      <c r="AF56" s="864"/>
      <c r="AG56" s="157"/>
    </row>
    <row r="57" spans="1:33">
      <c r="A57" s="845"/>
      <c r="B57" s="846"/>
      <c r="C57" s="846"/>
      <c r="D57" s="883"/>
      <c r="E57" s="885"/>
      <c r="F57" s="886"/>
      <c r="G57" s="886"/>
      <c r="H57" s="886"/>
      <c r="I57" s="886"/>
      <c r="J57" s="886"/>
      <c r="K57" s="886"/>
      <c r="L57" s="886"/>
      <c r="M57" s="886"/>
      <c r="N57" s="886"/>
      <c r="O57" s="886"/>
      <c r="P57" s="886"/>
      <c r="Q57" s="886"/>
      <c r="R57" s="886"/>
      <c r="S57" s="890"/>
      <c r="T57" s="890"/>
      <c r="U57" s="890"/>
      <c r="V57" s="891"/>
      <c r="W57" s="891"/>
      <c r="X57" s="891"/>
      <c r="Y57" s="892"/>
      <c r="Z57" s="855"/>
      <c r="AA57" s="857"/>
      <c r="AB57" s="857"/>
      <c r="AC57" s="858"/>
      <c r="AD57" s="861"/>
      <c r="AE57" s="863"/>
      <c r="AF57" s="864"/>
      <c r="AG57" s="157"/>
    </row>
    <row r="58" spans="1:33">
      <c r="A58" s="845"/>
      <c r="B58" s="846"/>
      <c r="C58" s="846"/>
      <c r="D58" s="883"/>
      <c r="E58" s="885"/>
      <c r="F58" s="886"/>
      <c r="G58" s="886"/>
      <c r="H58" s="886"/>
      <c r="I58" s="886"/>
      <c r="J58" s="886"/>
      <c r="K58" s="886"/>
      <c r="L58" s="886"/>
      <c r="M58" s="886"/>
      <c r="N58" s="886"/>
      <c r="O58" s="886"/>
      <c r="P58" s="886"/>
      <c r="Q58" s="886"/>
      <c r="R58" s="886"/>
      <c r="S58" s="889" t="s">
        <v>187</v>
      </c>
      <c r="T58" s="890"/>
      <c r="U58" s="890"/>
      <c r="V58" s="891"/>
      <c r="W58" s="891"/>
      <c r="X58" s="891"/>
      <c r="Y58" s="892"/>
      <c r="Z58" s="855" t="s">
        <v>152</v>
      </c>
      <c r="AA58" s="857">
        <f>V58*1.08</f>
        <v>0</v>
      </c>
      <c r="AB58" s="857"/>
      <c r="AC58" s="858"/>
      <c r="AD58" s="861" t="s">
        <v>152</v>
      </c>
      <c r="AE58" s="863" t="s">
        <v>155</v>
      </c>
      <c r="AF58" s="864"/>
      <c r="AG58" s="157"/>
    </row>
    <row r="59" spans="1:33">
      <c r="A59" s="845"/>
      <c r="B59" s="846"/>
      <c r="C59" s="846"/>
      <c r="D59" s="883"/>
      <c r="E59" s="885"/>
      <c r="F59" s="886"/>
      <c r="G59" s="886"/>
      <c r="H59" s="886"/>
      <c r="I59" s="886"/>
      <c r="J59" s="886"/>
      <c r="K59" s="886"/>
      <c r="L59" s="886"/>
      <c r="M59" s="886"/>
      <c r="N59" s="886"/>
      <c r="O59" s="886"/>
      <c r="P59" s="886"/>
      <c r="Q59" s="886"/>
      <c r="R59" s="886"/>
      <c r="S59" s="890"/>
      <c r="T59" s="890"/>
      <c r="U59" s="890"/>
      <c r="V59" s="891"/>
      <c r="W59" s="891"/>
      <c r="X59" s="891"/>
      <c r="Y59" s="892"/>
      <c r="Z59" s="855"/>
      <c r="AA59" s="857"/>
      <c r="AB59" s="857"/>
      <c r="AC59" s="858"/>
      <c r="AD59" s="861"/>
      <c r="AE59" s="863"/>
      <c r="AF59" s="864"/>
      <c r="AG59" s="157"/>
    </row>
    <row r="60" spans="1:33">
      <c r="A60" s="845"/>
      <c r="B60" s="846"/>
      <c r="C60" s="846"/>
      <c r="D60" s="883"/>
      <c r="E60" s="885"/>
      <c r="F60" s="886"/>
      <c r="G60" s="886"/>
      <c r="H60" s="886"/>
      <c r="I60" s="886"/>
      <c r="J60" s="886"/>
      <c r="K60" s="886"/>
      <c r="L60" s="886"/>
      <c r="M60" s="886"/>
      <c r="N60" s="886"/>
      <c r="O60" s="886"/>
      <c r="P60" s="886"/>
      <c r="Q60" s="886"/>
      <c r="R60" s="886"/>
      <c r="S60" s="890"/>
      <c r="T60" s="890"/>
      <c r="U60" s="890"/>
      <c r="V60" s="891"/>
      <c r="W60" s="891"/>
      <c r="X60" s="891"/>
      <c r="Y60" s="892"/>
      <c r="Z60" s="855"/>
      <c r="AA60" s="857"/>
      <c r="AB60" s="857"/>
      <c r="AC60" s="858"/>
      <c r="AD60" s="861"/>
      <c r="AE60" s="863"/>
      <c r="AF60" s="864"/>
      <c r="AG60" s="157"/>
    </row>
    <row r="61" spans="1:33">
      <c r="A61" s="845"/>
      <c r="B61" s="846"/>
      <c r="C61" s="846"/>
      <c r="D61" s="883"/>
      <c r="E61" s="885"/>
      <c r="F61" s="886"/>
      <c r="G61" s="886"/>
      <c r="H61" s="886"/>
      <c r="I61" s="886"/>
      <c r="J61" s="886"/>
      <c r="K61" s="886"/>
      <c r="L61" s="886"/>
      <c r="M61" s="886"/>
      <c r="N61" s="886"/>
      <c r="O61" s="886"/>
      <c r="P61" s="886"/>
      <c r="Q61" s="886"/>
      <c r="R61" s="886"/>
      <c r="S61" s="889" t="s">
        <v>188</v>
      </c>
      <c r="T61" s="890"/>
      <c r="U61" s="890"/>
      <c r="V61" s="891"/>
      <c r="W61" s="891"/>
      <c r="X61" s="891"/>
      <c r="Y61" s="892"/>
      <c r="Z61" s="855" t="s">
        <v>152</v>
      </c>
      <c r="AA61" s="857">
        <f>V61*1.08</f>
        <v>0</v>
      </c>
      <c r="AB61" s="857"/>
      <c r="AC61" s="858"/>
      <c r="AD61" s="861" t="s">
        <v>152</v>
      </c>
      <c r="AE61" s="863" t="s">
        <v>155</v>
      </c>
      <c r="AF61" s="864"/>
      <c r="AG61" s="157"/>
    </row>
    <row r="62" spans="1:33">
      <c r="A62" s="845"/>
      <c r="B62" s="846"/>
      <c r="C62" s="846"/>
      <c r="D62" s="883"/>
      <c r="E62" s="885"/>
      <c r="F62" s="886"/>
      <c r="G62" s="886"/>
      <c r="H62" s="886"/>
      <c r="I62" s="886"/>
      <c r="J62" s="886"/>
      <c r="K62" s="886"/>
      <c r="L62" s="886"/>
      <c r="M62" s="886"/>
      <c r="N62" s="886"/>
      <c r="O62" s="886"/>
      <c r="P62" s="886"/>
      <c r="Q62" s="886"/>
      <c r="R62" s="886"/>
      <c r="S62" s="890"/>
      <c r="T62" s="890"/>
      <c r="U62" s="890"/>
      <c r="V62" s="891"/>
      <c r="W62" s="891"/>
      <c r="X62" s="891"/>
      <c r="Y62" s="892"/>
      <c r="Z62" s="855"/>
      <c r="AA62" s="857"/>
      <c r="AB62" s="857"/>
      <c r="AC62" s="858"/>
      <c r="AD62" s="861"/>
      <c r="AE62" s="863"/>
      <c r="AF62" s="864"/>
      <c r="AG62" s="157"/>
    </row>
    <row r="63" spans="1:33" ht="14.25" thickBot="1">
      <c r="A63" s="848"/>
      <c r="B63" s="849"/>
      <c r="C63" s="849"/>
      <c r="D63" s="884"/>
      <c r="E63" s="887"/>
      <c r="F63" s="888"/>
      <c r="G63" s="888"/>
      <c r="H63" s="888"/>
      <c r="I63" s="888"/>
      <c r="J63" s="888"/>
      <c r="K63" s="888"/>
      <c r="L63" s="888"/>
      <c r="M63" s="888"/>
      <c r="N63" s="888"/>
      <c r="O63" s="888"/>
      <c r="P63" s="888"/>
      <c r="Q63" s="888"/>
      <c r="R63" s="888"/>
      <c r="S63" s="893"/>
      <c r="T63" s="893"/>
      <c r="U63" s="893"/>
      <c r="V63" s="894"/>
      <c r="W63" s="894"/>
      <c r="X63" s="894"/>
      <c r="Y63" s="895"/>
      <c r="Z63" s="856"/>
      <c r="AA63" s="859"/>
      <c r="AB63" s="859"/>
      <c r="AC63" s="860"/>
      <c r="AD63" s="862"/>
      <c r="AE63" s="865"/>
      <c r="AF63" s="866"/>
      <c r="AG63" s="157"/>
    </row>
    <row r="64" spans="1:33" ht="14.25" thickBot="1">
      <c r="AG64" s="157"/>
    </row>
    <row r="65" spans="1:33" ht="13.5" customHeight="1">
      <c r="A65" s="867" t="s">
        <v>171</v>
      </c>
      <c r="B65" s="868"/>
      <c r="C65" s="868"/>
      <c r="D65" s="869"/>
      <c r="E65" s="873" t="s">
        <v>423</v>
      </c>
      <c r="F65" s="874"/>
      <c r="G65" s="874"/>
      <c r="H65" s="874"/>
      <c r="I65" s="874"/>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5"/>
      <c r="AG65" s="157"/>
    </row>
    <row r="66" spans="1:33">
      <c r="A66" s="845"/>
      <c r="B66" s="846"/>
      <c r="C66" s="846"/>
      <c r="D66" s="847"/>
      <c r="E66" s="876" t="s">
        <v>424</v>
      </c>
      <c r="F66" s="877"/>
      <c r="G66" s="877"/>
      <c r="H66" s="877"/>
      <c r="I66" s="877"/>
      <c r="J66" s="877"/>
      <c r="K66" s="877"/>
      <c r="L66" s="877"/>
      <c r="M66" s="877"/>
      <c r="N66" s="877"/>
      <c r="O66" s="877"/>
      <c r="P66" s="877"/>
      <c r="Q66" s="877"/>
      <c r="R66" s="877"/>
      <c r="S66" s="877"/>
      <c r="T66" s="877"/>
      <c r="U66" s="877"/>
      <c r="V66" s="877"/>
      <c r="W66" s="877"/>
      <c r="X66" s="877"/>
      <c r="Y66" s="877"/>
      <c r="Z66" s="877"/>
      <c r="AA66" s="877"/>
      <c r="AB66" s="877"/>
      <c r="AC66" s="877"/>
      <c r="AD66" s="877"/>
      <c r="AE66" s="877"/>
      <c r="AF66" s="878"/>
      <c r="AG66" s="157"/>
    </row>
    <row r="67" spans="1:33">
      <c r="A67" s="845"/>
      <c r="B67" s="846"/>
      <c r="C67" s="846"/>
      <c r="D67" s="847"/>
      <c r="E67" s="876" t="s">
        <v>425</v>
      </c>
      <c r="F67" s="877"/>
      <c r="G67" s="877"/>
      <c r="H67" s="877"/>
      <c r="I67" s="877"/>
      <c r="J67" s="877"/>
      <c r="K67" s="877"/>
      <c r="L67" s="877"/>
      <c r="M67" s="877"/>
      <c r="N67" s="877"/>
      <c r="O67" s="877"/>
      <c r="P67" s="877"/>
      <c r="Q67" s="877"/>
      <c r="R67" s="877"/>
      <c r="S67" s="877"/>
      <c r="T67" s="877"/>
      <c r="U67" s="877"/>
      <c r="V67" s="877"/>
      <c r="W67" s="877"/>
      <c r="X67" s="877"/>
      <c r="Y67" s="877"/>
      <c r="Z67" s="877"/>
      <c r="AA67" s="877"/>
      <c r="AB67" s="877"/>
      <c r="AC67" s="877"/>
      <c r="AD67" s="877"/>
      <c r="AE67" s="877"/>
      <c r="AF67" s="878"/>
      <c r="AG67" s="157"/>
    </row>
    <row r="68" spans="1:33">
      <c r="A68" s="845"/>
      <c r="B68" s="846"/>
      <c r="C68" s="846"/>
      <c r="D68" s="847"/>
      <c r="E68" s="876" t="s">
        <v>426</v>
      </c>
      <c r="F68" s="877"/>
      <c r="G68" s="877"/>
      <c r="H68" s="877"/>
      <c r="I68" s="877"/>
      <c r="J68" s="877"/>
      <c r="K68" s="877"/>
      <c r="L68" s="877"/>
      <c r="M68" s="877"/>
      <c r="N68" s="877"/>
      <c r="O68" s="877"/>
      <c r="P68" s="877"/>
      <c r="Q68" s="877"/>
      <c r="R68" s="877"/>
      <c r="S68" s="877"/>
      <c r="T68" s="877"/>
      <c r="U68" s="877"/>
      <c r="V68" s="877"/>
      <c r="W68" s="877"/>
      <c r="X68" s="877"/>
      <c r="Y68" s="877"/>
      <c r="Z68" s="877"/>
      <c r="AA68" s="877"/>
      <c r="AB68" s="877"/>
      <c r="AC68" s="877"/>
      <c r="AD68" s="877"/>
      <c r="AE68" s="877"/>
      <c r="AF68" s="878"/>
      <c r="AG68" s="157"/>
    </row>
    <row r="69" spans="1:33">
      <c r="A69" s="845"/>
      <c r="B69" s="846"/>
      <c r="C69" s="846"/>
      <c r="D69" s="847"/>
      <c r="E69" s="876" t="s">
        <v>427</v>
      </c>
      <c r="F69" s="877"/>
      <c r="G69" s="877"/>
      <c r="H69" s="877"/>
      <c r="I69" s="877"/>
      <c r="J69" s="877"/>
      <c r="K69" s="877"/>
      <c r="L69" s="877"/>
      <c r="M69" s="877"/>
      <c r="N69" s="877"/>
      <c r="O69" s="877"/>
      <c r="P69" s="877"/>
      <c r="Q69" s="877"/>
      <c r="R69" s="877"/>
      <c r="S69" s="877"/>
      <c r="T69" s="877"/>
      <c r="U69" s="877"/>
      <c r="V69" s="877"/>
      <c r="W69" s="877"/>
      <c r="X69" s="877"/>
      <c r="Y69" s="877"/>
      <c r="Z69" s="877"/>
      <c r="AA69" s="877"/>
      <c r="AB69" s="877"/>
      <c r="AC69" s="877"/>
      <c r="AD69" s="877"/>
      <c r="AE69" s="877"/>
      <c r="AF69" s="878"/>
      <c r="AG69" s="157"/>
    </row>
    <row r="70" spans="1:33">
      <c r="A70" s="845"/>
      <c r="B70" s="846"/>
      <c r="C70" s="846"/>
      <c r="D70" s="847"/>
      <c r="E70" s="876" t="s">
        <v>428</v>
      </c>
      <c r="F70" s="877"/>
      <c r="G70" s="877"/>
      <c r="H70" s="877"/>
      <c r="I70" s="877"/>
      <c r="J70" s="877"/>
      <c r="K70" s="877"/>
      <c r="L70" s="877"/>
      <c r="M70" s="877"/>
      <c r="N70" s="877"/>
      <c r="O70" s="877"/>
      <c r="P70" s="877"/>
      <c r="Q70" s="877"/>
      <c r="R70" s="877"/>
      <c r="S70" s="877"/>
      <c r="T70" s="877"/>
      <c r="U70" s="877"/>
      <c r="V70" s="877"/>
      <c r="W70" s="877"/>
      <c r="X70" s="877"/>
      <c r="Y70" s="877"/>
      <c r="Z70" s="877"/>
      <c r="AA70" s="877"/>
      <c r="AB70" s="877"/>
      <c r="AC70" s="877"/>
      <c r="AD70" s="877"/>
      <c r="AE70" s="877"/>
      <c r="AF70" s="878"/>
      <c r="AG70" s="157"/>
    </row>
    <row r="71" spans="1:33">
      <c r="A71" s="845"/>
      <c r="B71" s="846"/>
      <c r="C71" s="846"/>
      <c r="D71" s="847"/>
      <c r="E71" s="876" t="s">
        <v>451</v>
      </c>
      <c r="F71" s="877"/>
      <c r="G71" s="877"/>
      <c r="H71" s="877"/>
      <c r="I71" s="877"/>
      <c r="J71" s="877"/>
      <c r="K71" s="877"/>
      <c r="L71" s="877"/>
      <c r="M71" s="877"/>
      <c r="N71" s="877"/>
      <c r="O71" s="877"/>
      <c r="P71" s="877"/>
      <c r="Q71" s="877"/>
      <c r="R71" s="877"/>
      <c r="S71" s="877"/>
      <c r="T71" s="877"/>
      <c r="U71" s="877"/>
      <c r="V71" s="877"/>
      <c r="W71" s="877"/>
      <c r="X71" s="877"/>
      <c r="Y71" s="877"/>
      <c r="Z71" s="877"/>
      <c r="AA71" s="877"/>
      <c r="AB71" s="877"/>
      <c r="AC71" s="877"/>
      <c r="AD71" s="877"/>
      <c r="AE71" s="877"/>
      <c r="AF71" s="878"/>
      <c r="AG71" s="157"/>
    </row>
    <row r="72" spans="1:33">
      <c r="A72" s="845"/>
      <c r="B72" s="846"/>
      <c r="C72" s="846"/>
      <c r="D72" s="847"/>
      <c r="E72" s="876" t="s">
        <v>430</v>
      </c>
      <c r="F72" s="877"/>
      <c r="G72" s="877"/>
      <c r="H72" s="877"/>
      <c r="I72" s="877"/>
      <c r="J72" s="877"/>
      <c r="K72" s="877"/>
      <c r="L72" s="877"/>
      <c r="M72" s="877"/>
      <c r="N72" s="877"/>
      <c r="O72" s="877"/>
      <c r="P72" s="877"/>
      <c r="Q72" s="877"/>
      <c r="R72" s="877"/>
      <c r="S72" s="877"/>
      <c r="T72" s="877"/>
      <c r="U72" s="877"/>
      <c r="V72" s="877"/>
      <c r="W72" s="877"/>
      <c r="X72" s="877"/>
      <c r="Y72" s="877"/>
      <c r="Z72" s="877"/>
      <c r="AA72" s="877"/>
      <c r="AB72" s="877"/>
      <c r="AC72" s="877"/>
      <c r="AD72" s="877"/>
      <c r="AE72" s="877"/>
      <c r="AF72" s="878"/>
      <c r="AG72" s="157"/>
    </row>
    <row r="73" spans="1:33">
      <c r="A73" s="845"/>
      <c r="B73" s="846"/>
      <c r="C73" s="846"/>
      <c r="D73" s="847"/>
      <c r="E73" s="876" t="s">
        <v>431</v>
      </c>
      <c r="F73" s="877"/>
      <c r="G73" s="877"/>
      <c r="H73" s="877"/>
      <c r="I73" s="877"/>
      <c r="J73" s="877"/>
      <c r="K73" s="877"/>
      <c r="L73" s="877"/>
      <c r="M73" s="877"/>
      <c r="N73" s="877"/>
      <c r="O73" s="877"/>
      <c r="P73" s="877"/>
      <c r="Q73" s="877"/>
      <c r="R73" s="877"/>
      <c r="S73" s="877"/>
      <c r="T73" s="877"/>
      <c r="U73" s="877"/>
      <c r="V73" s="877"/>
      <c r="W73" s="877"/>
      <c r="X73" s="877"/>
      <c r="Y73" s="877"/>
      <c r="Z73" s="877"/>
      <c r="AA73" s="877"/>
      <c r="AB73" s="877"/>
      <c r="AC73" s="877"/>
      <c r="AD73" s="877"/>
      <c r="AE73" s="877"/>
      <c r="AF73" s="878"/>
      <c r="AG73" s="168"/>
    </row>
    <row r="74" spans="1:33">
      <c r="A74" s="845"/>
      <c r="B74" s="846"/>
      <c r="C74" s="846"/>
      <c r="D74" s="847"/>
      <c r="E74" s="876" t="s">
        <v>432</v>
      </c>
      <c r="F74" s="877"/>
      <c r="G74" s="877"/>
      <c r="H74" s="877"/>
      <c r="I74" s="877"/>
      <c r="J74" s="877"/>
      <c r="K74" s="877"/>
      <c r="L74" s="877"/>
      <c r="M74" s="877"/>
      <c r="N74" s="877"/>
      <c r="O74" s="877"/>
      <c r="P74" s="877"/>
      <c r="Q74" s="877"/>
      <c r="R74" s="877"/>
      <c r="S74" s="877"/>
      <c r="T74" s="877"/>
      <c r="U74" s="877"/>
      <c r="V74" s="877"/>
      <c r="W74" s="877"/>
      <c r="X74" s="877"/>
      <c r="Y74" s="877"/>
      <c r="Z74" s="877"/>
      <c r="AA74" s="877"/>
      <c r="AB74" s="877"/>
      <c r="AC74" s="877"/>
      <c r="AD74" s="877"/>
      <c r="AE74" s="877"/>
      <c r="AF74" s="878"/>
      <c r="AG74" s="168"/>
    </row>
    <row r="75" spans="1:33">
      <c r="A75" s="870"/>
      <c r="B75" s="871"/>
      <c r="C75" s="871"/>
      <c r="D75" s="872"/>
      <c r="E75" s="879"/>
      <c r="F75" s="880"/>
      <c r="G75" s="880"/>
      <c r="H75" s="880"/>
      <c r="I75" s="880"/>
      <c r="J75" s="880"/>
      <c r="K75" s="880"/>
      <c r="L75" s="880"/>
      <c r="M75" s="880"/>
      <c r="N75" s="880"/>
      <c r="O75" s="880"/>
      <c r="P75" s="880"/>
      <c r="Q75" s="880"/>
      <c r="R75" s="880"/>
      <c r="S75" s="880"/>
      <c r="T75" s="880"/>
      <c r="U75" s="880"/>
      <c r="V75" s="880"/>
      <c r="W75" s="880"/>
      <c r="X75" s="880"/>
      <c r="Y75" s="880"/>
      <c r="Z75" s="880"/>
      <c r="AA75" s="880"/>
      <c r="AB75" s="880"/>
      <c r="AC75" s="880"/>
      <c r="AD75" s="880"/>
      <c r="AE75" s="880"/>
      <c r="AF75" s="881"/>
      <c r="AG75" s="168"/>
    </row>
    <row r="76" spans="1:33">
      <c r="A76" s="842" t="s">
        <v>174</v>
      </c>
      <c r="B76" s="843"/>
      <c r="C76" s="843"/>
      <c r="D76" s="844"/>
      <c r="E76" s="851"/>
      <c r="F76" s="851"/>
      <c r="G76" s="851"/>
      <c r="H76" s="851"/>
      <c r="I76" s="851"/>
      <c r="J76" s="851"/>
      <c r="K76" s="851"/>
      <c r="L76" s="851"/>
      <c r="M76" s="851"/>
      <c r="N76" s="851"/>
      <c r="O76" s="851"/>
      <c r="P76" s="851"/>
      <c r="Q76" s="851"/>
      <c r="R76" s="851"/>
      <c r="S76" s="851"/>
      <c r="T76" s="851"/>
      <c r="U76" s="851"/>
      <c r="V76" s="851"/>
      <c r="W76" s="851"/>
      <c r="X76" s="851"/>
      <c r="Y76" s="851"/>
      <c r="Z76" s="851"/>
      <c r="AA76" s="851"/>
      <c r="AB76" s="851"/>
      <c r="AC76" s="851"/>
      <c r="AD76" s="851"/>
      <c r="AE76" s="851"/>
      <c r="AF76" s="852"/>
      <c r="AG76" s="168"/>
    </row>
    <row r="77" spans="1:33">
      <c r="A77" s="845"/>
      <c r="B77" s="846"/>
      <c r="C77" s="846"/>
      <c r="D77" s="847"/>
      <c r="E77" s="851"/>
      <c r="F77" s="851"/>
      <c r="G77" s="851"/>
      <c r="H77" s="851"/>
      <c r="I77" s="851"/>
      <c r="J77" s="851"/>
      <c r="K77" s="851"/>
      <c r="L77" s="851"/>
      <c r="M77" s="851"/>
      <c r="N77" s="851"/>
      <c r="O77" s="851"/>
      <c r="P77" s="851"/>
      <c r="Q77" s="851"/>
      <c r="R77" s="851"/>
      <c r="S77" s="851"/>
      <c r="T77" s="851"/>
      <c r="U77" s="851"/>
      <c r="V77" s="851"/>
      <c r="W77" s="851"/>
      <c r="X77" s="851"/>
      <c r="Y77" s="851"/>
      <c r="Z77" s="851"/>
      <c r="AA77" s="851"/>
      <c r="AB77" s="851"/>
      <c r="AC77" s="851"/>
      <c r="AD77" s="851"/>
      <c r="AE77" s="851"/>
      <c r="AF77" s="852"/>
      <c r="AG77" s="168"/>
    </row>
    <row r="78" spans="1:33">
      <c r="A78" s="845"/>
      <c r="B78" s="846"/>
      <c r="C78" s="846"/>
      <c r="D78" s="847"/>
      <c r="E78" s="851"/>
      <c r="F78" s="851"/>
      <c r="G78" s="851"/>
      <c r="H78" s="851"/>
      <c r="I78" s="851"/>
      <c r="J78" s="851"/>
      <c r="K78" s="851"/>
      <c r="L78" s="851"/>
      <c r="M78" s="851"/>
      <c r="N78" s="851"/>
      <c r="O78" s="851"/>
      <c r="P78" s="851"/>
      <c r="Q78" s="851"/>
      <c r="R78" s="851"/>
      <c r="S78" s="851"/>
      <c r="T78" s="851"/>
      <c r="U78" s="851"/>
      <c r="V78" s="851"/>
      <c r="W78" s="851"/>
      <c r="X78" s="851"/>
      <c r="Y78" s="851"/>
      <c r="Z78" s="851"/>
      <c r="AA78" s="851"/>
      <c r="AB78" s="851"/>
      <c r="AC78" s="851"/>
      <c r="AD78" s="851"/>
      <c r="AE78" s="851"/>
      <c r="AF78" s="852"/>
      <c r="AG78" s="168"/>
    </row>
    <row r="79" spans="1:33">
      <c r="A79" s="845"/>
      <c r="B79" s="846"/>
      <c r="C79" s="846"/>
      <c r="D79" s="847"/>
      <c r="E79" s="851"/>
      <c r="F79" s="851"/>
      <c r="G79" s="851"/>
      <c r="H79" s="851"/>
      <c r="I79" s="851"/>
      <c r="J79" s="851"/>
      <c r="K79" s="851"/>
      <c r="L79" s="851"/>
      <c r="M79" s="851"/>
      <c r="N79" s="851"/>
      <c r="O79" s="851"/>
      <c r="P79" s="851"/>
      <c r="Q79" s="851"/>
      <c r="R79" s="851"/>
      <c r="S79" s="851"/>
      <c r="T79" s="851"/>
      <c r="U79" s="851"/>
      <c r="V79" s="851"/>
      <c r="W79" s="851"/>
      <c r="X79" s="851"/>
      <c r="Y79" s="851"/>
      <c r="Z79" s="851"/>
      <c r="AA79" s="851"/>
      <c r="AB79" s="851"/>
      <c r="AC79" s="851"/>
      <c r="AD79" s="851"/>
      <c r="AE79" s="851"/>
      <c r="AF79" s="852"/>
      <c r="AG79" s="168"/>
    </row>
    <row r="80" spans="1:33" ht="14.25" thickBot="1">
      <c r="A80" s="848"/>
      <c r="B80" s="849"/>
      <c r="C80" s="849"/>
      <c r="D80" s="850"/>
      <c r="E80" s="853"/>
      <c r="F80" s="853"/>
      <c r="G80" s="853"/>
      <c r="H80" s="853"/>
      <c r="I80" s="853"/>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4"/>
      <c r="AG80" s="168"/>
    </row>
  </sheetData>
  <mergeCells count="159">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A51:D54"/>
    <mergeCell ref="E51:K54"/>
    <mergeCell ref="L51:R54"/>
    <mergeCell ref="S51:U52"/>
    <mergeCell ref="V51:Y52"/>
    <mergeCell ref="Z51:Z52"/>
    <mergeCell ref="AA51:AC52"/>
    <mergeCell ref="AD51:AD52"/>
    <mergeCell ref="A41:G42"/>
    <mergeCell ref="E44:K46"/>
    <mergeCell ref="L44:R46"/>
    <mergeCell ref="S44:AF46"/>
    <mergeCell ref="A47:D50"/>
    <mergeCell ref="E47:K50"/>
    <mergeCell ref="L47:R50"/>
    <mergeCell ref="S47:U48"/>
    <mergeCell ref="V47:Y48"/>
    <mergeCell ref="Z47:Z48"/>
    <mergeCell ref="AA47:AC48"/>
    <mergeCell ref="AD47:AD48"/>
    <mergeCell ref="AE47:AF48"/>
    <mergeCell ref="S49:U50"/>
    <mergeCell ref="V49:Y50"/>
    <mergeCell ref="Z49:Z50"/>
    <mergeCell ref="S61:U63"/>
    <mergeCell ref="V61:Y63"/>
    <mergeCell ref="AA49:AC50"/>
    <mergeCell ref="AD49:AD50"/>
    <mergeCell ref="AE49:AF50"/>
    <mergeCell ref="AE51:AF52"/>
    <mergeCell ref="S53:U54"/>
    <mergeCell ref="V53:Y54"/>
    <mergeCell ref="Z53:Z54"/>
    <mergeCell ref="AA53:AC54"/>
    <mergeCell ref="AD53:AD54"/>
    <mergeCell ref="AE53:AF54"/>
    <mergeCell ref="AA55:AC57"/>
    <mergeCell ref="AD55:AD57"/>
    <mergeCell ref="AE55:AF57"/>
    <mergeCell ref="S58:U60"/>
    <mergeCell ref="V58:Y60"/>
    <mergeCell ref="Z58:Z60"/>
    <mergeCell ref="AA58:AC60"/>
    <mergeCell ref="AD58:AD60"/>
    <mergeCell ref="AE58:AF60"/>
    <mergeCell ref="A76:D80"/>
    <mergeCell ref="E76:AF80"/>
    <mergeCell ref="Z61:Z63"/>
    <mergeCell ref="AA61:AC63"/>
    <mergeCell ref="AD61:AD63"/>
    <mergeCell ref="AE61:AF63"/>
    <mergeCell ref="A65:D75"/>
    <mergeCell ref="E65:AF65"/>
    <mergeCell ref="E66:AF66"/>
    <mergeCell ref="E67:AF67"/>
    <mergeCell ref="E68:AF68"/>
    <mergeCell ref="E69:AF69"/>
    <mergeCell ref="E70:AF70"/>
    <mergeCell ref="E71:AF71"/>
    <mergeCell ref="E72:AF72"/>
    <mergeCell ref="E73:AF73"/>
    <mergeCell ref="E74:AF74"/>
    <mergeCell ref="E75:AF75"/>
    <mergeCell ref="A55:D63"/>
    <mergeCell ref="E55:K63"/>
    <mergeCell ref="L55:R63"/>
    <mergeCell ref="S55:U57"/>
    <mergeCell ref="V55:Y57"/>
    <mergeCell ref="Z55:Z57"/>
  </mergeCells>
  <phoneticPr fontId="9"/>
  <pageMargins left="0.78700000000000003" right="0.78700000000000003" top="0.98399999999999999" bottom="0.98399999999999999" header="0.51200000000000001" footer="0.51200000000000001"/>
  <pageSetup paperSize="8" scale="76" orientation="portrait"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pageSetUpPr fitToPage="1"/>
  </sheetPr>
  <dimension ref="A1:AO82"/>
  <sheetViews>
    <sheetView workbookViewId="0">
      <selection activeCell="AI77" sqref="AI7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315</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63" t="s">
        <v>135</v>
      </c>
      <c r="C3" s="863"/>
      <c r="D3" s="863"/>
      <c r="E3" s="811"/>
      <c r="F3" s="811"/>
      <c r="G3" s="811"/>
      <c r="H3" s="811"/>
      <c r="I3" s="811"/>
      <c r="J3" s="811"/>
      <c r="K3" s="811"/>
      <c r="L3" s="811"/>
      <c r="N3" s="156"/>
      <c r="O3" s="957" t="s">
        <v>136</v>
      </c>
      <c r="P3" s="957"/>
      <c r="Q3" s="957"/>
      <c r="R3" s="957"/>
      <c r="S3" s="811"/>
      <c r="T3" s="811"/>
      <c r="U3" s="811"/>
      <c r="V3" s="811"/>
      <c r="W3" s="811"/>
      <c r="X3" s="811"/>
      <c r="Y3" s="811"/>
      <c r="Z3" s="811"/>
    </row>
    <row r="4" spans="1:40" s="21" customFormat="1" ht="36" customHeight="1">
      <c r="A4" s="178"/>
      <c r="B4" s="159"/>
      <c r="C4" s="159"/>
      <c r="D4" s="159"/>
      <c r="E4" s="156"/>
      <c r="F4" s="156"/>
      <c r="G4" s="156"/>
      <c r="H4" s="156"/>
      <c r="I4" s="156"/>
      <c r="J4" s="156"/>
      <c r="K4" s="156"/>
      <c r="L4" s="156"/>
      <c r="N4" s="156"/>
      <c r="O4" s="179"/>
      <c r="P4" s="179"/>
      <c r="Q4" s="179"/>
      <c r="R4" s="179"/>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61" t="s">
        <v>138</v>
      </c>
      <c r="D6" s="1060"/>
      <c r="E6" s="1060"/>
      <c r="F6" s="1060"/>
      <c r="G6" s="1060"/>
      <c r="H6" s="1060"/>
      <c r="I6" s="1060"/>
      <c r="J6" s="1060"/>
      <c r="K6" s="1060"/>
      <c r="L6" s="1060"/>
      <c r="M6" s="1060"/>
      <c r="N6" s="1061"/>
      <c r="P6" s="1057" t="s">
        <v>190</v>
      </c>
      <c r="Q6" s="1057"/>
      <c r="R6" s="1057"/>
      <c r="S6" s="1057"/>
      <c r="T6" s="1058" t="s">
        <v>213</v>
      </c>
      <c r="U6" s="1058"/>
      <c r="V6" s="1058"/>
      <c r="W6" s="1058"/>
      <c r="X6" s="1058"/>
      <c r="Y6" s="1058"/>
      <c r="Z6" s="1058"/>
      <c r="AA6" s="1058"/>
      <c r="AB6" s="1058"/>
      <c r="AC6" s="1058"/>
      <c r="AD6" s="1058"/>
      <c r="AE6" s="1058"/>
      <c r="AF6" s="1058"/>
      <c r="AG6" s="1058"/>
      <c r="AH6" s="1058"/>
      <c r="AJ6" s="7"/>
      <c r="AK6" s="157"/>
      <c r="AL6" s="157"/>
      <c r="AM6" s="7"/>
      <c r="AN6" s="7"/>
    </row>
    <row r="7" spans="1:40" ht="14.25" customHeight="1">
      <c r="C7" s="1062"/>
      <c r="D7" s="1063"/>
      <c r="E7" s="1063"/>
      <c r="F7" s="1063"/>
      <c r="G7" s="1063"/>
      <c r="H7" s="1063"/>
      <c r="I7" s="1063"/>
      <c r="J7" s="1063"/>
      <c r="K7" s="1063"/>
      <c r="L7" s="1063"/>
      <c r="M7" s="1063"/>
      <c r="N7" s="1064"/>
      <c r="P7" s="1055"/>
      <c r="Q7" s="1055"/>
      <c r="R7" s="1055"/>
      <c r="S7" s="1055"/>
      <c r="T7" s="1059"/>
      <c r="U7" s="1059"/>
      <c r="V7" s="1059"/>
      <c r="W7" s="1059"/>
      <c r="X7" s="1059"/>
      <c r="Y7" s="1059"/>
      <c r="Z7" s="1059"/>
      <c r="AA7" s="1059"/>
      <c r="AB7" s="1059"/>
      <c r="AC7" s="1059"/>
      <c r="AD7" s="1059"/>
      <c r="AE7" s="1059"/>
      <c r="AF7" s="1059"/>
      <c r="AG7" s="1059"/>
      <c r="AH7" s="1059"/>
      <c r="AI7" s="158"/>
      <c r="AJ7" s="7"/>
      <c r="AK7" s="157"/>
      <c r="AL7" s="157"/>
      <c r="AM7" s="7"/>
      <c r="AN7" s="7"/>
    </row>
    <row r="8" spans="1:40" ht="14.25" customHeight="1" thickBot="1">
      <c r="C8" s="228"/>
      <c r="D8" s="228"/>
      <c r="E8" s="228"/>
      <c r="F8" s="228"/>
      <c r="G8" s="228"/>
      <c r="H8" s="228"/>
      <c r="I8" s="228"/>
      <c r="J8" s="228"/>
      <c r="K8" s="228"/>
      <c r="L8" s="228"/>
      <c r="M8" s="228"/>
      <c r="N8" s="228"/>
      <c r="R8" s="226"/>
      <c r="S8" s="226"/>
      <c r="T8" s="226"/>
      <c r="U8" s="226"/>
      <c r="V8" s="226"/>
      <c r="W8" s="226"/>
      <c r="X8" s="226"/>
      <c r="Y8" s="226"/>
      <c r="Z8" s="226"/>
      <c r="AA8" s="226"/>
      <c r="AB8" s="226"/>
      <c r="AC8" s="226"/>
      <c r="AI8" s="158"/>
      <c r="AJ8" s="7"/>
      <c r="AK8" s="157"/>
      <c r="AL8" s="157"/>
      <c r="AM8" s="7"/>
      <c r="AN8" s="7"/>
    </row>
    <row r="9" spans="1:40" ht="32.25" customHeight="1">
      <c r="C9" s="228"/>
      <c r="D9" s="228"/>
      <c r="E9" s="228"/>
      <c r="F9" s="228"/>
      <c r="G9" s="228"/>
      <c r="H9" s="228"/>
      <c r="I9" s="228"/>
      <c r="J9" s="228"/>
      <c r="K9" s="228"/>
      <c r="L9" s="228"/>
      <c r="M9" s="228"/>
      <c r="N9" s="228"/>
      <c r="R9" s="958" t="s">
        <v>139</v>
      </c>
      <c r="S9" s="959"/>
      <c r="T9" s="959"/>
      <c r="U9" s="959"/>
      <c r="V9" s="959"/>
      <c r="W9" s="959"/>
      <c r="X9" s="959"/>
      <c r="Y9" s="959"/>
      <c r="Z9" s="959"/>
      <c r="AA9" s="959"/>
      <c r="AB9" s="959"/>
      <c r="AC9" s="960"/>
      <c r="AI9" s="158"/>
      <c r="AJ9" s="7"/>
      <c r="AK9" s="157"/>
      <c r="AL9" s="157"/>
      <c r="AM9" s="7"/>
      <c r="AN9" s="7"/>
    </row>
    <row r="10" spans="1:40">
      <c r="R10" s="1068" t="s">
        <v>141</v>
      </c>
      <c r="S10" s="985"/>
      <c r="T10" s="985"/>
      <c r="U10" s="985"/>
      <c r="V10" s="985"/>
      <c r="W10" s="1069"/>
      <c r="X10" s="984" t="s">
        <v>141</v>
      </c>
      <c r="Y10" s="985"/>
      <c r="Z10" s="985"/>
      <c r="AA10" s="985"/>
      <c r="AB10" s="985"/>
      <c r="AC10" s="986"/>
      <c r="AI10" s="158"/>
      <c r="AJ10" s="7"/>
      <c r="AK10" s="157"/>
      <c r="AL10" s="157"/>
      <c r="AM10" s="7"/>
      <c r="AN10" s="7"/>
    </row>
    <row r="11" spans="1:40" s="21" customFormat="1" ht="29.25" customHeight="1" thickBot="1">
      <c r="R11" s="1070"/>
      <c r="S11" s="988"/>
      <c r="T11" s="988"/>
      <c r="U11" s="988"/>
      <c r="V11" s="988"/>
      <c r="W11" s="1071"/>
      <c r="X11" s="987"/>
      <c r="Y11" s="988"/>
      <c r="Z11" s="988"/>
      <c r="AA11" s="988"/>
      <c r="AB11" s="988"/>
      <c r="AC11" s="989"/>
      <c r="AI11" s="165"/>
      <c r="AJ11" s="7"/>
      <c r="AK11" s="157"/>
      <c r="AL11" s="157"/>
      <c r="AM11" s="7"/>
      <c r="AN11" s="7"/>
    </row>
    <row r="12" spans="1:40" ht="22.5" customHeight="1">
      <c r="A12" s="958" t="s">
        <v>142</v>
      </c>
      <c r="B12" s="959"/>
      <c r="C12" s="959"/>
      <c r="D12" s="959"/>
      <c r="E12" s="959"/>
      <c r="F12" s="959" t="s">
        <v>143</v>
      </c>
      <c r="G12" s="959"/>
      <c r="H12" s="959"/>
      <c r="I12" s="959"/>
      <c r="J12" s="959"/>
      <c r="K12" s="959"/>
      <c r="L12" s="959" t="s">
        <v>144</v>
      </c>
      <c r="M12" s="959"/>
      <c r="N12" s="959"/>
      <c r="O12" s="959"/>
      <c r="P12" s="959"/>
      <c r="Q12" s="959"/>
      <c r="R12" s="954" t="s">
        <v>191</v>
      </c>
      <c r="S12" s="955"/>
      <c r="T12" s="955"/>
      <c r="U12" s="955"/>
      <c r="V12" s="955"/>
      <c r="W12" s="955"/>
      <c r="X12" s="954" t="s">
        <v>192</v>
      </c>
      <c r="Y12" s="955"/>
      <c r="Z12" s="955"/>
      <c r="AA12" s="955"/>
      <c r="AB12" s="955"/>
      <c r="AC12" s="955"/>
      <c r="AD12" s="959" t="s">
        <v>146</v>
      </c>
      <c r="AE12" s="1065"/>
      <c r="AF12" s="1066" t="s">
        <v>147</v>
      </c>
      <c r="AG12" s="1067"/>
      <c r="AH12" s="960"/>
      <c r="AI12" s="158"/>
      <c r="AJ12" s="157"/>
      <c r="AK12" s="157"/>
      <c r="AL12" s="157"/>
      <c r="AM12" s="157"/>
      <c r="AN12" s="157"/>
    </row>
    <row r="13" spans="1:40" ht="18" customHeight="1">
      <c r="A13" s="1072"/>
      <c r="B13" s="863"/>
      <c r="C13" s="863"/>
      <c r="D13" s="863"/>
      <c r="E13" s="863"/>
      <c r="F13" s="863"/>
      <c r="G13" s="863"/>
      <c r="H13" s="863"/>
      <c r="I13" s="863"/>
      <c r="J13" s="863"/>
      <c r="K13" s="863"/>
      <c r="L13" s="863"/>
      <c r="M13" s="863"/>
      <c r="N13" s="863"/>
      <c r="O13" s="863"/>
      <c r="P13" s="863"/>
      <c r="Q13" s="863"/>
      <c r="R13" s="904"/>
      <c r="S13" s="949"/>
      <c r="T13" s="949"/>
      <c r="U13" s="949"/>
      <c r="V13" s="949"/>
      <c r="W13" s="949"/>
      <c r="X13" s="904"/>
      <c r="Y13" s="949"/>
      <c r="Z13" s="949"/>
      <c r="AA13" s="949"/>
      <c r="AB13" s="949"/>
      <c r="AC13" s="949"/>
      <c r="AD13" s="863"/>
      <c r="AE13" s="1052"/>
      <c r="AF13" s="863"/>
      <c r="AG13" s="1052"/>
      <c r="AH13" s="864"/>
      <c r="AI13" s="158"/>
      <c r="AJ13" s="157"/>
      <c r="AK13" s="157"/>
      <c r="AL13" s="157"/>
      <c r="AM13" s="157"/>
      <c r="AN13" s="157"/>
    </row>
    <row r="14" spans="1:40" ht="21.75" customHeight="1">
      <c r="A14" s="943" t="s">
        <v>193</v>
      </c>
      <c r="B14" s="938"/>
      <c r="C14" s="938"/>
      <c r="D14" s="938"/>
      <c r="E14" s="944"/>
      <c r="F14" s="1056" t="s">
        <v>194</v>
      </c>
      <c r="G14" s="938"/>
      <c r="H14" s="938"/>
      <c r="I14" s="938"/>
      <c r="J14" s="938"/>
      <c r="K14" s="944"/>
      <c r="L14" s="863" t="s">
        <v>195</v>
      </c>
      <c r="M14" s="863"/>
      <c r="N14" s="863"/>
      <c r="O14" s="863"/>
      <c r="P14" s="863"/>
      <c r="Q14" s="863"/>
      <c r="R14" s="891"/>
      <c r="S14" s="891"/>
      <c r="T14" s="891"/>
      <c r="U14" s="891"/>
      <c r="V14" s="892"/>
      <c r="W14" s="172" t="s">
        <v>152</v>
      </c>
      <c r="X14" s="891"/>
      <c r="Y14" s="891"/>
      <c r="Z14" s="891"/>
      <c r="AA14" s="891"/>
      <c r="AB14" s="892"/>
      <c r="AC14" s="173" t="s">
        <v>152</v>
      </c>
      <c r="AD14" s="863"/>
      <c r="AE14" s="1052"/>
      <c r="AF14" s="863"/>
      <c r="AG14" s="1052"/>
      <c r="AH14" s="864"/>
      <c r="AI14" s="158"/>
      <c r="AJ14" s="157"/>
      <c r="AK14" s="157"/>
      <c r="AL14" s="157"/>
      <c r="AM14" s="157"/>
      <c r="AN14" s="157"/>
    </row>
    <row r="15" spans="1:40" ht="21.75" customHeight="1">
      <c r="A15" s="945"/>
      <c r="B15" s="940"/>
      <c r="C15" s="940"/>
      <c r="D15" s="940"/>
      <c r="E15" s="946"/>
      <c r="F15" s="939"/>
      <c r="G15" s="940"/>
      <c r="H15" s="940"/>
      <c r="I15" s="940"/>
      <c r="J15" s="940"/>
      <c r="K15" s="946"/>
      <c r="L15" s="863"/>
      <c r="M15" s="863"/>
      <c r="N15" s="863"/>
      <c r="O15" s="863"/>
      <c r="P15" s="863"/>
      <c r="Q15" s="863"/>
      <c r="R15" s="857">
        <f>R14*1.08</f>
        <v>0</v>
      </c>
      <c r="S15" s="857"/>
      <c r="T15" s="857"/>
      <c r="U15" s="857"/>
      <c r="V15" s="858"/>
      <c r="W15" s="174" t="s">
        <v>152</v>
      </c>
      <c r="X15" s="857">
        <f>X14*1.08</f>
        <v>0</v>
      </c>
      <c r="Y15" s="857"/>
      <c r="Z15" s="857"/>
      <c r="AA15" s="857"/>
      <c r="AB15" s="858"/>
      <c r="AC15" s="175" t="s">
        <v>152</v>
      </c>
      <c r="AD15" s="863"/>
      <c r="AE15" s="1052"/>
      <c r="AF15" s="863"/>
      <c r="AG15" s="1052"/>
      <c r="AH15" s="864"/>
      <c r="AI15" s="158"/>
      <c r="AJ15" s="157"/>
      <c r="AK15" s="157"/>
      <c r="AL15" s="157"/>
      <c r="AM15" s="157"/>
      <c r="AN15" s="157"/>
    </row>
    <row r="16" spans="1:40" ht="21.75" customHeight="1">
      <c r="A16" s="945"/>
      <c r="B16" s="940"/>
      <c r="C16" s="940"/>
      <c r="D16" s="940"/>
      <c r="E16" s="946"/>
      <c r="F16" s="939"/>
      <c r="G16" s="940"/>
      <c r="H16" s="940"/>
      <c r="I16" s="940"/>
      <c r="J16" s="940"/>
      <c r="K16" s="946"/>
      <c r="L16" s="863" t="s">
        <v>198</v>
      </c>
      <c r="M16" s="863"/>
      <c r="N16" s="863"/>
      <c r="O16" s="863"/>
      <c r="P16" s="863"/>
      <c r="Q16" s="863"/>
      <c r="R16" s="891"/>
      <c r="S16" s="891"/>
      <c r="T16" s="891"/>
      <c r="U16" s="891"/>
      <c r="V16" s="892"/>
      <c r="W16" s="172" t="s">
        <v>152</v>
      </c>
      <c r="X16" s="891"/>
      <c r="Y16" s="891"/>
      <c r="Z16" s="891"/>
      <c r="AA16" s="891"/>
      <c r="AB16" s="892"/>
      <c r="AC16" s="173" t="s">
        <v>152</v>
      </c>
      <c r="AD16" s="863"/>
      <c r="AE16" s="1052"/>
      <c r="AF16" s="863"/>
      <c r="AG16" s="1052"/>
      <c r="AH16" s="864"/>
      <c r="AI16" s="158"/>
      <c r="AJ16" s="157"/>
      <c r="AK16" s="157"/>
      <c r="AL16" s="157"/>
      <c r="AM16" s="157"/>
      <c r="AN16" s="157"/>
    </row>
    <row r="17" spans="1:40" ht="21.75" customHeight="1">
      <c r="A17" s="945"/>
      <c r="B17" s="940"/>
      <c r="C17" s="940"/>
      <c r="D17" s="940"/>
      <c r="E17" s="946"/>
      <c r="F17" s="904"/>
      <c r="G17" s="949"/>
      <c r="H17" s="949"/>
      <c r="I17" s="949"/>
      <c r="J17" s="949"/>
      <c r="K17" s="950"/>
      <c r="L17" s="863"/>
      <c r="M17" s="863"/>
      <c r="N17" s="863"/>
      <c r="O17" s="863"/>
      <c r="P17" s="863"/>
      <c r="Q17" s="863"/>
      <c r="R17" s="857">
        <f>R16*1.08</f>
        <v>0</v>
      </c>
      <c r="S17" s="857"/>
      <c r="T17" s="857"/>
      <c r="U17" s="857"/>
      <c r="V17" s="858"/>
      <c r="W17" s="174" t="s">
        <v>152</v>
      </c>
      <c r="X17" s="857">
        <f>X16*1.08</f>
        <v>0</v>
      </c>
      <c r="Y17" s="857"/>
      <c r="Z17" s="857"/>
      <c r="AA17" s="857"/>
      <c r="AB17" s="858"/>
      <c r="AC17" s="175" t="s">
        <v>152</v>
      </c>
      <c r="AD17" s="863"/>
      <c r="AE17" s="1052"/>
      <c r="AF17" s="863"/>
      <c r="AG17" s="1052"/>
      <c r="AH17" s="864"/>
      <c r="AI17" s="158"/>
      <c r="AJ17" s="157"/>
      <c r="AK17" s="157"/>
      <c r="AL17" s="157"/>
      <c r="AM17" s="157"/>
      <c r="AN17" s="157"/>
    </row>
    <row r="18" spans="1:40" ht="21.75" customHeight="1">
      <c r="A18" s="945"/>
      <c r="B18" s="940"/>
      <c r="C18" s="940"/>
      <c r="D18" s="940"/>
      <c r="E18" s="946"/>
      <c r="F18" s="902" t="s">
        <v>165</v>
      </c>
      <c r="G18" s="938"/>
      <c r="H18" s="938"/>
      <c r="I18" s="938"/>
      <c r="J18" s="938"/>
      <c r="K18" s="944"/>
      <c r="L18" s="863" t="s">
        <v>200</v>
      </c>
      <c r="M18" s="863"/>
      <c r="N18" s="863"/>
      <c r="O18" s="863"/>
      <c r="P18" s="863"/>
      <c r="Q18" s="863"/>
      <c r="R18" s="891"/>
      <c r="S18" s="891"/>
      <c r="T18" s="891"/>
      <c r="U18" s="891"/>
      <c r="V18" s="892"/>
      <c r="W18" s="172" t="s">
        <v>152</v>
      </c>
      <c r="X18" s="891"/>
      <c r="Y18" s="891"/>
      <c r="Z18" s="891"/>
      <c r="AA18" s="891"/>
      <c r="AB18" s="892"/>
      <c r="AC18" s="173" t="s">
        <v>152</v>
      </c>
      <c r="AD18" s="863"/>
      <c r="AE18" s="1052"/>
      <c r="AF18" s="863"/>
      <c r="AG18" s="1052"/>
      <c r="AH18" s="864"/>
      <c r="AI18" s="158"/>
      <c r="AJ18" s="157"/>
      <c r="AK18" s="157"/>
      <c r="AL18" s="157"/>
      <c r="AM18" s="157"/>
      <c r="AN18" s="157"/>
    </row>
    <row r="19" spans="1:40" ht="21.75" customHeight="1">
      <c r="A19" s="945"/>
      <c r="B19" s="940"/>
      <c r="C19" s="940"/>
      <c r="D19" s="940"/>
      <c r="E19" s="946"/>
      <c r="F19" s="939"/>
      <c r="G19" s="940"/>
      <c r="H19" s="940"/>
      <c r="I19" s="940"/>
      <c r="J19" s="940"/>
      <c r="K19" s="946"/>
      <c r="L19" s="863"/>
      <c r="M19" s="863"/>
      <c r="N19" s="863"/>
      <c r="O19" s="863"/>
      <c r="P19" s="863"/>
      <c r="Q19" s="863"/>
      <c r="R19" s="857">
        <f>R18*1.08</f>
        <v>0</v>
      </c>
      <c r="S19" s="857"/>
      <c r="T19" s="857"/>
      <c r="U19" s="857"/>
      <c r="V19" s="858"/>
      <c r="W19" s="174" t="s">
        <v>152</v>
      </c>
      <c r="X19" s="857">
        <f>X18*1.08</f>
        <v>0</v>
      </c>
      <c r="Y19" s="857"/>
      <c r="Z19" s="857"/>
      <c r="AA19" s="857"/>
      <c r="AB19" s="858"/>
      <c r="AC19" s="175" t="s">
        <v>152</v>
      </c>
      <c r="AD19" s="863"/>
      <c r="AE19" s="1052"/>
      <c r="AF19" s="863"/>
      <c r="AG19" s="1052"/>
      <c r="AH19" s="864"/>
      <c r="AI19" s="158"/>
      <c r="AJ19" s="157"/>
      <c r="AK19" s="157"/>
      <c r="AL19" s="157"/>
      <c r="AM19" s="157"/>
      <c r="AN19" s="157"/>
    </row>
    <row r="20" spans="1:40" ht="21.75" customHeight="1">
      <c r="A20" s="945"/>
      <c r="B20" s="940"/>
      <c r="C20" s="940"/>
      <c r="D20" s="940"/>
      <c r="E20" s="946"/>
      <c r="F20" s="939"/>
      <c r="G20" s="940"/>
      <c r="H20" s="940"/>
      <c r="I20" s="940"/>
      <c r="J20" s="940"/>
      <c r="K20" s="946"/>
      <c r="L20" s="863" t="s">
        <v>198</v>
      </c>
      <c r="M20" s="863"/>
      <c r="N20" s="863"/>
      <c r="O20" s="863"/>
      <c r="P20" s="863"/>
      <c r="Q20" s="863"/>
      <c r="R20" s="891"/>
      <c r="S20" s="891"/>
      <c r="T20" s="891"/>
      <c r="U20" s="891"/>
      <c r="V20" s="892"/>
      <c r="W20" s="172" t="s">
        <v>152</v>
      </c>
      <c r="X20" s="891"/>
      <c r="Y20" s="891"/>
      <c r="Z20" s="891"/>
      <c r="AA20" s="891"/>
      <c r="AB20" s="892"/>
      <c r="AC20" s="173" t="s">
        <v>152</v>
      </c>
      <c r="AD20" s="863"/>
      <c r="AE20" s="1052"/>
      <c r="AF20" s="863"/>
      <c r="AG20" s="1052"/>
      <c r="AH20" s="864"/>
      <c r="AI20" s="158"/>
      <c r="AJ20" s="157"/>
      <c r="AK20" s="157"/>
      <c r="AL20" s="157"/>
      <c r="AM20" s="157"/>
      <c r="AN20" s="157"/>
    </row>
    <row r="21" spans="1:40" ht="21.75" customHeight="1">
      <c r="A21" s="945"/>
      <c r="B21" s="940"/>
      <c r="C21" s="940"/>
      <c r="D21" s="940"/>
      <c r="E21" s="946"/>
      <c r="F21" s="904"/>
      <c r="G21" s="949"/>
      <c r="H21" s="949"/>
      <c r="I21" s="949"/>
      <c r="J21" s="949"/>
      <c r="K21" s="950"/>
      <c r="L21" s="863"/>
      <c r="M21" s="863"/>
      <c r="N21" s="863"/>
      <c r="O21" s="863"/>
      <c r="P21" s="863"/>
      <c r="Q21" s="863"/>
      <c r="R21" s="857">
        <f>R20*1.08</f>
        <v>0</v>
      </c>
      <c r="S21" s="857"/>
      <c r="T21" s="857"/>
      <c r="U21" s="857"/>
      <c r="V21" s="858"/>
      <c r="W21" s="174" t="s">
        <v>152</v>
      </c>
      <c r="X21" s="857">
        <f>X20*1.08</f>
        <v>0</v>
      </c>
      <c r="Y21" s="857"/>
      <c r="Z21" s="857"/>
      <c r="AA21" s="857"/>
      <c r="AB21" s="858"/>
      <c r="AC21" s="175" t="s">
        <v>152</v>
      </c>
      <c r="AD21" s="863"/>
      <c r="AE21" s="1052"/>
      <c r="AF21" s="863"/>
      <c r="AG21" s="1052"/>
      <c r="AH21" s="864"/>
      <c r="AI21" s="158"/>
      <c r="AJ21" s="157"/>
      <c r="AK21" s="157"/>
      <c r="AL21" s="157"/>
      <c r="AM21" s="157"/>
      <c r="AN21" s="157"/>
    </row>
    <row r="22" spans="1:40" ht="21.75" customHeight="1">
      <c r="A22" s="945"/>
      <c r="B22" s="940"/>
      <c r="C22" s="940"/>
      <c r="D22" s="940"/>
      <c r="E22" s="946"/>
      <c r="F22" s="902" t="s">
        <v>202</v>
      </c>
      <c r="G22" s="938"/>
      <c r="H22" s="938"/>
      <c r="I22" s="938"/>
      <c r="J22" s="938"/>
      <c r="K22" s="944"/>
      <c r="L22" s="863" t="s">
        <v>203</v>
      </c>
      <c r="M22" s="863"/>
      <c r="N22" s="863"/>
      <c r="O22" s="863"/>
      <c r="P22" s="863"/>
      <c r="Q22" s="863"/>
      <c r="R22" s="891"/>
      <c r="S22" s="891"/>
      <c r="T22" s="891"/>
      <c r="U22" s="891"/>
      <c r="V22" s="892"/>
      <c r="W22" s="172" t="s">
        <v>152</v>
      </c>
      <c r="X22" s="891"/>
      <c r="Y22" s="891"/>
      <c r="Z22" s="891"/>
      <c r="AA22" s="891"/>
      <c r="AB22" s="892"/>
      <c r="AC22" s="173" t="s">
        <v>152</v>
      </c>
      <c r="AD22" s="863"/>
      <c r="AE22" s="1052"/>
      <c r="AF22" s="863"/>
      <c r="AG22" s="1052"/>
      <c r="AH22" s="864"/>
      <c r="AI22" s="158"/>
      <c r="AJ22" s="157"/>
      <c r="AK22" s="157"/>
      <c r="AL22" s="157"/>
      <c r="AM22" s="157"/>
      <c r="AN22" s="157"/>
    </row>
    <row r="23" spans="1:40" ht="21.75" customHeight="1">
      <c r="A23" s="945"/>
      <c r="B23" s="940"/>
      <c r="C23" s="940"/>
      <c r="D23" s="940"/>
      <c r="E23" s="946"/>
      <c r="F23" s="939"/>
      <c r="G23" s="940"/>
      <c r="H23" s="940"/>
      <c r="I23" s="940"/>
      <c r="J23" s="940"/>
      <c r="K23" s="946"/>
      <c r="L23" s="863"/>
      <c r="M23" s="863"/>
      <c r="N23" s="863"/>
      <c r="O23" s="863"/>
      <c r="P23" s="863"/>
      <c r="Q23" s="863"/>
      <c r="R23" s="857">
        <f>R22*1.08</f>
        <v>0</v>
      </c>
      <c r="S23" s="857"/>
      <c r="T23" s="857"/>
      <c r="U23" s="857"/>
      <c r="V23" s="858"/>
      <c r="W23" s="174" t="s">
        <v>152</v>
      </c>
      <c r="X23" s="857">
        <f>X22*1.08</f>
        <v>0</v>
      </c>
      <c r="Y23" s="857"/>
      <c r="Z23" s="857"/>
      <c r="AA23" s="857"/>
      <c r="AB23" s="858"/>
      <c r="AC23" s="175" t="s">
        <v>152</v>
      </c>
      <c r="AD23" s="863"/>
      <c r="AE23" s="1052"/>
      <c r="AF23" s="863"/>
      <c r="AG23" s="1052"/>
      <c r="AH23" s="864"/>
      <c r="AI23" s="158"/>
      <c r="AJ23" s="157"/>
      <c r="AK23" s="157"/>
      <c r="AL23" s="157"/>
      <c r="AM23" s="157"/>
      <c r="AN23" s="157"/>
    </row>
    <row r="24" spans="1:40" ht="21.75" customHeight="1">
      <c r="A24" s="945"/>
      <c r="B24" s="940"/>
      <c r="C24" s="940"/>
      <c r="D24" s="940"/>
      <c r="E24" s="946"/>
      <c r="F24" s="939"/>
      <c r="G24" s="940"/>
      <c r="H24" s="940"/>
      <c r="I24" s="940"/>
      <c r="J24" s="940"/>
      <c r="K24" s="946"/>
      <c r="L24" s="863" t="s">
        <v>198</v>
      </c>
      <c r="M24" s="863"/>
      <c r="N24" s="863"/>
      <c r="O24" s="863"/>
      <c r="P24" s="863"/>
      <c r="Q24" s="863"/>
      <c r="R24" s="891"/>
      <c r="S24" s="891"/>
      <c r="T24" s="891"/>
      <c r="U24" s="891"/>
      <c r="V24" s="892"/>
      <c r="W24" s="172" t="s">
        <v>152</v>
      </c>
      <c r="X24" s="891"/>
      <c r="Y24" s="891"/>
      <c r="Z24" s="891"/>
      <c r="AA24" s="891"/>
      <c r="AB24" s="892"/>
      <c r="AC24" s="173" t="s">
        <v>152</v>
      </c>
      <c r="AD24" s="863"/>
      <c r="AE24" s="1052"/>
      <c r="AF24" s="863"/>
      <c r="AG24" s="1052"/>
      <c r="AH24" s="864"/>
      <c r="AI24" s="158"/>
      <c r="AJ24" s="157"/>
      <c r="AK24" s="157"/>
      <c r="AL24" s="157"/>
      <c r="AM24" s="157"/>
      <c r="AN24" s="157"/>
    </row>
    <row r="25" spans="1:40" ht="21.75" customHeight="1">
      <c r="A25" s="945"/>
      <c r="B25" s="940"/>
      <c r="C25" s="940"/>
      <c r="D25" s="940"/>
      <c r="E25" s="946"/>
      <c r="F25" s="904"/>
      <c r="G25" s="949"/>
      <c r="H25" s="949"/>
      <c r="I25" s="949"/>
      <c r="J25" s="949"/>
      <c r="K25" s="950"/>
      <c r="L25" s="863"/>
      <c r="M25" s="863"/>
      <c r="N25" s="863"/>
      <c r="O25" s="863"/>
      <c r="P25" s="863"/>
      <c r="Q25" s="863"/>
      <c r="R25" s="857">
        <f>R24*1.08</f>
        <v>0</v>
      </c>
      <c r="S25" s="857"/>
      <c r="T25" s="857"/>
      <c r="U25" s="857"/>
      <c r="V25" s="858"/>
      <c r="W25" s="174" t="s">
        <v>152</v>
      </c>
      <c r="X25" s="857">
        <f>X24*1.08</f>
        <v>0</v>
      </c>
      <c r="Y25" s="857"/>
      <c r="Z25" s="857"/>
      <c r="AA25" s="857"/>
      <c r="AB25" s="858"/>
      <c r="AC25" s="175" t="s">
        <v>152</v>
      </c>
      <c r="AD25" s="863"/>
      <c r="AE25" s="1052"/>
      <c r="AF25" s="863"/>
      <c r="AG25" s="1052"/>
      <c r="AH25" s="864"/>
      <c r="AI25" s="158"/>
      <c r="AJ25" s="157"/>
      <c r="AK25" s="157"/>
      <c r="AL25" s="157"/>
      <c r="AM25" s="157"/>
      <c r="AN25" s="157"/>
    </row>
    <row r="26" spans="1:40" ht="21.75" customHeight="1">
      <c r="A26" s="945"/>
      <c r="B26" s="940"/>
      <c r="C26" s="940"/>
      <c r="D26" s="940"/>
      <c r="E26" s="946"/>
      <c r="F26" s="902" t="s">
        <v>204</v>
      </c>
      <c r="G26" s="938"/>
      <c r="H26" s="938"/>
      <c r="I26" s="938"/>
      <c r="J26" s="938"/>
      <c r="K26" s="944"/>
      <c r="L26" s="863" t="s">
        <v>205</v>
      </c>
      <c r="M26" s="863"/>
      <c r="N26" s="863"/>
      <c r="O26" s="863"/>
      <c r="P26" s="863"/>
      <c r="Q26" s="863"/>
      <c r="R26" s="891"/>
      <c r="S26" s="891"/>
      <c r="T26" s="891"/>
      <c r="U26" s="891"/>
      <c r="V26" s="892"/>
      <c r="W26" s="172" t="s">
        <v>152</v>
      </c>
      <c r="X26" s="891"/>
      <c r="Y26" s="891"/>
      <c r="Z26" s="891"/>
      <c r="AA26" s="891"/>
      <c r="AB26" s="892"/>
      <c r="AC26" s="173" t="s">
        <v>152</v>
      </c>
      <c r="AD26" s="863"/>
      <c r="AE26" s="1052"/>
      <c r="AF26" s="863"/>
      <c r="AG26" s="1052"/>
      <c r="AH26" s="864"/>
      <c r="AI26" s="158"/>
      <c r="AJ26" s="158"/>
    </row>
    <row r="27" spans="1:40" ht="21.75" customHeight="1">
      <c r="A27" s="945"/>
      <c r="B27" s="940"/>
      <c r="C27" s="940"/>
      <c r="D27" s="940"/>
      <c r="E27" s="946"/>
      <c r="F27" s="939"/>
      <c r="G27" s="940"/>
      <c r="H27" s="940"/>
      <c r="I27" s="940"/>
      <c r="J27" s="940"/>
      <c r="K27" s="946"/>
      <c r="L27" s="863"/>
      <c r="M27" s="863"/>
      <c r="N27" s="863"/>
      <c r="O27" s="863"/>
      <c r="P27" s="863"/>
      <c r="Q27" s="863"/>
      <c r="R27" s="857">
        <f>R26*1.08</f>
        <v>0</v>
      </c>
      <c r="S27" s="857"/>
      <c r="T27" s="857"/>
      <c r="U27" s="857"/>
      <c r="V27" s="858"/>
      <c r="W27" s="174" t="s">
        <v>152</v>
      </c>
      <c r="X27" s="857">
        <f>X26*1.08</f>
        <v>0</v>
      </c>
      <c r="Y27" s="857"/>
      <c r="Z27" s="857"/>
      <c r="AA27" s="857"/>
      <c r="AB27" s="858"/>
      <c r="AC27" s="175" t="s">
        <v>152</v>
      </c>
      <c r="AD27" s="863"/>
      <c r="AE27" s="1052"/>
      <c r="AF27" s="863"/>
      <c r="AG27" s="1052"/>
      <c r="AH27" s="864"/>
      <c r="AI27" s="158"/>
    </row>
    <row r="28" spans="1:40" ht="21.75" customHeight="1">
      <c r="A28" s="945"/>
      <c r="B28" s="940"/>
      <c r="C28" s="940"/>
      <c r="D28" s="940"/>
      <c r="E28" s="946"/>
      <c r="F28" s="939"/>
      <c r="G28" s="940"/>
      <c r="H28" s="940"/>
      <c r="I28" s="940"/>
      <c r="J28" s="940"/>
      <c r="K28" s="946"/>
      <c r="L28" s="863" t="s">
        <v>198</v>
      </c>
      <c r="M28" s="863"/>
      <c r="N28" s="863"/>
      <c r="O28" s="863"/>
      <c r="P28" s="863"/>
      <c r="Q28" s="863"/>
      <c r="R28" s="891"/>
      <c r="S28" s="891"/>
      <c r="T28" s="891"/>
      <c r="U28" s="891"/>
      <c r="V28" s="892"/>
      <c r="W28" s="172" t="s">
        <v>152</v>
      </c>
      <c r="X28" s="891"/>
      <c r="Y28" s="891"/>
      <c r="Z28" s="891"/>
      <c r="AA28" s="891"/>
      <c r="AB28" s="892"/>
      <c r="AC28" s="173" t="s">
        <v>152</v>
      </c>
      <c r="AD28" s="863"/>
      <c r="AE28" s="1052"/>
      <c r="AF28" s="863"/>
      <c r="AG28" s="1052"/>
      <c r="AH28" s="864"/>
      <c r="AI28" s="158"/>
      <c r="AJ28" s="183"/>
    </row>
    <row r="29" spans="1:40" ht="21.75" customHeight="1">
      <c r="A29" s="977"/>
      <c r="B29" s="949"/>
      <c r="C29" s="949"/>
      <c r="D29" s="949"/>
      <c r="E29" s="950"/>
      <c r="F29" s="904"/>
      <c r="G29" s="949"/>
      <c r="H29" s="949"/>
      <c r="I29" s="949"/>
      <c r="J29" s="949"/>
      <c r="K29" s="950"/>
      <c r="L29" s="863"/>
      <c r="M29" s="863"/>
      <c r="N29" s="863"/>
      <c r="O29" s="863"/>
      <c r="P29" s="863"/>
      <c r="Q29" s="863"/>
      <c r="R29" s="857">
        <f>R28*1.08</f>
        <v>0</v>
      </c>
      <c r="S29" s="857"/>
      <c r="T29" s="857"/>
      <c r="U29" s="857"/>
      <c r="V29" s="858"/>
      <c r="W29" s="174" t="s">
        <v>152</v>
      </c>
      <c r="X29" s="857">
        <f>X28*1.08</f>
        <v>0</v>
      </c>
      <c r="Y29" s="857"/>
      <c r="Z29" s="857"/>
      <c r="AA29" s="857"/>
      <c r="AB29" s="858"/>
      <c r="AC29" s="175" t="s">
        <v>152</v>
      </c>
      <c r="AD29" s="863"/>
      <c r="AE29" s="1052"/>
      <c r="AF29" s="863"/>
      <c r="AG29" s="1052"/>
      <c r="AH29" s="864"/>
      <c r="AI29" s="158"/>
    </row>
    <row r="30" spans="1:40" ht="21.75" customHeight="1">
      <c r="A30" s="943" t="s">
        <v>199</v>
      </c>
      <c r="B30" s="938"/>
      <c r="C30" s="938"/>
      <c r="D30" s="938"/>
      <c r="E30" s="944"/>
      <c r="F30" s="1055" t="s">
        <v>209</v>
      </c>
      <c r="G30" s="1055"/>
      <c r="H30" s="1055"/>
      <c r="I30" s="1055"/>
      <c r="J30" s="1055"/>
      <c r="K30" s="1055"/>
      <c r="L30" s="863" t="s">
        <v>195</v>
      </c>
      <c r="M30" s="863"/>
      <c r="N30" s="863"/>
      <c r="O30" s="863"/>
      <c r="P30" s="863"/>
      <c r="Q30" s="863"/>
      <c r="R30" s="891"/>
      <c r="S30" s="891"/>
      <c r="T30" s="891"/>
      <c r="U30" s="891"/>
      <c r="V30" s="892"/>
      <c r="W30" s="172" t="s">
        <v>152</v>
      </c>
      <c r="X30" s="891"/>
      <c r="Y30" s="891"/>
      <c r="Z30" s="891"/>
      <c r="AA30" s="891"/>
      <c r="AB30" s="892"/>
      <c r="AC30" s="173" t="s">
        <v>152</v>
      </c>
      <c r="AD30" s="863"/>
      <c r="AE30" s="1052"/>
      <c r="AF30" s="863"/>
      <c r="AG30" s="1052"/>
      <c r="AH30" s="864"/>
      <c r="AI30" s="158"/>
    </row>
    <row r="31" spans="1:40" ht="21.75" customHeight="1">
      <c r="A31" s="945"/>
      <c r="B31" s="940"/>
      <c r="C31" s="940"/>
      <c r="D31" s="940"/>
      <c r="E31" s="946"/>
      <c r="F31" s="863"/>
      <c r="G31" s="863"/>
      <c r="H31" s="863"/>
      <c r="I31" s="863"/>
      <c r="J31" s="863"/>
      <c r="K31" s="863"/>
      <c r="L31" s="863"/>
      <c r="M31" s="863"/>
      <c r="N31" s="863"/>
      <c r="O31" s="863"/>
      <c r="P31" s="863"/>
      <c r="Q31" s="863"/>
      <c r="R31" s="857">
        <f>R30*1.08</f>
        <v>0</v>
      </c>
      <c r="S31" s="857"/>
      <c r="T31" s="857"/>
      <c r="U31" s="857"/>
      <c r="V31" s="858"/>
      <c r="W31" s="174" t="s">
        <v>152</v>
      </c>
      <c r="X31" s="857">
        <f>X30*1.08</f>
        <v>0</v>
      </c>
      <c r="Y31" s="857"/>
      <c r="Z31" s="857"/>
      <c r="AA31" s="857"/>
      <c r="AB31" s="858"/>
      <c r="AC31" s="175" t="s">
        <v>152</v>
      </c>
      <c r="AD31" s="863"/>
      <c r="AE31" s="1052"/>
      <c r="AF31" s="863"/>
      <c r="AG31" s="1052"/>
      <c r="AH31" s="864"/>
      <c r="AI31" s="158"/>
    </row>
    <row r="32" spans="1:40" ht="21.75" customHeight="1">
      <c r="A32" s="945"/>
      <c r="B32" s="940"/>
      <c r="C32" s="940"/>
      <c r="D32" s="940"/>
      <c r="E32" s="946"/>
      <c r="F32" s="863"/>
      <c r="G32" s="863"/>
      <c r="H32" s="863"/>
      <c r="I32" s="863"/>
      <c r="J32" s="863"/>
      <c r="K32" s="863"/>
      <c r="L32" s="863" t="s">
        <v>198</v>
      </c>
      <c r="M32" s="863"/>
      <c r="N32" s="863"/>
      <c r="O32" s="863"/>
      <c r="P32" s="863"/>
      <c r="Q32" s="863"/>
      <c r="R32" s="891"/>
      <c r="S32" s="891"/>
      <c r="T32" s="891"/>
      <c r="U32" s="891"/>
      <c r="V32" s="892"/>
      <c r="W32" s="172" t="s">
        <v>152</v>
      </c>
      <c r="X32" s="891"/>
      <c r="Y32" s="891"/>
      <c r="Z32" s="891"/>
      <c r="AA32" s="891"/>
      <c r="AB32" s="892"/>
      <c r="AC32" s="173" t="s">
        <v>152</v>
      </c>
      <c r="AD32" s="863"/>
      <c r="AE32" s="1052"/>
      <c r="AF32" s="863"/>
      <c r="AG32" s="1052"/>
      <c r="AH32" s="864"/>
      <c r="AI32" s="158"/>
    </row>
    <row r="33" spans="1:41" ht="21.75" customHeight="1">
      <c r="A33" s="945"/>
      <c r="B33" s="940"/>
      <c r="C33" s="940"/>
      <c r="D33" s="940"/>
      <c r="E33" s="946"/>
      <c r="F33" s="863"/>
      <c r="G33" s="863"/>
      <c r="H33" s="863"/>
      <c r="I33" s="863"/>
      <c r="J33" s="863"/>
      <c r="K33" s="863"/>
      <c r="L33" s="863"/>
      <c r="M33" s="863"/>
      <c r="N33" s="863"/>
      <c r="O33" s="863"/>
      <c r="P33" s="863"/>
      <c r="Q33" s="863"/>
      <c r="R33" s="857">
        <f>R32*1.08</f>
        <v>0</v>
      </c>
      <c r="S33" s="857"/>
      <c r="T33" s="857"/>
      <c r="U33" s="857"/>
      <c r="V33" s="858"/>
      <c r="W33" s="174" t="s">
        <v>152</v>
      </c>
      <c r="X33" s="857">
        <f>X32*1.08</f>
        <v>0</v>
      </c>
      <c r="Y33" s="857"/>
      <c r="Z33" s="857"/>
      <c r="AA33" s="857"/>
      <c r="AB33" s="858"/>
      <c r="AC33" s="175" t="s">
        <v>152</v>
      </c>
      <c r="AD33" s="863"/>
      <c r="AE33" s="1052"/>
      <c r="AF33" s="863"/>
      <c r="AG33" s="1052"/>
      <c r="AH33" s="864"/>
      <c r="AI33" s="158"/>
    </row>
    <row r="34" spans="1:41" ht="21.75" customHeight="1">
      <c r="A34" s="945"/>
      <c r="B34" s="940"/>
      <c r="C34" s="940"/>
      <c r="D34" s="940"/>
      <c r="E34" s="946"/>
      <c r="F34" s="863" t="s">
        <v>167</v>
      </c>
      <c r="G34" s="863"/>
      <c r="H34" s="863"/>
      <c r="I34" s="863"/>
      <c r="J34" s="863"/>
      <c r="K34" s="863"/>
      <c r="L34" s="863" t="s">
        <v>195</v>
      </c>
      <c r="M34" s="863"/>
      <c r="N34" s="863"/>
      <c r="O34" s="863"/>
      <c r="P34" s="863"/>
      <c r="Q34" s="863"/>
      <c r="R34" s="891"/>
      <c r="S34" s="891"/>
      <c r="T34" s="891"/>
      <c r="U34" s="891"/>
      <c r="V34" s="892"/>
      <c r="W34" s="172" t="s">
        <v>152</v>
      </c>
      <c r="X34" s="891"/>
      <c r="Y34" s="891"/>
      <c r="Z34" s="891"/>
      <c r="AA34" s="891"/>
      <c r="AB34" s="892"/>
      <c r="AC34" s="173" t="s">
        <v>152</v>
      </c>
      <c r="AD34" s="863"/>
      <c r="AE34" s="1052"/>
      <c r="AF34" s="863"/>
      <c r="AG34" s="1052"/>
      <c r="AH34" s="864"/>
      <c r="AI34" s="158"/>
    </row>
    <row r="35" spans="1:41" ht="21.75" customHeight="1">
      <c r="A35" s="945"/>
      <c r="B35" s="940"/>
      <c r="C35" s="940"/>
      <c r="D35" s="940"/>
      <c r="E35" s="946"/>
      <c r="F35" s="863"/>
      <c r="G35" s="863"/>
      <c r="H35" s="863"/>
      <c r="I35" s="863"/>
      <c r="J35" s="863"/>
      <c r="K35" s="863"/>
      <c r="L35" s="863"/>
      <c r="M35" s="863"/>
      <c r="N35" s="863"/>
      <c r="O35" s="863"/>
      <c r="P35" s="863"/>
      <c r="Q35" s="863"/>
      <c r="R35" s="857">
        <f>R34*1.08</f>
        <v>0</v>
      </c>
      <c r="S35" s="857"/>
      <c r="T35" s="857"/>
      <c r="U35" s="857"/>
      <c r="V35" s="858"/>
      <c r="W35" s="174" t="s">
        <v>152</v>
      </c>
      <c r="X35" s="857">
        <f>X34*1.08</f>
        <v>0</v>
      </c>
      <c r="Y35" s="857"/>
      <c r="Z35" s="857"/>
      <c r="AA35" s="857"/>
      <c r="AB35" s="858"/>
      <c r="AC35" s="175" t="s">
        <v>152</v>
      </c>
      <c r="AD35" s="863"/>
      <c r="AE35" s="1052"/>
      <c r="AF35" s="863"/>
      <c r="AG35" s="1052"/>
      <c r="AH35" s="864"/>
      <c r="AI35" s="158"/>
    </row>
    <row r="36" spans="1:41" ht="21.75" customHeight="1">
      <c r="A36" s="945"/>
      <c r="B36" s="940"/>
      <c r="C36" s="940"/>
      <c r="D36" s="940"/>
      <c r="E36" s="946"/>
      <c r="F36" s="863"/>
      <c r="G36" s="863"/>
      <c r="H36" s="863"/>
      <c r="I36" s="863"/>
      <c r="J36" s="863"/>
      <c r="K36" s="863"/>
      <c r="L36" s="863" t="s">
        <v>198</v>
      </c>
      <c r="M36" s="863"/>
      <c r="N36" s="863"/>
      <c r="O36" s="863"/>
      <c r="P36" s="863"/>
      <c r="Q36" s="863"/>
      <c r="R36" s="891"/>
      <c r="S36" s="891"/>
      <c r="T36" s="891"/>
      <c r="U36" s="891"/>
      <c r="V36" s="892"/>
      <c r="W36" s="172" t="s">
        <v>152</v>
      </c>
      <c r="X36" s="891"/>
      <c r="Y36" s="891"/>
      <c r="Z36" s="891"/>
      <c r="AA36" s="891"/>
      <c r="AB36" s="892"/>
      <c r="AC36" s="173" t="s">
        <v>152</v>
      </c>
      <c r="AD36" s="863"/>
      <c r="AE36" s="1052"/>
      <c r="AF36" s="863"/>
      <c r="AG36" s="1052"/>
      <c r="AH36" s="864"/>
      <c r="AI36" s="158"/>
      <c r="AJ36" s="158"/>
      <c r="AK36" s="17"/>
    </row>
    <row r="37" spans="1:41" ht="21.75" customHeight="1">
      <c r="A37" s="945"/>
      <c r="B37" s="940"/>
      <c r="C37" s="940"/>
      <c r="D37" s="940"/>
      <c r="E37" s="946"/>
      <c r="F37" s="863"/>
      <c r="G37" s="863"/>
      <c r="H37" s="863"/>
      <c r="I37" s="863"/>
      <c r="J37" s="863"/>
      <c r="K37" s="863"/>
      <c r="L37" s="863"/>
      <c r="M37" s="863"/>
      <c r="N37" s="863"/>
      <c r="O37" s="863"/>
      <c r="P37" s="863"/>
      <c r="Q37" s="863"/>
      <c r="R37" s="857">
        <f>R36*1.08</f>
        <v>0</v>
      </c>
      <c r="S37" s="857"/>
      <c r="T37" s="857"/>
      <c r="U37" s="857"/>
      <c r="V37" s="858"/>
      <c r="W37" s="174" t="s">
        <v>152</v>
      </c>
      <c r="X37" s="857">
        <f>X36*1.08</f>
        <v>0</v>
      </c>
      <c r="Y37" s="857"/>
      <c r="Z37" s="857"/>
      <c r="AA37" s="857"/>
      <c r="AB37" s="858"/>
      <c r="AC37" s="175" t="s">
        <v>152</v>
      </c>
      <c r="AD37" s="863"/>
      <c r="AE37" s="1052"/>
      <c r="AF37" s="863"/>
      <c r="AG37" s="1052"/>
      <c r="AH37" s="864"/>
      <c r="AI37" s="158"/>
      <c r="AJ37" s="158"/>
      <c r="AK37" s="17"/>
    </row>
    <row r="38" spans="1:41" ht="21.75" customHeight="1">
      <c r="A38" s="945"/>
      <c r="B38" s="940"/>
      <c r="C38" s="940"/>
      <c r="D38" s="940"/>
      <c r="E38" s="946"/>
      <c r="F38" s="1054" t="s">
        <v>210</v>
      </c>
      <c r="G38" s="863"/>
      <c r="H38" s="863"/>
      <c r="I38" s="863"/>
      <c r="J38" s="863"/>
      <c r="K38" s="863"/>
      <c r="L38" s="863" t="s">
        <v>211</v>
      </c>
      <c r="M38" s="863"/>
      <c r="N38" s="863"/>
      <c r="O38" s="863"/>
      <c r="P38" s="863"/>
      <c r="Q38" s="863"/>
      <c r="R38" s="891"/>
      <c r="S38" s="891"/>
      <c r="T38" s="891"/>
      <c r="U38" s="891"/>
      <c r="V38" s="892"/>
      <c r="W38" s="172" t="s">
        <v>152</v>
      </c>
      <c r="X38" s="891"/>
      <c r="Y38" s="891"/>
      <c r="Z38" s="891"/>
      <c r="AA38" s="891"/>
      <c r="AB38" s="892"/>
      <c r="AC38" s="173" t="s">
        <v>152</v>
      </c>
      <c r="AD38" s="863"/>
      <c r="AE38" s="1052"/>
      <c r="AF38" s="863"/>
      <c r="AG38" s="1052"/>
      <c r="AH38" s="864"/>
      <c r="AI38" s="158"/>
      <c r="AJ38" s="158"/>
      <c r="AK38" s="17"/>
    </row>
    <row r="39" spans="1:41" ht="21.75" customHeight="1">
      <c r="A39" s="945"/>
      <c r="B39" s="940"/>
      <c r="C39" s="940"/>
      <c r="D39" s="940"/>
      <c r="E39" s="946"/>
      <c r="F39" s="863"/>
      <c r="G39" s="863"/>
      <c r="H39" s="863"/>
      <c r="I39" s="863"/>
      <c r="J39" s="863"/>
      <c r="K39" s="863"/>
      <c r="L39" s="863"/>
      <c r="M39" s="863"/>
      <c r="N39" s="863"/>
      <c r="O39" s="863"/>
      <c r="P39" s="863"/>
      <c r="Q39" s="863"/>
      <c r="R39" s="857">
        <f>R38*1.08</f>
        <v>0</v>
      </c>
      <c r="S39" s="857"/>
      <c r="T39" s="857"/>
      <c r="U39" s="857"/>
      <c r="V39" s="858"/>
      <c r="W39" s="174" t="s">
        <v>152</v>
      </c>
      <c r="X39" s="857">
        <f>X38*1.08</f>
        <v>0</v>
      </c>
      <c r="Y39" s="857"/>
      <c r="Z39" s="857"/>
      <c r="AA39" s="857"/>
      <c r="AB39" s="858"/>
      <c r="AC39" s="175" t="s">
        <v>152</v>
      </c>
      <c r="AD39" s="863"/>
      <c r="AE39" s="1052"/>
      <c r="AF39" s="863"/>
      <c r="AG39" s="1052"/>
      <c r="AH39" s="864"/>
      <c r="AI39" s="158"/>
      <c r="AJ39" s="158"/>
      <c r="AK39" s="17"/>
    </row>
    <row r="40" spans="1:41" ht="21.75" customHeight="1">
      <c r="A40" s="945"/>
      <c r="B40" s="940"/>
      <c r="C40" s="940"/>
      <c r="D40" s="940"/>
      <c r="E40" s="946"/>
      <c r="F40" s="863"/>
      <c r="G40" s="863"/>
      <c r="H40" s="863"/>
      <c r="I40" s="863"/>
      <c r="J40" s="863"/>
      <c r="K40" s="863"/>
      <c r="L40" s="863" t="s">
        <v>198</v>
      </c>
      <c r="M40" s="863"/>
      <c r="N40" s="863"/>
      <c r="O40" s="863"/>
      <c r="P40" s="863"/>
      <c r="Q40" s="863"/>
      <c r="R40" s="891"/>
      <c r="S40" s="891"/>
      <c r="T40" s="891"/>
      <c r="U40" s="891"/>
      <c r="V40" s="892"/>
      <c r="W40" s="172" t="s">
        <v>152</v>
      </c>
      <c r="X40" s="891"/>
      <c r="Y40" s="891"/>
      <c r="Z40" s="891"/>
      <c r="AA40" s="891"/>
      <c r="AB40" s="892"/>
      <c r="AC40" s="173" t="s">
        <v>152</v>
      </c>
      <c r="AD40" s="863"/>
      <c r="AE40" s="1052"/>
      <c r="AF40" s="863"/>
      <c r="AG40" s="1052"/>
      <c r="AH40" s="864"/>
      <c r="AI40" s="158"/>
      <c r="AJ40" s="158"/>
    </row>
    <row r="41" spans="1:41" ht="21.75" customHeight="1">
      <c r="A41" s="945"/>
      <c r="B41" s="940"/>
      <c r="C41" s="940"/>
      <c r="D41" s="940"/>
      <c r="E41" s="946"/>
      <c r="F41" s="863"/>
      <c r="G41" s="863"/>
      <c r="H41" s="863"/>
      <c r="I41" s="863"/>
      <c r="J41" s="863"/>
      <c r="K41" s="863"/>
      <c r="L41" s="863"/>
      <c r="M41" s="863"/>
      <c r="N41" s="863"/>
      <c r="O41" s="863"/>
      <c r="P41" s="863"/>
      <c r="Q41" s="863"/>
      <c r="R41" s="857">
        <f>R40*1.08</f>
        <v>0</v>
      </c>
      <c r="S41" s="857"/>
      <c r="T41" s="857"/>
      <c r="U41" s="857"/>
      <c r="V41" s="858"/>
      <c r="W41" s="174" t="s">
        <v>152</v>
      </c>
      <c r="X41" s="857">
        <f>X40*1.08</f>
        <v>0</v>
      </c>
      <c r="Y41" s="857"/>
      <c r="Z41" s="857"/>
      <c r="AA41" s="857"/>
      <c r="AB41" s="858"/>
      <c r="AC41" s="175" t="s">
        <v>152</v>
      </c>
      <c r="AD41" s="863"/>
      <c r="AE41" s="1052"/>
      <c r="AF41" s="863"/>
      <c r="AG41" s="1052"/>
      <c r="AH41" s="864"/>
      <c r="AI41" s="158"/>
      <c r="AJ41" s="158"/>
    </row>
    <row r="42" spans="1:41" ht="21.75" customHeight="1">
      <c r="A42" s="945"/>
      <c r="B42" s="940"/>
      <c r="C42" s="940"/>
      <c r="D42" s="940"/>
      <c r="E42" s="946"/>
      <c r="F42" s="1054" t="s">
        <v>212</v>
      </c>
      <c r="G42" s="863"/>
      <c r="H42" s="863"/>
      <c r="I42" s="863"/>
      <c r="J42" s="863"/>
      <c r="K42" s="863"/>
      <c r="L42" s="863" t="s">
        <v>203</v>
      </c>
      <c r="M42" s="863"/>
      <c r="N42" s="863"/>
      <c r="O42" s="863"/>
      <c r="P42" s="863"/>
      <c r="Q42" s="863"/>
      <c r="R42" s="891"/>
      <c r="S42" s="891"/>
      <c r="T42" s="891"/>
      <c r="U42" s="891"/>
      <c r="V42" s="892"/>
      <c r="W42" s="172" t="s">
        <v>152</v>
      </c>
      <c r="X42" s="891"/>
      <c r="Y42" s="891"/>
      <c r="Z42" s="891"/>
      <c r="AA42" s="891"/>
      <c r="AB42" s="892"/>
      <c r="AC42" s="173" t="s">
        <v>152</v>
      </c>
      <c r="AD42" s="863"/>
      <c r="AE42" s="1052"/>
      <c r="AF42" s="863"/>
      <c r="AG42" s="1052"/>
      <c r="AH42" s="864"/>
      <c r="AI42" s="158"/>
      <c r="AJ42" s="158"/>
    </row>
    <row r="43" spans="1:41" ht="21.75" customHeight="1">
      <c r="A43" s="945"/>
      <c r="B43" s="940"/>
      <c r="C43" s="940"/>
      <c r="D43" s="940"/>
      <c r="E43" s="946"/>
      <c r="F43" s="863"/>
      <c r="G43" s="863"/>
      <c r="H43" s="863"/>
      <c r="I43" s="863"/>
      <c r="J43" s="863"/>
      <c r="K43" s="863"/>
      <c r="L43" s="863"/>
      <c r="M43" s="863"/>
      <c r="N43" s="863"/>
      <c r="O43" s="863"/>
      <c r="P43" s="863"/>
      <c r="Q43" s="863"/>
      <c r="R43" s="857">
        <f>R42*1.08</f>
        <v>0</v>
      </c>
      <c r="S43" s="857"/>
      <c r="T43" s="857"/>
      <c r="U43" s="857"/>
      <c r="V43" s="858"/>
      <c r="W43" s="174" t="s">
        <v>152</v>
      </c>
      <c r="X43" s="857">
        <f>X42*1.08</f>
        <v>0</v>
      </c>
      <c r="Y43" s="857"/>
      <c r="Z43" s="857"/>
      <c r="AA43" s="857"/>
      <c r="AB43" s="858"/>
      <c r="AC43" s="175" t="s">
        <v>152</v>
      </c>
      <c r="AD43" s="863"/>
      <c r="AE43" s="1052"/>
      <c r="AF43" s="863"/>
      <c r="AG43" s="1052"/>
      <c r="AH43" s="864"/>
      <c r="AI43" s="158"/>
      <c r="AJ43" s="158"/>
    </row>
    <row r="44" spans="1:41" ht="21.75" customHeight="1">
      <c r="A44" s="945"/>
      <c r="B44" s="940"/>
      <c r="C44" s="940"/>
      <c r="D44" s="940"/>
      <c r="E44" s="946"/>
      <c r="F44" s="863"/>
      <c r="G44" s="863"/>
      <c r="H44" s="863"/>
      <c r="I44" s="863"/>
      <c r="J44" s="863"/>
      <c r="K44" s="863"/>
      <c r="L44" s="863" t="s">
        <v>198</v>
      </c>
      <c r="M44" s="863"/>
      <c r="N44" s="863"/>
      <c r="O44" s="863"/>
      <c r="P44" s="863"/>
      <c r="Q44" s="863"/>
      <c r="R44" s="891"/>
      <c r="S44" s="891"/>
      <c r="T44" s="891"/>
      <c r="U44" s="891"/>
      <c r="V44" s="892"/>
      <c r="W44" s="172" t="s">
        <v>152</v>
      </c>
      <c r="X44" s="891"/>
      <c r="Y44" s="891"/>
      <c r="Z44" s="891"/>
      <c r="AA44" s="891"/>
      <c r="AB44" s="892"/>
      <c r="AC44" s="173" t="s">
        <v>152</v>
      </c>
      <c r="AD44" s="863"/>
      <c r="AE44" s="1052"/>
      <c r="AF44" s="863"/>
      <c r="AG44" s="1052"/>
      <c r="AH44" s="864"/>
      <c r="AI44" s="158"/>
      <c r="AJ44" s="158"/>
    </row>
    <row r="45" spans="1:41" ht="21.75" customHeight="1" thickBot="1">
      <c r="A45" s="947"/>
      <c r="B45" s="942"/>
      <c r="C45" s="942"/>
      <c r="D45" s="942"/>
      <c r="E45" s="948"/>
      <c r="F45" s="865"/>
      <c r="G45" s="865"/>
      <c r="H45" s="865"/>
      <c r="I45" s="865"/>
      <c r="J45" s="865"/>
      <c r="K45" s="865"/>
      <c r="L45" s="865"/>
      <c r="M45" s="865"/>
      <c r="N45" s="865"/>
      <c r="O45" s="865"/>
      <c r="P45" s="865"/>
      <c r="Q45" s="865"/>
      <c r="R45" s="859">
        <f>R44*1.08</f>
        <v>0</v>
      </c>
      <c r="S45" s="859"/>
      <c r="T45" s="859"/>
      <c r="U45" s="859"/>
      <c r="V45" s="860"/>
      <c r="W45" s="176" t="s">
        <v>152</v>
      </c>
      <c r="X45" s="859">
        <f>X44*1.08</f>
        <v>0</v>
      </c>
      <c r="Y45" s="859"/>
      <c r="Z45" s="859"/>
      <c r="AA45" s="859"/>
      <c r="AB45" s="860"/>
      <c r="AC45" s="177" t="s">
        <v>152</v>
      </c>
      <c r="AD45" s="865"/>
      <c r="AE45" s="1053"/>
      <c r="AF45" s="865"/>
      <c r="AG45" s="1053"/>
      <c r="AH45" s="866"/>
      <c r="AI45" s="158"/>
      <c r="AJ45" s="158"/>
    </row>
    <row r="46" spans="1:41" ht="21.75" customHeight="1">
      <c r="A46" s="10"/>
      <c r="B46" s="10"/>
      <c r="C46" s="10"/>
      <c r="D46" s="10"/>
      <c r="E46" s="10"/>
      <c r="F46" s="10"/>
      <c r="G46" s="10"/>
      <c r="H46" s="10"/>
      <c r="I46" s="10"/>
      <c r="J46" s="10"/>
      <c r="K46" s="10"/>
      <c r="L46" s="10"/>
      <c r="M46" s="10"/>
      <c r="N46" s="10"/>
      <c r="O46" s="10"/>
      <c r="P46" s="10"/>
      <c r="Q46" s="10"/>
      <c r="R46" s="184"/>
      <c r="S46" s="184"/>
      <c r="T46" s="184"/>
      <c r="U46" s="184"/>
      <c r="V46" s="184"/>
      <c r="W46" s="185"/>
      <c r="X46" s="184"/>
      <c r="Y46" s="184"/>
      <c r="Z46" s="184"/>
      <c r="AA46" s="184"/>
      <c r="AB46" s="184"/>
      <c r="AC46" s="171"/>
      <c r="AD46" s="10"/>
      <c r="AE46" s="10"/>
      <c r="AF46" s="10"/>
      <c r="AG46" s="10"/>
      <c r="AH46" s="10"/>
      <c r="AI46" s="158"/>
      <c r="AJ46" s="158"/>
    </row>
    <row r="47" spans="1:41" ht="21.75" customHeight="1">
      <c r="A47" s="915" t="s">
        <v>140</v>
      </c>
      <c r="B47" s="915"/>
      <c r="C47" s="915"/>
      <c r="D47" s="915"/>
      <c r="E47" s="915"/>
      <c r="F47" s="915"/>
      <c r="G47" s="915"/>
      <c r="H47" s="157"/>
      <c r="I47" s="157"/>
      <c r="J47" s="157"/>
      <c r="K47" s="157"/>
      <c r="L47" s="157"/>
      <c r="M47" s="157"/>
      <c r="N47" s="157"/>
      <c r="O47" s="157"/>
      <c r="P47" s="157"/>
      <c r="Q47" s="157"/>
      <c r="AD47" s="157"/>
      <c r="AE47" s="157"/>
      <c r="AF47" s="157"/>
      <c r="AG47" s="10"/>
      <c r="AH47" s="10"/>
      <c r="AI47" s="158"/>
      <c r="AJ47" s="158"/>
    </row>
    <row r="48" spans="1:41" ht="13.5" customHeight="1">
      <c r="A48" s="915"/>
      <c r="B48" s="915"/>
      <c r="C48" s="915"/>
      <c r="D48" s="915"/>
      <c r="E48" s="915"/>
      <c r="F48" s="915"/>
      <c r="G48" s="915"/>
      <c r="H48" s="157"/>
      <c r="I48" s="157"/>
      <c r="J48" s="157"/>
      <c r="K48" s="157"/>
      <c r="L48" s="157"/>
      <c r="M48" s="157"/>
      <c r="N48" s="157"/>
      <c r="O48" s="157"/>
      <c r="P48" s="157"/>
      <c r="Q48" s="157"/>
      <c r="AD48" s="157"/>
      <c r="AE48" s="157"/>
      <c r="AF48" s="157"/>
      <c r="AJ48" s="21"/>
      <c r="AK48" s="168"/>
      <c r="AL48" s="168"/>
      <c r="AM48" s="168"/>
      <c r="AN48" s="17"/>
      <c r="AO48" s="17"/>
    </row>
    <row r="49" spans="1:41" ht="13.5" customHeight="1">
      <c r="A49" s="180"/>
      <c r="B49" s="180"/>
      <c r="C49" s="180"/>
      <c r="D49" s="180"/>
      <c r="E49" s="180"/>
      <c r="F49" s="180"/>
      <c r="G49" s="180"/>
      <c r="H49" s="157"/>
      <c r="I49" s="157"/>
      <c r="J49" s="157"/>
      <c r="K49" s="157"/>
      <c r="L49" s="157"/>
      <c r="M49" s="157"/>
      <c r="N49" s="157"/>
      <c r="O49" s="157"/>
      <c r="P49" s="157"/>
      <c r="Q49" s="157"/>
      <c r="R49" s="181"/>
      <c r="S49" s="181"/>
      <c r="T49" s="181"/>
      <c r="U49" s="181"/>
      <c r="V49" s="181"/>
      <c r="W49" s="181"/>
      <c r="X49" s="181"/>
      <c r="Y49" s="181"/>
      <c r="Z49" s="181"/>
      <c r="AA49" s="181"/>
      <c r="AB49" s="181"/>
      <c r="AC49" s="157"/>
      <c r="AD49" s="157"/>
      <c r="AE49" s="157"/>
      <c r="AF49" s="157"/>
      <c r="AJ49" s="21"/>
      <c r="AK49" s="168"/>
      <c r="AL49" s="168"/>
      <c r="AM49" s="168"/>
      <c r="AN49" s="17"/>
      <c r="AO49" s="17"/>
    </row>
    <row r="50" spans="1:41" ht="15" thickBot="1">
      <c r="A50" s="180"/>
      <c r="B50" s="180"/>
      <c r="C50" s="180"/>
      <c r="D50" s="180"/>
      <c r="E50" s="182"/>
      <c r="F50" s="182"/>
      <c r="G50" s="182"/>
      <c r="H50" s="157"/>
      <c r="I50" s="157"/>
      <c r="J50" s="157"/>
      <c r="K50" s="157"/>
      <c r="L50" s="157"/>
      <c r="M50" s="157"/>
      <c r="N50" s="157"/>
      <c r="O50" s="157"/>
      <c r="P50" s="157"/>
      <c r="Q50" s="157"/>
      <c r="R50" s="181"/>
      <c r="S50" s="181"/>
      <c r="T50" s="181"/>
      <c r="U50" s="181"/>
      <c r="V50" s="181"/>
      <c r="W50" s="181"/>
      <c r="X50" s="181"/>
      <c r="Y50" s="181"/>
      <c r="Z50" s="181"/>
      <c r="AA50" s="181"/>
      <c r="AB50" s="181"/>
      <c r="AC50" s="157"/>
      <c r="AD50" s="157"/>
      <c r="AE50" s="157"/>
      <c r="AF50" s="157"/>
      <c r="AJ50" s="21"/>
      <c r="AK50" s="168"/>
      <c r="AL50" s="168"/>
      <c r="AM50" s="168"/>
      <c r="AN50" s="17"/>
      <c r="AO50" s="17"/>
    </row>
    <row r="51" spans="1:41">
      <c r="A51" s="158"/>
      <c r="B51" s="157"/>
      <c r="C51" s="157"/>
      <c r="D51" s="157"/>
      <c r="E51" s="916" t="s">
        <v>148</v>
      </c>
      <c r="F51" s="917"/>
      <c r="G51" s="917"/>
      <c r="H51" s="917"/>
      <c r="I51" s="917"/>
      <c r="J51" s="917"/>
      <c r="K51" s="917"/>
      <c r="L51" s="917" t="s">
        <v>149</v>
      </c>
      <c r="M51" s="917"/>
      <c r="N51" s="917"/>
      <c r="O51" s="917"/>
      <c r="P51" s="917"/>
      <c r="Q51" s="917"/>
      <c r="R51" s="917"/>
      <c r="S51" s="930" t="s">
        <v>150</v>
      </c>
      <c r="T51" s="930"/>
      <c r="U51" s="930"/>
      <c r="V51" s="930"/>
      <c r="W51" s="930"/>
      <c r="X51" s="930"/>
      <c r="Y51" s="930"/>
      <c r="Z51" s="930"/>
      <c r="AA51" s="930"/>
      <c r="AB51" s="930"/>
      <c r="AC51" s="930"/>
      <c r="AD51" s="930"/>
      <c r="AE51" s="930"/>
      <c r="AF51" s="931"/>
      <c r="AJ51" s="21"/>
      <c r="AK51" s="168"/>
      <c r="AL51" s="168"/>
      <c r="AM51" s="168"/>
      <c r="AN51" s="17"/>
      <c r="AO51" s="17"/>
    </row>
    <row r="52" spans="1:41" ht="14.25" thickBot="1">
      <c r="A52" s="158"/>
      <c r="B52" s="157"/>
      <c r="C52" s="157"/>
      <c r="D52" s="157"/>
      <c r="E52" s="919"/>
      <c r="F52" s="920"/>
      <c r="G52" s="920"/>
      <c r="H52" s="920"/>
      <c r="I52" s="920"/>
      <c r="J52" s="920"/>
      <c r="K52" s="920"/>
      <c r="L52" s="920"/>
      <c r="M52" s="920"/>
      <c r="N52" s="920"/>
      <c r="O52" s="920"/>
      <c r="P52" s="920"/>
      <c r="Q52" s="920"/>
      <c r="R52" s="920"/>
      <c r="S52" s="890"/>
      <c r="T52" s="890"/>
      <c r="U52" s="890"/>
      <c r="V52" s="890"/>
      <c r="W52" s="890"/>
      <c r="X52" s="890"/>
      <c r="Y52" s="890"/>
      <c r="Z52" s="890"/>
      <c r="AA52" s="890"/>
      <c r="AB52" s="890"/>
      <c r="AC52" s="890"/>
      <c r="AD52" s="890"/>
      <c r="AE52" s="890"/>
      <c r="AF52" s="934"/>
      <c r="AJ52" s="21"/>
      <c r="AK52" s="168"/>
      <c r="AL52" s="168"/>
      <c r="AM52" s="168"/>
      <c r="AN52" s="17"/>
      <c r="AO52" s="17"/>
    </row>
    <row r="53" spans="1:41" ht="13.5" customHeight="1">
      <c r="A53" s="867" t="s">
        <v>153</v>
      </c>
      <c r="B53" s="868"/>
      <c r="C53" s="868"/>
      <c r="D53" s="869"/>
      <c r="E53" s="1008" t="s">
        <v>196</v>
      </c>
      <c r="F53" s="1026"/>
      <c r="G53" s="1026"/>
      <c r="H53" s="1026"/>
      <c r="I53" s="1026"/>
      <c r="J53" s="1026"/>
      <c r="K53" s="1027"/>
      <c r="L53" s="1008" t="s">
        <v>196</v>
      </c>
      <c r="M53" s="1009"/>
      <c r="N53" s="1009"/>
      <c r="O53" s="1009"/>
      <c r="P53" s="1009"/>
      <c r="Q53" s="1009"/>
      <c r="R53" s="1010"/>
      <c r="S53" s="906" t="s">
        <v>197</v>
      </c>
      <c r="T53" s="843"/>
      <c r="U53" s="844"/>
      <c r="V53" s="908"/>
      <c r="W53" s="909"/>
      <c r="X53" s="909"/>
      <c r="Y53" s="909"/>
      <c r="Z53" s="900" t="s">
        <v>152</v>
      </c>
      <c r="AA53" s="896">
        <f>V53*1.08</f>
        <v>0</v>
      </c>
      <c r="AB53" s="897"/>
      <c r="AC53" s="897"/>
      <c r="AD53" s="900" t="s">
        <v>152</v>
      </c>
      <c r="AE53" s="902" t="s">
        <v>155</v>
      </c>
      <c r="AF53" s="903"/>
      <c r="AJ53" s="21"/>
      <c r="AK53" s="168"/>
      <c r="AL53" s="168"/>
      <c r="AM53" s="168"/>
      <c r="AN53" s="17"/>
      <c r="AO53" s="17"/>
    </row>
    <row r="54" spans="1:41">
      <c r="A54" s="845"/>
      <c r="B54" s="846"/>
      <c r="C54" s="846"/>
      <c r="D54" s="847"/>
      <c r="E54" s="1028"/>
      <c r="F54" s="1029"/>
      <c r="G54" s="1029"/>
      <c r="H54" s="1029"/>
      <c r="I54" s="1029"/>
      <c r="J54" s="1029"/>
      <c r="K54" s="1030"/>
      <c r="L54" s="1011"/>
      <c r="M54" s="1012"/>
      <c r="N54" s="1012"/>
      <c r="O54" s="1012"/>
      <c r="P54" s="1012"/>
      <c r="Q54" s="1012"/>
      <c r="R54" s="1013"/>
      <c r="S54" s="1024"/>
      <c r="T54" s="871"/>
      <c r="U54" s="872"/>
      <c r="V54" s="910"/>
      <c r="W54" s="911"/>
      <c r="X54" s="911"/>
      <c r="Y54" s="911"/>
      <c r="Z54" s="901"/>
      <c r="AA54" s="898"/>
      <c r="AB54" s="899"/>
      <c r="AC54" s="899"/>
      <c r="AD54" s="901"/>
      <c r="AE54" s="904"/>
      <c r="AF54" s="905"/>
      <c r="AJ54" s="21"/>
      <c r="AK54" s="168"/>
      <c r="AL54" s="168"/>
      <c r="AM54" s="168"/>
      <c r="AN54" s="17"/>
      <c r="AO54" s="17"/>
    </row>
    <row r="55" spans="1:41">
      <c r="A55" s="845"/>
      <c r="B55" s="846"/>
      <c r="C55" s="846"/>
      <c r="D55" s="847"/>
      <c r="E55" s="1028"/>
      <c r="F55" s="1029"/>
      <c r="G55" s="1029"/>
      <c r="H55" s="1029"/>
      <c r="I55" s="1029"/>
      <c r="J55" s="1029"/>
      <c r="K55" s="1030"/>
      <c r="L55" s="1011"/>
      <c r="M55" s="1012"/>
      <c r="N55" s="1012"/>
      <c r="O55" s="1012"/>
      <c r="P55" s="1012"/>
      <c r="Q55" s="1012"/>
      <c r="R55" s="1013"/>
      <c r="S55" s="906" t="s">
        <v>199</v>
      </c>
      <c r="T55" s="843"/>
      <c r="U55" s="844"/>
      <c r="V55" s="908"/>
      <c r="W55" s="909"/>
      <c r="X55" s="909"/>
      <c r="Y55" s="909"/>
      <c r="Z55" s="900" t="s">
        <v>152</v>
      </c>
      <c r="AA55" s="896">
        <f>V55*1.08</f>
        <v>0</v>
      </c>
      <c r="AB55" s="897"/>
      <c r="AC55" s="897"/>
      <c r="AD55" s="900" t="s">
        <v>152</v>
      </c>
      <c r="AE55" s="902" t="s">
        <v>155</v>
      </c>
      <c r="AF55" s="903"/>
      <c r="AI55" s="21"/>
      <c r="AJ55" s="21"/>
      <c r="AK55" s="168"/>
      <c r="AL55" s="168"/>
      <c r="AM55" s="168"/>
      <c r="AN55" s="17"/>
      <c r="AO55" s="17"/>
    </row>
    <row r="56" spans="1:41" ht="13.5" customHeight="1">
      <c r="A56" s="870"/>
      <c r="B56" s="871"/>
      <c r="C56" s="871"/>
      <c r="D56" s="872"/>
      <c r="E56" s="1031"/>
      <c r="F56" s="1032"/>
      <c r="G56" s="1032"/>
      <c r="H56" s="1032"/>
      <c r="I56" s="1032"/>
      <c r="J56" s="1032"/>
      <c r="K56" s="1033"/>
      <c r="L56" s="1021"/>
      <c r="M56" s="1022"/>
      <c r="N56" s="1022"/>
      <c r="O56" s="1022"/>
      <c r="P56" s="1022"/>
      <c r="Q56" s="1022"/>
      <c r="R56" s="1023"/>
      <c r="S56" s="1024"/>
      <c r="T56" s="871"/>
      <c r="U56" s="872"/>
      <c r="V56" s="910"/>
      <c r="W56" s="911"/>
      <c r="X56" s="911"/>
      <c r="Y56" s="911"/>
      <c r="Z56" s="901"/>
      <c r="AA56" s="898"/>
      <c r="AB56" s="899"/>
      <c r="AC56" s="899"/>
      <c r="AD56" s="901"/>
      <c r="AE56" s="904"/>
      <c r="AF56" s="905"/>
      <c r="AI56" s="21"/>
      <c r="AJ56" s="21"/>
      <c r="AK56" s="168"/>
      <c r="AL56" s="168"/>
      <c r="AM56" s="168"/>
      <c r="AN56" s="17"/>
      <c r="AO56" s="17"/>
    </row>
    <row r="57" spans="1:41" ht="13.5" customHeight="1">
      <c r="A57" s="842" t="s">
        <v>163</v>
      </c>
      <c r="B57" s="843"/>
      <c r="C57" s="843"/>
      <c r="D57" s="844"/>
      <c r="E57" s="1008" t="s">
        <v>201</v>
      </c>
      <c r="F57" s="1009"/>
      <c r="G57" s="1009"/>
      <c r="H57" s="1009"/>
      <c r="I57" s="1009"/>
      <c r="J57" s="1009"/>
      <c r="K57" s="1010"/>
      <c r="L57" s="1008" t="s">
        <v>201</v>
      </c>
      <c r="M57" s="1009"/>
      <c r="N57" s="1009"/>
      <c r="O57" s="1009"/>
      <c r="P57" s="1009"/>
      <c r="Q57" s="1009"/>
      <c r="R57" s="1010"/>
      <c r="S57" s="1034"/>
      <c r="T57" s="1038"/>
      <c r="U57" s="1039"/>
      <c r="V57" s="1042"/>
      <c r="W57" s="1043"/>
      <c r="X57" s="1043"/>
      <c r="Y57" s="1043"/>
      <c r="Z57" s="1046"/>
      <c r="AA57" s="1048"/>
      <c r="AB57" s="1049"/>
      <c r="AC57" s="1049"/>
      <c r="AD57" s="1046"/>
      <c r="AE57" s="1034"/>
      <c r="AF57" s="1035"/>
      <c r="AI57" s="21"/>
      <c r="AK57" s="168"/>
      <c r="AL57" s="168"/>
      <c r="AM57" s="168"/>
      <c r="AN57" s="17"/>
      <c r="AO57" s="17"/>
    </row>
    <row r="58" spans="1:41">
      <c r="A58" s="845"/>
      <c r="B58" s="846"/>
      <c r="C58" s="846"/>
      <c r="D58" s="847"/>
      <c r="E58" s="1011"/>
      <c r="F58" s="1012"/>
      <c r="G58" s="1012"/>
      <c r="H58" s="1012"/>
      <c r="I58" s="1012"/>
      <c r="J58" s="1012"/>
      <c r="K58" s="1013"/>
      <c r="L58" s="1011"/>
      <c r="M58" s="1012"/>
      <c r="N58" s="1012"/>
      <c r="O58" s="1012"/>
      <c r="P58" s="1012"/>
      <c r="Q58" s="1012"/>
      <c r="R58" s="1013"/>
      <c r="S58" s="1036"/>
      <c r="T58" s="1040"/>
      <c r="U58" s="1041"/>
      <c r="V58" s="1044"/>
      <c r="W58" s="1045"/>
      <c r="X58" s="1045"/>
      <c r="Y58" s="1045"/>
      <c r="Z58" s="1047"/>
      <c r="AA58" s="1050"/>
      <c r="AB58" s="1051"/>
      <c r="AC58" s="1051"/>
      <c r="AD58" s="1047"/>
      <c r="AE58" s="1036"/>
      <c r="AF58" s="1037"/>
      <c r="AI58" s="21"/>
      <c r="AK58" s="168"/>
      <c r="AL58" s="168"/>
      <c r="AM58" s="168"/>
      <c r="AN58" s="17"/>
      <c r="AO58" s="17"/>
    </row>
    <row r="59" spans="1:41">
      <c r="A59" s="845"/>
      <c r="B59" s="846"/>
      <c r="C59" s="846"/>
      <c r="D59" s="847"/>
      <c r="E59" s="1011"/>
      <c r="F59" s="1012"/>
      <c r="G59" s="1012"/>
      <c r="H59" s="1012"/>
      <c r="I59" s="1012"/>
      <c r="J59" s="1012"/>
      <c r="K59" s="1013"/>
      <c r="L59" s="1011"/>
      <c r="M59" s="1012"/>
      <c r="N59" s="1012"/>
      <c r="O59" s="1012"/>
      <c r="P59" s="1012"/>
      <c r="Q59" s="1012"/>
      <c r="R59" s="1013"/>
      <c r="S59" s="906" t="s">
        <v>199</v>
      </c>
      <c r="T59" s="843"/>
      <c r="U59" s="844"/>
      <c r="V59" s="908"/>
      <c r="W59" s="909"/>
      <c r="X59" s="909"/>
      <c r="Y59" s="909"/>
      <c r="Z59" s="900" t="s">
        <v>152</v>
      </c>
      <c r="AA59" s="896">
        <f>V59*1.08</f>
        <v>0</v>
      </c>
      <c r="AB59" s="897"/>
      <c r="AC59" s="897"/>
      <c r="AD59" s="900" t="s">
        <v>152</v>
      </c>
      <c r="AE59" s="902" t="s">
        <v>155</v>
      </c>
      <c r="AF59" s="903"/>
      <c r="AI59" s="21"/>
      <c r="AK59" s="168"/>
      <c r="AL59" s="168"/>
      <c r="AM59" s="168"/>
      <c r="AN59" s="17"/>
      <c r="AO59" s="17"/>
    </row>
    <row r="60" spans="1:41" ht="13.5" customHeight="1">
      <c r="A60" s="870"/>
      <c r="B60" s="871"/>
      <c r="C60" s="871"/>
      <c r="D60" s="872"/>
      <c r="E60" s="1021"/>
      <c r="F60" s="1022"/>
      <c r="G60" s="1022"/>
      <c r="H60" s="1022"/>
      <c r="I60" s="1022"/>
      <c r="J60" s="1022"/>
      <c r="K60" s="1023"/>
      <c r="L60" s="1021"/>
      <c r="M60" s="1022"/>
      <c r="N60" s="1022"/>
      <c r="O60" s="1022"/>
      <c r="P60" s="1022"/>
      <c r="Q60" s="1022"/>
      <c r="R60" s="1023"/>
      <c r="S60" s="1024"/>
      <c r="T60" s="871"/>
      <c r="U60" s="872"/>
      <c r="V60" s="910"/>
      <c r="W60" s="911"/>
      <c r="X60" s="911"/>
      <c r="Y60" s="911"/>
      <c r="Z60" s="901"/>
      <c r="AA60" s="898"/>
      <c r="AB60" s="899"/>
      <c r="AC60" s="899"/>
      <c r="AD60" s="901"/>
      <c r="AE60" s="904"/>
      <c r="AF60" s="905"/>
      <c r="AI60" s="21"/>
      <c r="AK60" s="168"/>
      <c r="AL60" s="168"/>
      <c r="AM60" s="168"/>
      <c r="AN60" s="17"/>
      <c r="AO60" s="17"/>
    </row>
    <row r="61" spans="1:41">
      <c r="A61" s="842" t="s">
        <v>166</v>
      </c>
      <c r="B61" s="843"/>
      <c r="C61" s="843"/>
      <c r="D61" s="844"/>
      <c r="E61" s="1008" t="s">
        <v>201</v>
      </c>
      <c r="F61" s="1009"/>
      <c r="G61" s="1009"/>
      <c r="H61" s="1009"/>
      <c r="I61" s="1009"/>
      <c r="J61" s="1009"/>
      <c r="K61" s="1010"/>
      <c r="L61" s="1008" t="s">
        <v>201</v>
      </c>
      <c r="M61" s="1009"/>
      <c r="N61" s="1009"/>
      <c r="O61" s="1009"/>
      <c r="P61" s="1009"/>
      <c r="Q61" s="1009"/>
      <c r="R61" s="1010"/>
      <c r="S61" s="906" t="s">
        <v>197</v>
      </c>
      <c r="T61" s="843"/>
      <c r="U61" s="844"/>
      <c r="V61" s="908"/>
      <c r="W61" s="909"/>
      <c r="X61" s="909"/>
      <c r="Y61" s="909"/>
      <c r="Z61" s="900" t="s">
        <v>152</v>
      </c>
      <c r="AA61" s="896">
        <f>V61*1.08</f>
        <v>0</v>
      </c>
      <c r="AB61" s="897"/>
      <c r="AC61" s="897"/>
      <c r="AD61" s="900" t="s">
        <v>152</v>
      </c>
      <c r="AE61" s="902" t="s">
        <v>155</v>
      </c>
      <c r="AF61" s="903"/>
      <c r="AI61" s="21"/>
      <c r="AK61" s="168"/>
      <c r="AL61" s="168"/>
      <c r="AM61" s="168"/>
      <c r="AN61" s="17"/>
      <c r="AO61" s="17"/>
    </row>
    <row r="62" spans="1:41">
      <c r="A62" s="845"/>
      <c r="B62" s="846"/>
      <c r="C62" s="846"/>
      <c r="D62" s="847"/>
      <c r="E62" s="1011"/>
      <c r="F62" s="1012"/>
      <c r="G62" s="1012"/>
      <c r="H62" s="1012"/>
      <c r="I62" s="1012"/>
      <c r="J62" s="1012"/>
      <c r="K62" s="1013"/>
      <c r="L62" s="1011"/>
      <c r="M62" s="1012"/>
      <c r="N62" s="1012"/>
      <c r="O62" s="1012"/>
      <c r="P62" s="1012"/>
      <c r="Q62" s="1012"/>
      <c r="R62" s="1013"/>
      <c r="S62" s="1024"/>
      <c r="T62" s="871"/>
      <c r="U62" s="872"/>
      <c r="V62" s="910"/>
      <c r="W62" s="911"/>
      <c r="X62" s="911"/>
      <c r="Y62" s="911"/>
      <c r="Z62" s="901"/>
      <c r="AA62" s="898"/>
      <c r="AB62" s="899"/>
      <c r="AC62" s="899"/>
      <c r="AD62" s="901"/>
      <c r="AE62" s="904"/>
      <c r="AF62" s="905"/>
      <c r="AI62" s="21"/>
      <c r="AK62" s="168"/>
      <c r="AL62" s="168"/>
      <c r="AM62" s="168"/>
      <c r="AN62" s="17"/>
      <c r="AO62" s="17"/>
    </row>
    <row r="63" spans="1:41">
      <c r="A63" s="845"/>
      <c r="B63" s="846"/>
      <c r="C63" s="846"/>
      <c r="D63" s="847"/>
      <c r="E63" s="1011"/>
      <c r="F63" s="1012"/>
      <c r="G63" s="1012"/>
      <c r="H63" s="1012"/>
      <c r="I63" s="1012"/>
      <c r="J63" s="1012"/>
      <c r="K63" s="1013"/>
      <c r="L63" s="1011"/>
      <c r="M63" s="1012"/>
      <c r="N63" s="1012"/>
      <c r="O63" s="1012"/>
      <c r="P63" s="1012"/>
      <c r="Q63" s="1012"/>
      <c r="R63" s="1013"/>
      <c r="S63" s="906" t="s">
        <v>199</v>
      </c>
      <c r="T63" s="843"/>
      <c r="U63" s="844"/>
      <c r="V63" s="908"/>
      <c r="W63" s="909"/>
      <c r="X63" s="909"/>
      <c r="Y63" s="909"/>
      <c r="Z63" s="900" t="s">
        <v>152</v>
      </c>
      <c r="AA63" s="896">
        <f>V63*1.08</f>
        <v>0</v>
      </c>
      <c r="AB63" s="897"/>
      <c r="AC63" s="897"/>
      <c r="AD63" s="900" t="s">
        <v>152</v>
      </c>
      <c r="AE63" s="902" t="s">
        <v>155</v>
      </c>
      <c r="AF63" s="903"/>
      <c r="AI63" s="21"/>
      <c r="AK63" s="168"/>
      <c r="AL63" s="168"/>
      <c r="AM63" s="168"/>
      <c r="AN63" s="17"/>
      <c r="AO63" s="17"/>
    </row>
    <row r="64" spans="1:41">
      <c r="A64" s="870"/>
      <c r="B64" s="871"/>
      <c r="C64" s="871"/>
      <c r="D64" s="872"/>
      <c r="E64" s="1021"/>
      <c r="F64" s="1022"/>
      <c r="G64" s="1022"/>
      <c r="H64" s="1022"/>
      <c r="I64" s="1022"/>
      <c r="J64" s="1022"/>
      <c r="K64" s="1023"/>
      <c r="L64" s="1021"/>
      <c r="M64" s="1022"/>
      <c r="N64" s="1022"/>
      <c r="O64" s="1022"/>
      <c r="P64" s="1022"/>
      <c r="Q64" s="1022"/>
      <c r="R64" s="1023"/>
      <c r="S64" s="1024"/>
      <c r="T64" s="871"/>
      <c r="U64" s="872"/>
      <c r="V64" s="910"/>
      <c r="W64" s="911"/>
      <c r="X64" s="911"/>
      <c r="Y64" s="911"/>
      <c r="Z64" s="901"/>
      <c r="AA64" s="898"/>
      <c r="AB64" s="899"/>
      <c r="AC64" s="899"/>
      <c r="AD64" s="901"/>
      <c r="AE64" s="904"/>
      <c r="AF64" s="905"/>
      <c r="AK64" s="17"/>
      <c r="AL64" s="17"/>
      <c r="AM64" s="17"/>
      <c r="AN64" s="17"/>
      <c r="AO64" s="17"/>
    </row>
    <row r="65" spans="1:41">
      <c r="A65" s="842" t="s">
        <v>168</v>
      </c>
      <c r="B65" s="843"/>
      <c r="C65" s="843"/>
      <c r="D65" s="844"/>
      <c r="E65" s="1008" t="s">
        <v>206</v>
      </c>
      <c r="F65" s="1009"/>
      <c r="G65" s="1009"/>
      <c r="H65" s="1009"/>
      <c r="I65" s="1009"/>
      <c r="J65" s="1009"/>
      <c r="K65" s="1010"/>
      <c r="L65" s="1008" t="s">
        <v>206</v>
      </c>
      <c r="M65" s="1009"/>
      <c r="N65" s="1009"/>
      <c r="O65" s="1009"/>
      <c r="P65" s="1009"/>
      <c r="Q65" s="1009"/>
      <c r="R65" s="1010"/>
      <c r="S65" s="889" t="s">
        <v>207</v>
      </c>
      <c r="T65" s="889"/>
      <c r="U65" s="889"/>
      <c r="V65" s="1017"/>
      <c r="W65" s="1017"/>
      <c r="X65" s="1017"/>
      <c r="Y65" s="1018"/>
      <c r="Z65" s="855" t="s">
        <v>152</v>
      </c>
      <c r="AA65" s="857">
        <f>V65*1.08</f>
        <v>0</v>
      </c>
      <c r="AB65" s="857"/>
      <c r="AC65" s="858"/>
      <c r="AD65" s="861" t="s">
        <v>152</v>
      </c>
      <c r="AE65" s="863" t="s">
        <v>155</v>
      </c>
      <c r="AF65" s="864"/>
      <c r="AK65" s="17"/>
      <c r="AL65" s="17"/>
      <c r="AM65" s="17"/>
      <c r="AN65" s="17"/>
      <c r="AO65" s="17"/>
    </row>
    <row r="66" spans="1:41">
      <c r="A66" s="845"/>
      <c r="B66" s="846"/>
      <c r="C66" s="846"/>
      <c r="D66" s="847"/>
      <c r="E66" s="1011"/>
      <c r="F66" s="1012"/>
      <c r="G66" s="1012"/>
      <c r="H66" s="1012"/>
      <c r="I66" s="1012"/>
      <c r="J66" s="1012"/>
      <c r="K66" s="1013"/>
      <c r="L66" s="1011"/>
      <c r="M66" s="1012"/>
      <c r="N66" s="1012"/>
      <c r="O66" s="1012"/>
      <c r="P66" s="1012"/>
      <c r="Q66" s="1012"/>
      <c r="R66" s="1013"/>
      <c r="S66" s="889"/>
      <c r="T66" s="889"/>
      <c r="U66" s="889"/>
      <c r="V66" s="1017"/>
      <c r="W66" s="1017"/>
      <c r="X66" s="1017"/>
      <c r="Y66" s="1018"/>
      <c r="Z66" s="855"/>
      <c r="AA66" s="857"/>
      <c r="AB66" s="857"/>
      <c r="AC66" s="858"/>
      <c r="AD66" s="861"/>
      <c r="AE66" s="863"/>
      <c r="AF66" s="864"/>
      <c r="AK66" s="17"/>
      <c r="AL66" s="17"/>
      <c r="AM66" s="17"/>
      <c r="AN66" s="17"/>
      <c r="AO66" s="17"/>
    </row>
    <row r="67" spans="1:41">
      <c r="A67" s="845"/>
      <c r="B67" s="846"/>
      <c r="C67" s="846"/>
      <c r="D67" s="847"/>
      <c r="E67" s="1011"/>
      <c r="F67" s="1012"/>
      <c r="G67" s="1012"/>
      <c r="H67" s="1012"/>
      <c r="I67" s="1012"/>
      <c r="J67" s="1012"/>
      <c r="K67" s="1013"/>
      <c r="L67" s="1011"/>
      <c r="M67" s="1012"/>
      <c r="N67" s="1012"/>
      <c r="O67" s="1012"/>
      <c r="P67" s="1012"/>
      <c r="Q67" s="1012"/>
      <c r="R67" s="1013"/>
      <c r="S67" s="889"/>
      <c r="T67" s="889"/>
      <c r="U67" s="889"/>
      <c r="V67" s="1017"/>
      <c r="W67" s="1017"/>
      <c r="X67" s="1017"/>
      <c r="Y67" s="1018"/>
      <c r="Z67" s="855"/>
      <c r="AA67" s="857"/>
      <c r="AB67" s="857"/>
      <c r="AC67" s="858"/>
      <c r="AD67" s="861"/>
      <c r="AE67" s="863"/>
      <c r="AF67" s="864"/>
      <c r="AK67" s="17"/>
      <c r="AL67" s="17"/>
      <c r="AM67" s="17"/>
      <c r="AN67" s="17"/>
      <c r="AO67" s="17"/>
    </row>
    <row r="68" spans="1:41">
      <c r="A68" s="845"/>
      <c r="B68" s="846"/>
      <c r="C68" s="846"/>
      <c r="D68" s="847"/>
      <c r="E68" s="1011"/>
      <c r="F68" s="1012"/>
      <c r="G68" s="1012"/>
      <c r="H68" s="1012"/>
      <c r="I68" s="1012"/>
      <c r="J68" s="1012"/>
      <c r="K68" s="1013"/>
      <c r="L68" s="1011"/>
      <c r="M68" s="1012"/>
      <c r="N68" s="1012"/>
      <c r="O68" s="1012"/>
      <c r="P68" s="1012"/>
      <c r="Q68" s="1012"/>
      <c r="R68" s="1013"/>
      <c r="S68" s="889" t="s">
        <v>208</v>
      </c>
      <c r="T68" s="889"/>
      <c r="U68" s="889"/>
      <c r="V68" s="1017"/>
      <c r="W68" s="1017"/>
      <c r="X68" s="1017"/>
      <c r="Y68" s="1018"/>
      <c r="Z68" s="855" t="s">
        <v>152</v>
      </c>
      <c r="AA68" s="857">
        <f>V68*1.08</f>
        <v>0</v>
      </c>
      <c r="AB68" s="857"/>
      <c r="AC68" s="858"/>
      <c r="AD68" s="861" t="s">
        <v>152</v>
      </c>
      <c r="AE68" s="863" t="s">
        <v>155</v>
      </c>
      <c r="AF68" s="864"/>
    </row>
    <row r="69" spans="1:41">
      <c r="A69" s="845"/>
      <c r="B69" s="846"/>
      <c r="C69" s="846"/>
      <c r="D69" s="847"/>
      <c r="E69" s="1011"/>
      <c r="F69" s="1012"/>
      <c r="G69" s="1012"/>
      <c r="H69" s="1012"/>
      <c r="I69" s="1012"/>
      <c r="J69" s="1012"/>
      <c r="K69" s="1013"/>
      <c r="L69" s="1011"/>
      <c r="M69" s="1012"/>
      <c r="N69" s="1012"/>
      <c r="O69" s="1012"/>
      <c r="P69" s="1012"/>
      <c r="Q69" s="1012"/>
      <c r="R69" s="1013"/>
      <c r="S69" s="889"/>
      <c r="T69" s="889"/>
      <c r="U69" s="889"/>
      <c r="V69" s="1017"/>
      <c r="W69" s="1017"/>
      <c r="X69" s="1017"/>
      <c r="Y69" s="1018"/>
      <c r="Z69" s="855"/>
      <c r="AA69" s="857"/>
      <c r="AB69" s="857"/>
      <c r="AC69" s="858"/>
      <c r="AD69" s="861"/>
      <c r="AE69" s="863"/>
      <c r="AF69" s="864"/>
    </row>
    <row r="70" spans="1:41" ht="14.25" thickBot="1">
      <c r="A70" s="848"/>
      <c r="B70" s="849"/>
      <c r="C70" s="849"/>
      <c r="D70" s="850"/>
      <c r="E70" s="1014"/>
      <c r="F70" s="1015"/>
      <c r="G70" s="1015"/>
      <c r="H70" s="1015"/>
      <c r="I70" s="1015"/>
      <c r="J70" s="1015"/>
      <c r="K70" s="1016"/>
      <c r="L70" s="1014"/>
      <c r="M70" s="1015"/>
      <c r="N70" s="1015"/>
      <c r="O70" s="1015"/>
      <c r="P70" s="1015"/>
      <c r="Q70" s="1015"/>
      <c r="R70" s="1016"/>
      <c r="S70" s="1025"/>
      <c r="T70" s="1025"/>
      <c r="U70" s="1025"/>
      <c r="V70" s="1019"/>
      <c r="W70" s="1019"/>
      <c r="X70" s="1019"/>
      <c r="Y70" s="1020"/>
      <c r="Z70" s="856"/>
      <c r="AA70" s="859"/>
      <c r="AB70" s="859"/>
      <c r="AC70" s="860"/>
      <c r="AD70" s="862"/>
      <c r="AE70" s="865"/>
      <c r="AF70" s="866"/>
    </row>
    <row r="71" spans="1:41" ht="14.25" thickBot="1"/>
    <row r="72" spans="1:41">
      <c r="A72" s="976" t="s">
        <v>171</v>
      </c>
      <c r="B72" s="955"/>
      <c r="C72" s="955"/>
      <c r="D72" s="979"/>
      <c r="E72" s="990" t="s">
        <v>172</v>
      </c>
      <c r="F72" s="991"/>
      <c r="G72" s="991"/>
      <c r="H72" s="991"/>
      <c r="I72" s="991"/>
      <c r="J72" s="991"/>
      <c r="K72" s="991"/>
      <c r="L72" s="991"/>
      <c r="M72" s="991"/>
      <c r="N72" s="991"/>
      <c r="O72" s="991"/>
      <c r="P72" s="991"/>
      <c r="Q72" s="991"/>
      <c r="R72" s="991"/>
      <c r="S72" s="991"/>
      <c r="T72" s="991"/>
      <c r="U72" s="991"/>
      <c r="V72" s="991"/>
      <c r="W72" s="991"/>
      <c r="X72" s="991"/>
      <c r="Y72" s="991"/>
      <c r="Z72" s="991"/>
      <c r="AA72" s="991"/>
      <c r="AB72" s="991"/>
      <c r="AC72" s="991"/>
      <c r="AD72" s="991"/>
      <c r="AE72" s="991"/>
      <c r="AF72" s="992"/>
    </row>
    <row r="73" spans="1:41">
      <c r="A73" s="945"/>
      <c r="B73" s="940"/>
      <c r="C73" s="940"/>
      <c r="D73" s="952"/>
      <c r="E73" s="993"/>
      <c r="F73" s="994"/>
      <c r="G73" s="994"/>
      <c r="H73" s="994"/>
      <c r="I73" s="994"/>
      <c r="J73" s="994"/>
      <c r="K73" s="994"/>
      <c r="L73" s="994"/>
      <c r="M73" s="994"/>
      <c r="N73" s="994"/>
      <c r="O73" s="994"/>
      <c r="P73" s="994"/>
      <c r="Q73" s="994"/>
      <c r="R73" s="994"/>
      <c r="S73" s="994"/>
      <c r="T73" s="994"/>
      <c r="U73" s="994"/>
      <c r="V73" s="994"/>
      <c r="W73" s="994"/>
      <c r="X73" s="994"/>
      <c r="Y73" s="994"/>
      <c r="Z73" s="994"/>
      <c r="AA73" s="994"/>
      <c r="AB73" s="994"/>
      <c r="AC73" s="994"/>
      <c r="AD73" s="994"/>
      <c r="AE73" s="994"/>
      <c r="AF73" s="995"/>
    </row>
    <row r="74" spans="1:41">
      <c r="A74" s="945"/>
      <c r="B74" s="940"/>
      <c r="C74" s="940"/>
      <c r="D74" s="952"/>
      <c r="E74" s="993"/>
      <c r="F74" s="994"/>
      <c r="G74" s="994"/>
      <c r="H74" s="994"/>
      <c r="I74" s="994"/>
      <c r="J74" s="994"/>
      <c r="K74" s="994"/>
      <c r="L74" s="994"/>
      <c r="M74" s="994"/>
      <c r="N74" s="994"/>
      <c r="O74" s="994"/>
      <c r="P74" s="994"/>
      <c r="Q74" s="994"/>
      <c r="R74" s="994"/>
      <c r="S74" s="994"/>
      <c r="T74" s="994"/>
      <c r="U74" s="994"/>
      <c r="V74" s="994"/>
      <c r="W74" s="994"/>
      <c r="X74" s="994"/>
      <c r="Y74" s="994"/>
      <c r="Z74" s="994"/>
      <c r="AA74" s="994"/>
      <c r="AB74" s="994"/>
      <c r="AC74" s="994"/>
      <c r="AD74" s="994"/>
      <c r="AE74" s="994"/>
      <c r="AF74" s="995"/>
    </row>
    <row r="75" spans="1:41">
      <c r="A75" s="945"/>
      <c r="B75" s="940"/>
      <c r="C75" s="940"/>
      <c r="D75" s="952"/>
      <c r="E75" s="996"/>
      <c r="F75" s="997"/>
      <c r="G75" s="997"/>
      <c r="H75" s="997"/>
      <c r="I75" s="997"/>
      <c r="J75" s="997"/>
      <c r="K75" s="997"/>
      <c r="L75" s="997"/>
      <c r="M75" s="997"/>
      <c r="N75" s="997"/>
      <c r="O75" s="997"/>
      <c r="P75" s="997"/>
      <c r="Q75" s="997"/>
      <c r="R75" s="997"/>
      <c r="S75" s="997"/>
      <c r="T75" s="997"/>
      <c r="U75" s="997"/>
      <c r="V75" s="997"/>
      <c r="W75" s="997"/>
      <c r="X75" s="997"/>
      <c r="Y75" s="997"/>
      <c r="Z75" s="997"/>
      <c r="AA75" s="997"/>
      <c r="AB75" s="997"/>
      <c r="AC75" s="997"/>
      <c r="AD75" s="997"/>
      <c r="AE75" s="997"/>
      <c r="AF75" s="998"/>
    </row>
    <row r="76" spans="1:41">
      <c r="A76" s="943" t="s">
        <v>174</v>
      </c>
      <c r="B76" s="938"/>
      <c r="C76" s="938"/>
      <c r="D76" s="903"/>
      <c r="E76" s="999" t="s">
        <v>310</v>
      </c>
      <c r="F76" s="1000"/>
      <c r="G76" s="1000"/>
      <c r="H76" s="1000"/>
      <c r="I76" s="1000"/>
      <c r="J76" s="1000"/>
      <c r="K76" s="1000"/>
      <c r="L76" s="1000"/>
      <c r="M76" s="1000"/>
      <c r="N76" s="1000"/>
      <c r="O76" s="1000"/>
      <c r="P76" s="1000"/>
      <c r="Q76" s="1000"/>
      <c r="R76" s="1000"/>
      <c r="S76" s="1000"/>
      <c r="T76" s="1000"/>
      <c r="U76" s="1000"/>
      <c r="V76" s="1000"/>
      <c r="W76" s="1000"/>
      <c r="X76" s="1000"/>
      <c r="Y76" s="1000"/>
      <c r="Z76" s="1000"/>
      <c r="AA76" s="1000"/>
      <c r="AB76" s="1000"/>
      <c r="AC76" s="1000"/>
      <c r="AD76" s="1000"/>
      <c r="AE76" s="1000"/>
      <c r="AF76" s="1001"/>
    </row>
    <row r="77" spans="1:41">
      <c r="A77" s="945"/>
      <c r="B77" s="940"/>
      <c r="C77" s="940"/>
      <c r="D77" s="952"/>
      <c r="E77" s="1002"/>
      <c r="F77" s="1003"/>
      <c r="G77" s="1003"/>
      <c r="H77" s="1003"/>
      <c r="I77" s="1003"/>
      <c r="J77" s="1003"/>
      <c r="K77" s="1003"/>
      <c r="L77" s="1003"/>
      <c r="M77" s="1003"/>
      <c r="N77" s="1003"/>
      <c r="O77" s="1003"/>
      <c r="P77" s="1003"/>
      <c r="Q77" s="1003"/>
      <c r="R77" s="1003"/>
      <c r="S77" s="1003"/>
      <c r="T77" s="1003"/>
      <c r="U77" s="1003"/>
      <c r="V77" s="1003"/>
      <c r="W77" s="1003"/>
      <c r="X77" s="1003"/>
      <c r="Y77" s="1003"/>
      <c r="Z77" s="1003"/>
      <c r="AA77" s="1003"/>
      <c r="AB77" s="1003"/>
      <c r="AC77" s="1003"/>
      <c r="AD77" s="1003"/>
      <c r="AE77" s="1003"/>
      <c r="AF77" s="1004"/>
    </row>
    <row r="78" spans="1:41">
      <c r="A78" s="945"/>
      <c r="B78" s="940"/>
      <c r="C78" s="940"/>
      <c r="D78" s="952"/>
      <c r="E78" s="1002"/>
      <c r="F78" s="1003"/>
      <c r="G78" s="1003"/>
      <c r="H78" s="1003"/>
      <c r="I78" s="1003"/>
      <c r="J78" s="1003"/>
      <c r="K78" s="1003"/>
      <c r="L78" s="1003"/>
      <c r="M78" s="1003"/>
      <c r="N78" s="1003"/>
      <c r="O78" s="1003"/>
      <c r="P78" s="1003"/>
      <c r="Q78" s="1003"/>
      <c r="R78" s="1003"/>
      <c r="S78" s="1003"/>
      <c r="T78" s="1003"/>
      <c r="U78" s="1003"/>
      <c r="V78" s="1003"/>
      <c r="W78" s="1003"/>
      <c r="X78" s="1003"/>
      <c r="Y78" s="1003"/>
      <c r="Z78" s="1003"/>
      <c r="AA78" s="1003"/>
      <c r="AB78" s="1003"/>
      <c r="AC78" s="1003"/>
      <c r="AD78" s="1003"/>
      <c r="AE78" s="1003"/>
      <c r="AF78" s="1004"/>
    </row>
    <row r="79" spans="1:41" ht="14.25" thickBot="1">
      <c r="A79" s="947"/>
      <c r="B79" s="942"/>
      <c r="C79" s="942"/>
      <c r="D79" s="953"/>
      <c r="E79" s="1005"/>
      <c r="F79" s="1006"/>
      <c r="G79" s="1006"/>
      <c r="H79" s="1006"/>
      <c r="I79" s="1006"/>
      <c r="J79" s="1006"/>
      <c r="K79" s="1006"/>
      <c r="L79" s="1006"/>
      <c r="M79" s="1006"/>
      <c r="N79" s="1006"/>
      <c r="O79" s="1006"/>
      <c r="P79" s="1006"/>
      <c r="Q79" s="1006"/>
      <c r="R79" s="1006"/>
      <c r="S79" s="1006"/>
      <c r="T79" s="1006"/>
      <c r="U79" s="1006"/>
      <c r="V79" s="1006"/>
      <c r="W79" s="1006"/>
      <c r="X79" s="1006"/>
      <c r="Y79" s="1006"/>
      <c r="Z79" s="1006"/>
      <c r="AA79" s="1006"/>
      <c r="AB79" s="1006"/>
      <c r="AC79" s="1006"/>
      <c r="AD79" s="1006"/>
      <c r="AE79" s="1006"/>
      <c r="AF79" s="1007"/>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 ref="AF14:AH17"/>
    <mergeCell ref="R15:V15"/>
    <mergeCell ref="X15:AB15"/>
    <mergeCell ref="R17:V17"/>
    <mergeCell ref="X17:AB17"/>
    <mergeCell ref="R16:V16"/>
    <mergeCell ref="X16:AB16"/>
    <mergeCell ref="L18:Q19"/>
    <mergeCell ref="R18:V18"/>
    <mergeCell ref="X18:AB18"/>
    <mergeCell ref="R19:V19"/>
    <mergeCell ref="X19:AB19"/>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A61:AC62"/>
    <mergeCell ref="AD61:AD62"/>
    <mergeCell ref="S68:U70"/>
    <mergeCell ref="V65:Y67"/>
    <mergeCell ref="AD65:AD67"/>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codeName="Sheet14">
    <tabColor rgb="FF92D050"/>
  </sheetPr>
  <dimension ref="A2:B62"/>
  <sheetViews>
    <sheetView topLeftCell="A37" workbookViewId="0">
      <selection activeCell="B62" sqref="B62"/>
    </sheetView>
  </sheetViews>
  <sheetFormatPr defaultColWidth="8.875" defaultRowHeight="13.5"/>
  <cols>
    <col min="1" max="1" width="24.375" bestFit="1" customWidth="1"/>
    <col min="2" max="2" width="83" customWidth="1"/>
  </cols>
  <sheetData>
    <row r="2" spans="1:2">
      <c r="A2" s="407" t="s">
        <v>457</v>
      </c>
      <c r="B2" s="408" t="s">
        <v>458</v>
      </c>
    </row>
    <row r="3" spans="1:2">
      <c r="A3" t="s">
        <v>459</v>
      </c>
      <c r="B3" t="s">
        <v>460</v>
      </c>
    </row>
    <row r="4" spans="1:2">
      <c r="A4" t="s">
        <v>461</v>
      </c>
      <c r="B4" t="s">
        <v>460</v>
      </c>
    </row>
    <row r="5" spans="1:2" ht="27">
      <c r="A5" t="s">
        <v>462</v>
      </c>
      <c r="B5" s="410" t="s">
        <v>769</v>
      </c>
    </row>
    <row r="6" spans="1:2">
      <c r="A6" t="s">
        <v>464</v>
      </c>
      <c r="B6" t="s">
        <v>708</v>
      </c>
    </row>
    <row r="7" spans="1:2">
      <c r="A7" t="s">
        <v>465</v>
      </c>
      <c r="B7" t="s">
        <v>463</v>
      </c>
    </row>
    <row r="8" spans="1:2">
      <c r="A8" t="s">
        <v>466</v>
      </c>
    </row>
    <row r="9" spans="1:2">
      <c r="A9" t="s">
        <v>467</v>
      </c>
    </row>
    <row r="10" spans="1:2">
      <c r="A10" t="s">
        <v>468</v>
      </c>
    </row>
    <row r="11" spans="1:2">
      <c r="A11" t="s">
        <v>469</v>
      </c>
    </row>
    <row r="12" spans="1:2">
      <c r="A12" t="s">
        <v>470</v>
      </c>
    </row>
    <row r="13" spans="1:2">
      <c r="A13" t="s">
        <v>471</v>
      </c>
      <c r="B13" t="s">
        <v>707</v>
      </c>
    </row>
    <row r="14" spans="1:2">
      <c r="A14" t="s">
        <v>472</v>
      </c>
    </row>
    <row r="33" spans="1:2">
      <c r="A33" t="s">
        <v>473</v>
      </c>
      <c r="B33" t="str">
        <f>IF(ISBLANK('入力シート１＜普通車　料金表＞'!C33:C33),"",'入力シート１＜普通車　料金表＞'!C33:C33)</f>
        <v>※自炊プランは、税込7,560円ＵＰで昼食付にすることが可能です。※26歳～30歳の方は、10/1～1/31・3/18～5/31のご入校となります。※31歳～39歳の方は、10月～12月・4月～6月の期間でＡＴ車のみのご入校となります。※40歳以上の方はお問い合わせください。</v>
      </c>
    </row>
    <row r="34" spans="1:2">
      <c r="A34" t="s">
        <v>474</v>
      </c>
      <c r="B34" t="str">
        <f>A34</f>
        <v>普通AT</v>
      </c>
    </row>
    <row r="35" spans="1:2">
      <c r="A35" t="s">
        <v>475</v>
      </c>
      <c r="B35" t="str">
        <f t="shared" ref="B35:B42" si="0">A35</f>
        <v>普通MT</v>
      </c>
    </row>
    <row r="36" spans="1:2">
      <c r="A36" t="s">
        <v>476</v>
      </c>
      <c r="B36" t="str">
        <f t="shared" si="0"/>
        <v>普通二輪</v>
      </c>
    </row>
    <row r="37" spans="1:2">
      <c r="A37" t="s">
        <v>477</v>
      </c>
      <c r="B37" t="str">
        <f t="shared" si="0"/>
        <v>大型二輪</v>
      </c>
    </row>
    <row r="38" spans="1:2">
      <c r="A38" t="s">
        <v>435</v>
      </c>
      <c r="B38" t="str">
        <f t="shared" si="0"/>
        <v>準中型</v>
      </c>
    </row>
    <row r="39" spans="1:2">
      <c r="A39" t="s">
        <v>478</v>
      </c>
      <c r="B39" t="str">
        <f t="shared" si="0"/>
        <v>中型</v>
      </c>
    </row>
    <row r="40" spans="1:2">
      <c r="A40" t="s">
        <v>479</v>
      </c>
    </row>
    <row r="41" spans="1:2">
      <c r="A41" t="s">
        <v>480</v>
      </c>
      <c r="B41" t="str">
        <f t="shared" si="0"/>
        <v>大型特殊</v>
      </c>
    </row>
    <row r="42" spans="1:2">
      <c r="A42" t="s">
        <v>481</v>
      </c>
      <c r="B42" t="str">
        <f t="shared" si="0"/>
        <v>けん引</v>
      </c>
    </row>
    <row r="43" spans="1:2">
      <c r="A43" t="s">
        <v>482</v>
      </c>
    </row>
    <row r="44" spans="1:2">
      <c r="A44" t="s">
        <v>483</v>
      </c>
    </row>
    <row r="45" spans="1:2">
      <c r="A45" t="s">
        <v>484</v>
      </c>
    </row>
    <row r="46" spans="1:2">
      <c r="A46" t="s">
        <v>485</v>
      </c>
    </row>
    <row r="47" spans="1:2">
      <c r="A47" t="s">
        <v>486</v>
      </c>
    </row>
    <row r="48" spans="1:2">
      <c r="A48" t="s">
        <v>487</v>
      </c>
    </row>
    <row r="49" spans="1:2">
      <c r="A49" t="s">
        <v>488</v>
      </c>
    </row>
    <row r="50" spans="1:2">
      <c r="A50" t="s">
        <v>489</v>
      </c>
    </row>
    <row r="51" spans="1:2">
      <c r="A51" t="s">
        <v>490</v>
      </c>
    </row>
    <row r="52" spans="1:2">
      <c r="A52" t="s">
        <v>491</v>
      </c>
    </row>
    <row r="53" spans="1:2">
      <c r="A53" t="s">
        <v>492</v>
      </c>
    </row>
    <row r="54" spans="1:2">
      <c r="A54" t="s">
        <v>493</v>
      </c>
    </row>
    <row r="55" spans="1:2">
      <c r="A55" t="s">
        <v>494</v>
      </c>
    </row>
    <row r="56" spans="1:2">
      <c r="A56" t="s">
        <v>495</v>
      </c>
    </row>
    <row r="57" spans="1:2">
      <c r="A57" t="s">
        <v>496</v>
      </c>
    </row>
    <row r="58" spans="1:2">
      <c r="A58" t="s">
        <v>497</v>
      </c>
    </row>
    <row r="59" spans="1:2">
      <c r="A59" t="s">
        <v>498</v>
      </c>
    </row>
    <row r="62" spans="1:2" ht="94.5">
      <c r="A62" t="s">
        <v>770</v>
      </c>
      <c r="B62" s="413" t="s">
        <v>771</v>
      </c>
    </row>
  </sheetData>
  <phoneticPr fontId="120"/>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5"/>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88" t="s">
        <v>216</v>
      </c>
      <c r="B1" s="189">
        <f>'入力シート１＜普通車　料金表＞'!R2</f>
        <v>43374</v>
      </c>
    </row>
    <row r="2" spans="1:2">
      <c r="A2" s="188" t="s">
        <v>217</v>
      </c>
      <c r="B2" s="189">
        <f>'入力シート１＜普通車　料金表＞'!T2</f>
        <v>43616</v>
      </c>
    </row>
    <row r="3" spans="1:2">
      <c r="A3" t="s">
        <v>214</v>
      </c>
      <c r="B3">
        <f>'入力シート１＜普通車　料金表＞'!H4</f>
        <v>10000</v>
      </c>
    </row>
    <row r="4" spans="1:2">
      <c r="A4" t="s">
        <v>215</v>
      </c>
      <c r="B4">
        <f>'入力シート１＜普通車　料金表＞'!L4</f>
        <v>20000</v>
      </c>
    </row>
    <row r="5" spans="1:2">
      <c r="A5" s="186" t="s">
        <v>218</v>
      </c>
      <c r="B5" s="187">
        <f>IF(ISBLANK('入力シート１＜普通車　料金表＞'!C10),"",'入力シート１＜普通車　料金表＞'!C10)</f>
        <v>43374</v>
      </c>
    </row>
    <row r="6" spans="1:2">
      <c r="A6" s="186" t="s">
        <v>219</v>
      </c>
      <c r="B6" s="187">
        <f>IF(ISBLANK('入力シート１＜普通車　料金表＞'!E10),"",'入力シート１＜普通車　料金表＞'!E10)</f>
        <v>43479</v>
      </c>
    </row>
    <row r="7" spans="1:2">
      <c r="A7" s="186" t="s">
        <v>220</v>
      </c>
      <c r="B7" s="187">
        <f>IF(ISBLANK('入力シート１＜普通車　料金表＞'!C11),"",'入力シート１＜普通車　料金表＞'!C11)</f>
        <v>43556</v>
      </c>
    </row>
    <row r="8" spans="1:2">
      <c r="A8" s="186" t="s">
        <v>221</v>
      </c>
      <c r="B8" s="187">
        <f>IF(ISBLANK('入力シート１＜普通車　料金表＞'!E11),"",'入力シート１＜普通車　料金表＞'!E11)</f>
        <v>43616</v>
      </c>
    </row>
    <row r="9" spans="1:2">
      <c r="A9" s="186" t="s">
        <v>222</v>
      </c>
      <c r="B9" s="187" t="str">
        <f>IF(ISBLANK('入力シート１＜普通車　料金表＞'!C12),"",'入力シート１＜普通車　料金表＞'!C12)</f>
        <v/>
      </c>
    </row>
    <row r="10" spans="1:2">
      <c r="A10" s="186" t="s">
        <v>223</v>
      </c>
      <c r="B10" s="187" t="str">
        <f>IF(ISBLANK('入力シート１＜普通車　料金表＞'!E12),"",'入力シート１＜普通車　料金表＞'!E12)</f>
        <v/>
      </c>
    </row>
    <row r="11" spans="1:2">
      <c r="A11" s="190" t="s">
        <v>224</v>
      </c>
      <c r="B11" s="191">
        <f>IF(ISBLANK('入力シート１＜普通車　料金表＞'!F10),"",'入力シート１＜普通車　料金表＞'!F10)</f>
        <v>43480</v>
      </c>
    </row>
    <row r="12" spans="1:2">
      <c r="A12" s="190" t="s">
        <v>225</v>
      </c>
      <c r="B12" s="191">
        <f>IF(ISBLANK('入力シート１＜普通車　料金表＞'!H10),"",'入力シート１＜普通車　料金表＞'!H10)</f>
        <v>43496</v>
      </c>
    </row>
    <row r="13" spans="1:2">
      <c r="A13" s="190" t="s">
        <v>226</v>
      </c>
      <c r="B13" s="191">
        <f>IF(ISBLANK('入力シート１＜普通車　料金表＞'!F11),"",'入力シート１＜普通車　料金表＞'!F11)</f>
        <v>43542</v>
      </c>
    </row>
    <row r="14" spans="1:2">
      <c r="A14" s="190" t="s">
        <v>227</v>
      </c>
      <c r="B14" s="191">
        <f>IF(ISBLANK('入力シート１＜普通車　料金表＞'!H11),"",'入力シート１＜普通車　料金表＞'!H11)</f>
        <v>43555</v>
      </c>
    </row>
    <row r="15" spans="1:2">
      <c r="A15" s="190" t="s">
        <v>228</v>
      </c>
      <c r="B15" s="191" t="str">
        <f>IF(ISBLANK('入力シート１＜普通車　料金表＞'!F12),"",'入力シート１＜普通車　料金表＞'!F12)</f>
        <v/>
      </c>
    </row>
    <row r="16" spans="1:2">
      <c r="A16" s="190" t="s">
        <v>229</v>
      </c>
      <c r="B16" s="191" t="str">
        <f>IF(ISBLANK('入力シート１＜普通車　料金表＞'!H12),"",'入力シート１＜普通車　料金表＞'!H12)</f>
        <v/>
      </c>
    </row>
    <row r="17" spans="1:2">
      <c r="A17" s="192" t="s">
        <v>230</v>
      </c>
      <c r="B17" s="193">
        <f>IF(ISBLANK('入力シート１＜普通車　料金表＞'!I10),"",'入力シート１＜普通車　料金表＞'!I10)</f>
        <v>43497</v>
      </c>
    </row>
    <row r="18" spans="1:2">
      <c r="A18" s="192" t="s">
        <v>231</v>
      </c>
      <c r="B18" s="193">
        <f>IF(ISBLANK('入力シート１＜普通車　料金表＞'!K10),"",'入力シート１＜普通車　料金表＞'!K10)</f>
        <v>43503</v>
      </c>
    </row>
    <row r="19" spans="1:2">
      <c r="A19" s="192" t="s">
        <v>232</v>
      </c>
      <c r="B19" s="193">
        <f>IF(ISBLANK('入力シート１＜普通車　料金表＞'!I11),"",'入力シート１＜普通車　料金表＞'!I11)</f>
        <v>43535</v>
      </c>
    </row>
    <row r="20" spans="1:2">
      <c r="A20" s="192" t="s">
        <v>233</v>
      </c>
      <c r="B20" s="193">
        <f>IF(ISBLANK('入力シート１＜普通車　料金表＞'!K11),"",'入力シート１＜普通車　料金表＞'!K11)</f>
        <v>43541</v>
      </c>
    </row>
    <row r="21" spans="1:2">
      <c r="A21" s="192" t="s">
        <v>234</v>
      </c>
      <c r="B21" s="193" t="str">
        <f>IF(ISBLANK('入力シート１＜普通車　料金表＞'!I12),"",'入力シート１＜普通車　料金表＞'!I12)</f>
        <v/>
      </c>
    </row>
    <row r="22" spans="1:2">
      <c r="A22" s="192" t="s">
        <v>235</v>
      </c>
      <c r="B22" s="193" t="str">
        <f>IF(ISBLANK('入力シート１＜普通車　料金表＞'!K12),"",'入力シート１＜普通車　料金表＞'!K12)</f>
        <v/>
      </c>
    </row>
    <row r="23" spans="1:2">
      <c r="A23" s="194" t="s">
        <v>236</v>
      </c>
      <c r="B23" s="195">
        <f>IF(ISBLANK('入力シート１＜普通車　料金表＞'!L10),"",'入力シート１＜普通車　料金表＞'!L10)</f>
        <v>43504</v>
      </c>
    </row>
    <row r="24" spans="1:2">
      <c r="A24" s="194" t="s">
        <v>237</v>
      </c>
      <c r="B24" s="195">
        <f>IF(ISBLANK('入力シート１＜普通車　料金表＞'!N10),"",'入力シート１＜普通車　料金表＞'!N10)</f>
        <v>43513</v>
      </c>
    </row>
    <row r="25" spans="1:2">
      <c r="A25" s="194" t="s">
        <v>238</v>
      </c>
      <c r="B25" s="195">
        <f>IF(ISBLANK('入力シート１＜普通車　料金表＞'!L11),"",'入力シート１＜普通車　料金表＞'!L11)</f>
        <v>43528</v>
      </c>
    </row>
    <row r="26" spans="1:2">
      <c r="A26" s="194" t="s">
        <v>239</v>
      </c>
      <c r="B26" s="195">
        <f>IF(ISBLANK('入力シート１＜普通車　料金表＞'!N11),"",'入力シート１＜普通車　料金表＞'!N11)</f>
        <v>43534</v>
      </c>
    </row>
    <row r="27" spans="1:2">
      <c r="A27" s="194" t="s">
        <v>240</v>
      </c>
      <c r="B27" s="195" t="str">
        <f>IF(ISBLANK('入力シート１＜普通車　料金表＞'!L12),"",'入力シート１＜普通車　料金表＞'!L12)</f>
        <v/>
      </c>
    </row>
    <row r="28" spans="1:2">
      <c r="A28" s="194" t="s">
        <v>241</v>
      </c>
      <c r="B28" s="195" t="str">
        <f>IF(ISBLANK('入力シート１＜普通車　料金表＞'!N12),"",'入力シート１＜普通車　料金表＞'!N12)</f>
        <v/>
      </c>
    </row>
    <row r="29" spans="1:2">
      <c r="A29" s="196" t="s">
        <v>242</v>
      </c>
      <c r="B29" s="197">
        <f>IF(ISBLANK('入力シート１＜普通車　料金表＞'!O10),"",'入力シート１＜普通車　料金表＞'!O10)</f>
        <v>43514</v>
      </c>
    </row>
    <row r="30" spans="1:2">
      <c r="A30" s="196" t="s">
        <v>243</v>
      </c>
      <c r="B30" s="197">
        <f>IF(ISBLANK('入力シート１＜普通車　料金表＞'!Q10),"",'入力シート１＜普通車　料金表＞'!Q10)</f>
        <v>43527</v>
      </c>
    </row>
    <row r="31" spans="1:2">
      <c r="A31" s="196" t="s">
        <v>244</v>
      </c>
      <c r="B31" s="197" t="str">
        <f>IF(ISBLANK('入力シート１＜普通車　料金表＞'!O11),"",'入力シート１＜普通車　料金表＞'!O11)</f>
        <v/>
      </c>
    </row>
    <row r="32" spans="1:2">
      <c r="A32" s="196" t="s">
        <v>245</v>
      </c>
      <c r="B32" s="197" t="str">
        <f>IF(ISBLANK('入力シート１＜普通車　料金表＞'!Q11),"",'入力シート１＜普通車　料金表＞'!Q11)</f>
        <v/>
      </c>
    </row>
    <row r="33" spans="1:2">
      <c r="A33" s="196" t="s">
        <v>246</v>
      </c>
      <c r="B33" s="197" t="str">
        <f>IF(ISBLANK('入力シート１＜普通車　料金表＞'!O12),"",'入力シート１＜普通車　料金表＞'!O12)</f>
        <v/>
      </c>
    </row>
    <row r="34" spans="1:2">
      <c r="A34" s="196" t="s">
        <v>247</v>
      </c>
      <c r="B34" s="197" t="str">
        <f>IF(ISBLANK('入力シート１＜普通車　料金表＞'!Q12),"",'入力シート１＜普通車　料金表＞'!Q12)</f>
        <v/>
      </c>
    </row>
    <row r="35" spans="1:2">
      <c r="A35" s="198" t="s">
        <v>248</v>
      </c>
      <c r="B35" s="199" t="str">
        <f>IF(ISBLANK('入力シート１＜普通車　料金表＞'!R10),"",'入力シート１＜普通車　料金表＞'!R10)</f>
        <v/>
      </c>
    </row>
    <row r="36" spans="1:2">
      <c r="A36" s="198" t="s">
        <v>249</v>
      </c>
      <c r="B36" s="199" t="str">
        <f>IF(ISBLANK('入力シート１＜普通車　料金表＞'!T10),"",'入力シート１＜普通車　料金表＞'!T10)</f>
        <v/>
      </c>
    </row>
    <row r="37" spans="1:2">
      <c r="A37" s="198" t="s">
        <v>250</v>
      </c>
      <c r="B37" s="199" t="str">
        <f>IF(ISBLANK('入力シート１＜普通車　料金表＞'!R11),"",'入力シート１＜普通車　料金表＞'!R11)</f>
        <v/>
      </c>
    </row>
    <row r="38" spans="1:2">
      <c r="A38" s="198" t="s">
        <v>251</v>
      </c>
      <c r="B38" s="199" t="str">
        <f>IF(ISBLANK('入力シート１＜普通車　料金表＞'!T11),"",'入力シート１＜普通車　料金表＞'!T11)</f>
        <v/>
      </c>
    </row>
    <row r="39" spans="1:2">
      <c r="A39" s="198" t="s">
        <v>252</v>
      </c>
      <c r="B39" s="199" t="str">
        <f>IF(ISBLANK('入力シート１＜普通車　料金表＞'!R12),"",'入力シート１＜普通車　料金表＞'!R12)</f>
        <v/>
      </c>
    </row>
    <row r="40" spans="1:2">
      <c r="A40" s="198" t="s">
        <v>253</v>
      </c>
      <c r="B40" s="199" t="str">
        <f>IF(ISBLANK('入力シート１＜普通車　料金表＞'!T12),"",'入力シート１＜普通車　料金表＞'!T12)</f>
        <v/>
      </c>
    </row>
    <row r="41" spans="1:2">
      <c r="A41" s="201" t="s">
        <v>254</v>
      </c>
      <c r="B41" s="201" t="str">
        <f>IF('入力シート１＜普通車　料金表＞'!B13="","",'入力シート１＜普通車　料金表＞'!B13)</f>
        <v>自炊プラン（シングル・ツイン）</v>
      </c>
    </row>
    <row r="42" spans="1:2">
      <c r="A42" s="201" t="s">
        <v>255</v>
      </c>
      <c r="B42" s="201">
        <f>IF('入力シート１＜普通車　料金表＞'!C13:C13="","",'入力シート１＜普通車　料金表＞'!C13:C13)</f>
        <v>190000</v>
      </c>
    </row>
    <row r="43" spans="1:2">
      <c r="A43" s="201" t="s">
        <v>256</v>
      </c>
      <c r="B43" s="201" t="str">
        <f>IF('入力シート１＜普通車　料金表＞'!F13:F13="","",'入力シート１＜普通車　料金表＞'!F13:F13)</f>
        <v/>
      </c>
    </row>
    <row r="44" spans="1:2">
      <c r="A44" s="201" t="s">
        <v>257</v>
      </c>
      <c r="B44" s="201" t="str">
        <f>IF('入力シート１＜普通車　料金表＞'!I13:I13="","",'入力シート１＜普通車　料金表＞'!I13:I13)</f>
        <v/>
      </c>
    </row>
    <row r="45" spans="1:2">
      <c r="A45" s="201" t="s">
        <v>258</v>
      </c>
      <c r="B45" s="201" t="str">
        <f>IF('入力シート１＜普通車　料金表＞'!L13:L13="","",'入力シート１＜普通車　料金表＞'!L13:L13)</f>
        <v/>
      </c>
    </row>
    <row r="46" spans="1:2">
      <c r="A46" s="201" t="s">
        <v>259</v>
      </c>
      <c r="B46" s="201" t="str">
        <f>IF('入力シート１＜普通車　料金表＞'!O13:O13="","",'入力シート１＜普通車　料金表＞'!O13:O13)</f>
        <v/>
      </c>
    </row>
    <row r="47" spans="1:2">
      <c r="A47" s="201" t="s">
        <v>266</v>
      </c>
      <c r="B47" s="201" t="str">
        <f>IF('入力シート１＜普通車　料金表＞'!R13:R13="","",'入力シート１＜普通車　料金表＞'!R13:R13)</f>
        <v/>
      </c>
    </row>
    <row r="48" spans="1:2">
      <c r="A48" s="200" t="s">
        <v>260</v>
      </c>
      <c r="B48" s="200" t="str">
        <f>IF('入力シート１＜普通車　料金表＞'!B15="","",'入力シート１＜普通車　料金表＞'!B15)</f>
        <v>レギュラー</v>
      </c>
    </row>
    <row r="49" spans="1:4">
      <c r="A49" s="200" t="s">
        <v>261</v>
      </c>
      <c r="B49" s="200">
        <f>IF('入力シート１＜普通車　料金表＞'!C15:C15="","",'入力シート１＜普通車　料金表＞'!C15:C15)</f>
        <v>215000</v>
      </c>
    </row>
    <row r="50" spans="1:4">
      <c r="A50" s="200" t="s">
        <v>262</v>
      </c>
      <c r="B50" s="200">
        <f>IF('入力シート１＜普通車　料金表＞'!F15:F15="","",'入力シート１＜普通車　料金表＞'!F15:F15)</f>
        <v>230000</v>
      </c>
    </row>
    <row r="51" spans="1:4">
      <c r="A51" s="200" t="s">
        <v>263</v>
      </c>
      <c r="B51" s="200">
        <f>IF('入力シート１＜普通車　料金表＞'!I15:I15="","",'入力シート１＜普通車　料金表＞'!I15:I15)</f>
        <v>250000</v>
      </c>
    </row>
    <row r="52" spans="1:4">
      <c r="A52" s="200" t="s">
        <v>264</v>
      </c>
      <c r="B52" s="200">
        <f>IF('入力シート１＜普通車　料金表＞'!L15:L15="","",'入力シート１＜普通車　料金表＞'!L15:L15)</f>
        <v>270000</v>
      </c>
    </row>
    <row r="53" spans="1:4">
      <c r="A53" s="200" t="s">
        <v>265</v>
      </c>
      <c r="B53" s="200">
        <f>IF('入力シート１＜普通車　料金表＞'!O15:O15="","",'入力シート１＜普通車　料金表＞'!O15:O15)</f>
        <v>285000</v>
      </c>
    </row>
    <row r="54" spans="1:4">
      <c r="A54" s="200" t="s">
        <v>267</v>
      </c>
      <c r="B54" s="200" t="str">
        <f>IF('入力シート１＜普通車　料金表＞'!R15:R15="","",'入力シート１＜普通車　料金表＞'!R15:R15)</f>
        <v/>
      </c>
    </row>
    <row r="55" spans="1:4">
      <c r="A55" s="202" t="s">
        <v>268</v>
      </c>
      <c r="B55" s="202" t="str">
        <f>IF('入力シート１＜普通車　料金表＞'!B17="","",'入力シート１＜普通車　料金表＞'!B17)</f>
        <v>ツイン</v>
      </c>
      <c r="D55" s="1"/>
    </row>
    <row r="56" spans="1:4">
      <c r="A56" s="202" t="s">
        <v>269</v>
      </c>
      <c r="B56" s="202">
        <f>IF('入力シート１＜普通車　料金表＞'!C17:C17="","",'入力シート１＜普通車　料金表＞'!C17:C17)</f>
        <v>220000</v>
      </c>
    </row>
    <row r="57" spans="1:4">
      <c r="A57" s="202" t="s">
        <v>270</v>
      </c>
      <c r="B57" s="202">
        <f>IF('入力シート１＜普通車　料金表＞'!F17:F17="","",'入力シート１＜普通車　料金表＞'!F17:F17)</f>
        <v>260000</v>
      </c>
    </row>
    <row r="58" spans="1:4">
      <c r="A58" s="202" t="s">
        <v>271</v>
      </c>
      <c r="B58" s="202">
        <f>IF('入力シート１＜普通車　料金表＞'!I17:I17="","",'入力シート１＜普通車　料金表＞'!I17:I17)</f>
        <v>280000</v>
      </c>
    </row>
    <row r="59" spans="1:4">
      <c r="A59" s="202" t="s">
        <v>272</v>
      </c>
      <c r="B59" s="202">
        <f>IF('入力シート１＜普通車　料金表＞'!L17:L17="","",'入力シート１＜普通車　料金表＞'!L17:L17)</f>
        <v>300000</v>
      </c>
    </row>
    <row r="60" spans="1:4">
      <c r="A60" s="202" t="s">
        <v>273</v>
      </c>
      <c r="B60" s="202">
        <f>IF('入力シート１＜普通車　料金表＞'!O17:O17="","",'入力シート１＜普通車　料金表＞'!O17:O17)</f>
        <v>315000</v>
      </c>
    </row>
    <row r="61" spans="1:4">
      <c r="A61" s="202" t="s">
        <v>274</v>
      </c>
      <c r="B61" s="202" t="str">
        <f>IF('入力シート１＜普通車　料金表＞'!R17:R17="","",'入力シート１＜普通車　料金表＞'!R17:R17)</f>
        <v/>
      </c>
    </row>
    <row r="62" spans="1:4">
      <c r="A62" s="204" t="s">
        <v>275</v>
      </c>
      <c r="B62" s="204" t="str">
        <f>IF('入力シート１＜普通車　料金表＞'!B19="","",'入力シート１＜普通車　料金表＞'!B19)</f>
        <v>シングル</v>
      </c>
    </row>
    <row r="63" spans="1:4">
      <c r="A63" s="204" t="s">
        <v>276</v>
      </c>
      <c r="B63" s="204">
        <f>IF('入力シート１＜普通車　料金表＞'!C19:C19="","",'入力シート１＜普通車　料金表＞'!C19:C19)</f>
        <v>225000</v>
      </c>
    </row>
    <row r="64" spans="1:4">
      <c r="A64" s="204" t="s">
        <v>277</v>
      </c>
      <c r="B64" s="204" t="str">
        <f>IF('入力シート１＜普通車　料金表＞'!F19:F19="","",'入力シート１＜普通車　料金表＞'!F19:F19)</f>
        <v/>
      </c>
    </row>
    <row r="65" spans="1:2">
      <c r="A65" s="204" t="s">
        <v>278</v>
      </c>
      <c r="B65" s="204" t="str">
        <f>IF('入力シート１＜普通車　料金表＞'!I19:I19="","",'入力シート１＜普通車　料金表＞'!I19:I19)</f>
        <v/>
      </c>
    </row>
    <row r="66" spans="1:2">
      <c r="A66" s="204" t="s">
        <v>279</v>
      </c>
      <c r="B66" s="204" t="str">
        <f>IF('入力シート１＜普通車　料金表＞'!L19:L19="","",'入力シート１＜普通車　料金表＞'!L19:L19)</f>
        <v/>
      </c>
    </row>
    <row r="67" spans="1:2">
      <c r="A67" s="204" t="s">
        <v>280</v>
      </c>
      <c r="B67" s="204" t="str">
        <f>IF('入力シート１＜普通車　料金表＞'!O19:O19="","",'入力シート１＜普通車　料金表＞'!O19:O19)</f>
        <v/>
      </c>
    </row>
    <row r="68" spans="1:2">
      <c r="A68" s="204" t="s">
        <v>281</v>
      </c>
      <c r="B68" s="204" t="str">
        <f>IF('入力シート１＜普通車　料金表＞'!R19:R19="","",'入力シート１＜普通車　料金表＞'!R19:R19)</f>
        <v/>
      </c>
    </row>
    <row r="69" spans="1:2">
      <c r="A69" s="190" t="s">
        <v>282</v>
      </c>
      <c r="B69" s="190" t="str">
        <f>IF('入力シート１＜普通車　料金表＞'!B21="","",'入力シート１＜普通車　料金表＞'!B21)</f>
        <v>ホテルツイン</v>
      </c>
    </row>
    <row r="70" spans="1:2">
      <c r="A70" s="190" t="s">
        <v>283</v>
      </c>
      <c r="B70" s="190">
        <f>IF('入力シート１＜普通車　料金表＞'!C21:C21="","",'入力シート１＜普通車　料金表＞'!C21:C21)</f>
        <v>275000</v>
      </c>
    </row>
    <row r="71" spans="1:2">
      <c r="A71" s="190" t="s">
        <v>284</v>
      </c>
      <c r="B71" s="190">
        <f>IF('入力シート１＜普通車　料金表＞'!F21:F21="","",'入力シート１＜普通車　料金表＞'!F21:F21)</f>
        <v>290000</v>
      </c>
    </row>
    <row r="72" spans="1:2">
      <c r="A72" s="190" t="s">
        <v>285</v>
      </c>
      <c r="B72" s="190">
        <f>IF('入力シート１＜普通車　料金表＞'!I21:I21="","",'入力シート１＜普通車　料金表＞'!I21:I21)</f>
        <v>310000</v>
      </c>
    </row>
    <row r="73" spans="1:2">
      <c r="A73" s="190" t="s">
        <v>286</v>
      </c>
      <c r="B73" s="190">
        <f>IF('入力シート１＜普通車　料金表＞'!L21:L21="","",'入力シート１＜普通車　料金表＞'!L21:L21)</f>
        <v>330000</v>
      </c>
    </row>
    <row r="74" spans="1:2">
      <c r="A74" s="190" t="s">
        <v>287</v>
      </c>
      <c r="B74" s="190">
        <f>IF('入力シート１＜普通車　料金表＞'!O21:O21="","",'入力シート１＜普通車　料金表＞'!O21:O21)</f>
        <v>345000</v>
      </c>
    </row>
    <row r="75" spans="1:2">
      <c r="A75" s="190" t="s">
        <v>288</v>
      </c>
      <c r="B75" s="190" t="str">
        <f>IF('入力シート１＜普通車　料金表＞'!R21:R21="","",'入力シート１＜普通車　料金表＞'!R21:R21)</f>
        <v/>
      </c>
    </row>
    <row r="76" spans="1:2">
      <c r="A76" s="203" t="s">
        <v>289</v>
      </c>
      <c r="B76" s="203" t="str">
        <f>IF('入力シート１＜普通車　料金表＞'!B23="","",'入力シート１＜普通車　料金表＞'!B23)</f>
        <v>ホテルシングル</v>
      </c>
    </row>
    <row r="77" spans="1:2">
      <c r="A77" s="203" t="s">
        <v>290</v>
      </c>
      <c r="B77" s="203">
        <f>IF('入力シート１＜普通車　料金表＞'!C23:C23="","",'入力シート１＜普通車　料金表＞'!C23:C23)</f>
        <v>285000</v>
      </c>
    </row>
    <row r="78" spans="1:2">
      <c r="A78" s="203" t="s">
        <v>291</v>
      </c>
      <c r="B78" s="203">
        <f>IF('入力シート１＜普通車　料金表＞'!F23:F23="","",'入力シート１＜普通車　料金表＞'!F23:F23)</f>
        <v>300000</v>
      </c>
    </row>
    <row r="79" spans="1:2">
      <c r="A79" s="203" t="s">
        <v>292</v>
      </c>
      <c r="B79" s="203">
        <f>IF('入力シート１＜普通車　料金表＞'!I23:I23="","",'入力シート１＜普通車　料金表＞'!I23:I23)</f>
        <v>320000</v>
      </c>
    </row>
    <row r="80" spans="1:2">
      <c r="A80" s="203" t="s">
        <v>293</v>
      </c>
      <c r="B80" s="203">
        <f>IF('入力シート１＜普通車　料金表＞'!L23:L23="","",'入力シート１＜普通車　料金表＞'!L23:L23)</f>
        <v>340000</v>
      </c>
    </row>
    <row r="81" spans="1:2">
      <c r="A81" s="203" t="s">
        <v>294</v>
      </c>
      <c r="B81" s="203">
        <f>IF('入力シート１＜普通車　料金表＞'!O23:O23="","",'入力シート１＜普通車　料金表＞'!O23:O23)</f>
        <v>355000</v>
      </c>
    </row>
    <row r="82" spans="1:2">
      <c r="A82" s="203" t="s">
        <v>295</v>
      </c>
      <c r="B82" s="203" t="str">
        <f>IF('入力シート１＜普通車　料金表＞'!R23:R23="","",'入力シート１＜普通車　料金表＞'!R23:R23)</f>
        <v/>
      </c>
    </row>
    <row r="83" spans="1:2">
      <c r="A83" t="s">
        <v>296</v>
      </c>
      <c r="B83">
        <f>IF('入力シート１＜普通車　料金表＞'!E35="","",'入力シート１＜普通車　料金表＞'!E35)</f>
        <v>67000</v>
      </c>
    </row>
    <row r="84" spans="1:2">
      <c r="A84" t="s">
        <v>297</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31歳～39歳までの方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2回まで</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2回まで</v>
      </c>
      <c r="D4" s="1" t="str">
        <f>IF('入力シート１＜普通車　料金表＞'!O51="","",'入力シート１＜普通車　料金表＞'!O51)</f>
        <v>1回6,000円（税込6,480円）</v>
      </c>
    </row>
    <row r="5" spans="1:4">
      <c r="A5" s="1" t="str">
        <f>'入力シート１＜普通車　料金表＞'!B52</f>
        <v>宿泊(食事付）</v>
      </c>
      <c r="B5" s="1" t="str">
        <f>IF('入力シート１＜普通車　料金表＞'!C53="","",'入力シート１＜普通車　料金表＞'!C53)</f>
        <v>※ツイン・シングル・ホテルツイン・ホテルシングルプランは規定宿泊数＋3泊まで保証　以降はレギュラーへ移動※自炊プランは、税込7,560円ＵＰで昼食付にすることが可能です。※26歳～30歳の方は、10/1～1/31・3/18～5/31のご入校となります。※31歳～39歳の方は、10月～12月・4月～6月の期間でＡＴ車のみのご入校となります。※40歳以上の方はお問い合わせください。※休校日(原則として日曜日と10/8・12/29～1/3休校日）の食事は３食自己負担※12/29～1/3休校日は一時帰宅となります。（規定交通費の半額支給）</v>
      </c>
      <c r="C5" s="1" t="str">
        <f>IF('入力シート１＜普通車　料金表＞'!I52="","",'入力シート１＜普通車　料金表＞'!I52)</f>
        <v>規定宿泊数＋3泊まで</v>
      </c>
      <c r="D5" s="1" t="str">
        <f>IF('入力シート１＜普通車　料金表＞'!O52="","",'入力シート１＜普通車　料金表＞'!O52)</f>
        <v>1泊3,000円（税込3,240円）</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原付講習費：6,500円（税込7,020円）（ご希望の方のみ、諸事情により受講できない場合がございます）　　　　　　　　　　　　　　　　　　　　　　　　　　　　　　　　　　　　　　　　　　　　　　　　　　　　　　　　　　　　　　　　　　　　　　　　　　　　お客様の都合（病気を含む）で遅延した場合は追加料金が発生します（1泊税込3240円）</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税込75,600円ＵＰ　（普通車ＡＴの場合は税込86,400円ＵＰ）大型二輪同時　税込64,800円ＵＰ　（普通二輪免許所持者に限る　・　自動二輪免許所持割引は適用されません。）※入校期間：10/1～1/14　・　4/1～1/14</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G84"/>
  <sheetViews>
    <sheetView workbookViewId="0">
      <selection sqref="A1:G17"/>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710</v>
      </c>
    </row>
    <row r="2" spans="1:7" ht="27">
      <c r="A2" t="s">
        <v>711</v>
      </c>
      <c r="B2" t="s">
        <v>712</v>
      </c>
      <c r="C2" t="s">
        <v>713</v>
      </c>
      <c r="D2" t="s">
        <v>714</v>
      </c>
      <c r="E2" s="410" t="s">
        <v>715</v>
      </c>
      <c r="F2" s="410" t="s">
        <v>716</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年末一時帰宅</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年末年始は自宅でゆっくり過ごせるプラン。一時帰宅交通費付き(規定交通費の半額支給）※交通費の支給額は、お申し込み時ご確認ください。カレンダーの&lt;span&gt;●&lt;/span&gt;の日</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
      </c>
    </row>
    <row r="15" spans="1:7">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row>
    <row r="16" spans="1:7">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43480</v>
      </c>
      <c r="AG1">
        <f>IF(ISBLANK('入力シート１＜普通車　料金表＞'!I10),"",'入力シート１＜普通車　料金表＞'!I10)</f>
        <v>43497</v>
      </c>
      <c r="AH1">
        <f>IF(ISBLANK('入力シート１＜普通車　料金表＞'!L10),"",'入力シート１＜普通車　料金表＞'!L10)</f>
        <v>43504</v>
      </c>
      <c r="AI1">
        <f>IF(ISBLANK('入力シート１＜普通車　料金表＞'!O10),"",'入力シート１＜普通車　料金表＞'!O10)</f>
        <v>43514</v>
      </c>
    </row>
    <row r="2" spans="1:35">
      <c r="AD2" t="s">
        <v>1</v>
      </c>
      <c r="AE2">
        <f>IF(ISBLANK('入力シート１＜普通車　料金表＞'!E10),"",'入力シート１＜普通車　料金表＞'!E10)</f>
        <v>43479</v>
      </c>
      <c r="AF2">
        <f>IF(ISBLANK('入力シート１＜普通車　料金表＞'!H10),"",'入力シート１＜普通車　料金表＞'!H10)</f>
        <v>43496</v>
      </c>
      <c r="AG2">
        <f>IF(ISBLANK('入力シート１＜普通車　料金表＞'!K10),"",'入力シート１＜普通車　料金表＞'!K10)</f>
        <v>43503</v>
      </c>
      <c r="AH2">
        <f>IF(ISBLANK('入力シート１＜普通車　料金表＞'!N10),"",'入力シート１＜普通車　料金表＞'!N10)</f>
        <v>43513</v>
      </c>
      <c r="AI2">
        <f>IF(ISBLANK('入力シート１＜普通車　料金表＞'!Q10),"",'入力シート１＜普通車　料金表＞'!Q10)</f>
        <v>43527</v>
      </c>
    </row>
    <row r="3" spans="1:35">
      <c r="A3" s="205"/>
      <c r="C3" s="205"/>
      <c r="D3" s="205"/>
      <c r="AD3" t="s">
        <v>0</v>
      </c>
      <c r="AE3">
        <f>IF(ISBLANK('入力シート１＜普通車　料金表＞'!C11),"",'入力シート１＜普通車　料金表＞'!C11)</f>
        <v>43556</v>
      </c>
      <c r="AF3">
        <f>IF(ISBLANK('入力シート１＜普通車　料金表＞'!F11),"",'入力シート１＜普通車　料金表＞'!F11)</f>
        <v>43542</v>
      </c>
      <c r="AG3">
        <f>IF(ISBLANK('入力シート１＜普通車　料金表＞'!I11),"",'入力シート１＜普通車　料金表＞'!I11)</f>
        <v>43535</v>
      </c>
      <c r="AH3">
        <f>IF(ISBLANK('入力シート１＜普通車　料金表＞'!L11),"",'入力シート１＜普通車　料金表＞'!L11)</f>
        <v>43528</v>
      </c>
      <c r="AI3" t="str">
        <f>IF(ISBLANK('入力シート１＜普通車　料金表＞'!O11),"",'入力シート１＜普通車　料金表＞'!O11)</f>
        <v/>
      </c>
    </row>
    <row r="4" spans="1:35">
      <c r="A4" s="205"/>
      <c r="C4" s="205"/>
      <c r="D4" s="205"/>
      <c r="AD4" t="s">
        <v>1</v>
      </c>
      <c r="AE4">
        <f>IF(ISBLANK('入力シート１＜普通車　料金表＞'!E11),"",'入力シート１＜普通車　料金表＞'!E11)</f>
        <v>43616</v>
      </c>
      <c r="AF4">
        <f>IF(ISBLANK('入力シート１＜普通車　料金表＞'!H11),"",'入力シート１＜普通車　料金表＞'!H11)</f>
        <v>43555</v>
      </c>
      <c r="AG4">
        <f>IF(ISBLANK('入力シート１＜普通車　料金表＞'!K11),"",'入力シート１＜普通車　料金表＞'!K11)</f>
        <v>43541</v>
      </c>
      <c r="AH4">
        <f>IF(ISBLANK('入力シート１＜普通車　料金表＞'!N11),"",'入力シート１＜普通車　料金表＞'!N11)</f>
        <v>43534</v>
      </c>
      <c r="AI4" t="str">
        <f>IF(ISBLANK('入力シート１＜普通車　料金表＞'!Q11),"",'入力シート１＜普通車　料金表＞'!Q11)</f>
        <v/>
      </c>
    </row>
    <row r="5" spans="1:35">
      <c r="A5" s="205"/>
      <c r="C5" s="205"/>
      <c r="D5" s="205"/>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5" t="str">
        <f>IF(スケジュール!A8="","",スケジュール!A8)</f>
        <v/>
      </c>
      <c r="B6" t="str">
        <f>IF(スケジュール!B8="","",スケジュール!B8)</f>
        <v/>
      </c>
      <c r="C6" s="205" t="str">
        <f>IF(スケジュール!C8="","",スケジュール!C8)</f>
        <v>AT卒業日を入れてくだい</v>
      </c>
      <c r="D6" s="205"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5" t="str">
        <f>IF(スケジュール!A9="","",スケジュール!A9)</f>
        <v/>
      </c>
      <c r="B7" t="str">
        <f>IF(スケジュール!B9="","",スケジュール!B9)</f>
        <v/>
      </c>
      <c r="C7" s="205" t="str">
        <f>IF(スケジュール!C9="","",スケジュール!C9)</f>
        <v/>
      </c>
      <c r="D7" s="205"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5">
        <f>IF(スケジュール!A10="","",スケジュール!A10)</f>
        <v>43374</v>
      </c>
      <c r="B8" t="str">
        <f>IF(スケジュール!B10="","",スケジュール!B10)</f>
        <v>月</v>
      </c>
      <c r="C8" s="205" t="str">
        <f>IF(スケジュール!C10="","",スケジュール!C10)</f>
        <v/>
      </c>
      <c r="D8" s="205"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5">
        <f>IF(スケジュール!A11="","",スケジュール!A11)</f>
        <v>43375</v>
      </c>
      <c r="B9" t="str">
        <f>IF(スケジュール!B11="","",スケジュール!B11)</f>
        <v>火</v>
      </c>
      <c r="C9" s="205">
        <f>IF(スケジュール!C11="","",スケジュール!C11)</f>
        <v>43392</v>
      </c>
      <c r="D9" s="205">
        <f>IF(スケジュール!D11="","",スケジュール!D11)</f>
        <v>43395</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5">
        <f>IF(スケジュール!A12="","",スケジュール!A12)</f>
        <v>43376</v>
      </c>
      <c r="B10" t="str">
        <f>IF(スケジュール!B12="","",スケジュール!B12)</f>
        <v>水</v>
      </c>
      <c r="C10" s="205" t="str">
        <f>IF(スケジュール!C12="","",スケジュール!C12)</f>
        <v/>
      </c>
      <c r="D10" s="205"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5">
        <f>IF(スケジュール!A13="","",スケジュール!A13)</f>
        <v>43377</v>
      </c>
      <c r="B11" t="str">
        <f>IF(スケジュール!B13="","",スケジュール!B13)</f>
        <v>木</v>
      </c>
      <c r="C11" s="205">
        <f>IF(スケジュール!C13="","",スケジュール!C13)</f>
        <v>43395</v>
      </c>
      <c r="D11" s="205">
        <f>IF(スケジュール!D13="","",スケジュール!D13)</f>
        <v>43397</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5">
        <f>IF(スケジュール!A14="","",スケジュール!A14)</f>
        <v>43378</v>
      </c>
      <c r="B12" t="str">
        <f>IF(スケジュール!B14="","",スケジュール!B14)</f>
        <v>金</v>
      </c>
      <c r="C12" s="205" t="str">
        <f>IF(スケジュール!C14="","",スケジュール!C14)</f>
        <v/>
      </c>
      <c r="D12" s="205"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5">
        <f>IF(スケジュール!A15="","",スケジュール!A15)</f>
        <v>43379</v>
      </c>
      <c r="B13" t="str">
        <f>IF(スケジュール!B15="","",スケジュール!B15)</f>
        <v>土</v>
      </c>
      <c r="C13" s="205">
        <f>IF(スケジュール!C15="","",スケジュール!C15)</f>
        <v>43397</v>
      </c>
      <c r="D13" s="205">
        <f>IF(スケジュール!D15="","",スケジュール!D15)</f>
        <v>43399</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5">
        <f>IF(スケジュール!A16="","",スケジュール!A16)</f>
        <v>43380</v>
      </c>
      <c r="B14" t="str">
        <f>IF(スケジュール!B16="","",スケジュール!B16)</f>
        <v>日</v>
      </c>
      <c r="C14" s="205" t="str">
        <f>IF(スケジュール!C16="","",スケジュール!C16)</f>
        <v/>
      </c>
      <c r="D14" s="205"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5">
        <f>IF(スケジュール!A17="","",スケジュール!A17)</f>
        <v>43381</v>
      </c>
      <c r="B15" t="str">
        <f>IF(スケジュール!B17="","",スケジュール!B17)</f>
        <v>月</v>
      </c>
      <c r="C15" s="205" t="str">
        <f>IF(スケジュール!C17="","",スケジュール!C17)</f>
        <v/>
      </c>
      <c r="D15" s="205"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5">
        <f>IF(スケジュール!A18="","",スケジュール!A18)</f>
        <v>43382</v>
      </c>
      <c r="B16" t="str">
        <f>IF(スケジュール!B18="","",スケジュール!B18)</f>
        <v>火</v>
      </c>
      <c r="C16" s="205">
        <f>IF(スケジュール!C18="","",スケジュール!C18)</f>
        <v>43397</v>
      </c>
      <c r="D16" s="205">
        <f>IF(スケジュール!D18="","",スケジュール!D18)</f>
        <v>43399</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5">
        <f>IF(スケジュール!A19="","",スケジュール!A19)</f>
        <v>43383</v>
      </c>
      <c r="B17" t="str">
        <f>IF(スケジュール!B19="","",スケジュール!B19)</f>
        <v>水</v>
      </c>
      <c r="C17" s="205" t="str">
        <f>IF(スケジュール!C19="","",スケジュール!C19)</f>
        <v/>
      </c>
      <c r="D17" s="205"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5">
        <f>IF(スケジュール!A20="","",スケジュール!A20)</f>
        <v>43384</v>
      </c>
      <c r="B18" t="str">
        <f>IF(スケジュール!B20="","",スケジュール!B20)</f>
        <v>木</v>
      </c>
      <c r="C18" s="205">
        <f>IF(スケジュール!C20="","",スケジュール!C20)</f>
        <v>43399</v>
      </c>
      <c r="D18" s="205">
        <f>IF(スケジュール!D20="","",スケジュール!D20)</f>
        <v>43402</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5">
        <f>IF(スケジュール!A21="","",スケジュール!A21)</f>
        <v>43385</v>
      </c>
      <c r="B19" t="str">
        <f>IF(スケジュール!B21="","",スケジュール!B21)</f>
        <v>金</v>
      </c>
      <c r="C19" s="205" t="str">
        <f>IF(スケジュール!C21="","",スケジュール!C21)</f>
        <v/>
      </c>
      <c r="D19" s="205"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5">
        <f>IF(スケジュール!A22="","",スケジュール!A22)</f>
        <v>43386</v>
      </c>
      <c r="B20" t="str">
        <f>IF(スケジュール!B22="","",スケジュール!B22)</f>
        <v>土</v>
      </c>
      <c r="C20" s="205">
        <f>IF(スケジュール!C22="","",スケジュール!C22)</f>
        <v>43402</v>
      </c>
      <c r="D20" s="205">
        <f>IF(スケジュール!D22="","",スケジュール!D22)</f>
        <v>43404</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5">
        <f>IF(スケジュール!A23="","",スケジュール!A23)</f>
        <v>43387</v>
      </c>
      <c r="B21" t="str">
        <f>IF(スケジュール!B23="","",スケジュール!B23)</f>
        <v>日</v>
      </c>
      <c r="C21" s="205" t="str">
        <f>IF(スケジュール!C23="","",スケジュール!C23)</f>
        <v/>
      </c>
      <c r="D21" s="205"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5">
        <f>IF(スケジュール!A24="","",スケジュール!A24)</f>
        <v>43388</v>
      </c>
      <c r="B22" t="str">
        <f>IF(スケジュール!B24="","",スケジュール!B24)</f>
        <v>月</v>
      </c>
      <c r="C22" s="205" t="str">
        <f>IF(スケジュール!C24="","",スケジュール!C24)</f>
        <v/>
      </c>
      <c r="D22" s="205"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5">
        <f>IF(スケジュール!A25="","",スケジュール!A25)</f>
        <v>43389</v>
      </c>
      <c r="B23" t="str">
        <f>IF(スケジュール!B25="","",スケジュール!B25)</f>
        <v>火</v>
      </c>
      <c r="C23" s="205">
        <f>IF(スケジュール!C25="","",スケジュール!C25)</f>
        <v>43404</v>
      </c>
      <c r="D23" s="205">
        <f>IF(スケジュール!D25="","",スケジュール!D25)</f>
        <v>43406</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5">
        <f>IF(スケジュール!A26="","",スケジュール!A26)</f>
        <v>43390</v>
      </c>
      <c r="B24" t="str">
        <f>IF(スケジュール!B26="","",スケジュール!B26)</f>
        <v>水</v>
      </c>
      <c r="C24" s="205" t="str">
        <f>IF(スケジュール!C26="","",スケジュール!C26)</f>
        <v/>
      </c>
      <c r="D24" s="205"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5">
        <f>IF(スケジュール!A27="","",スケジュール!A27)</f>
        <v>43391</v>
      </c>
      <c r="B25" t="str">
        <f>IF(スケジュール!B27="","",スケジュール!B27)</f>
        <v>木</v>
      </c>
      <c r="C25" s="205">
        <f>IF(スケジュール!C27="","",スケジュール!C27)</f>
        <v>43406</v>
      </c>
      <c r="D25" s="205">
        <f>IF(スケジュール!D27="","",スケジュール!D27)</f>
        <v>43409</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5">
        <f>IF(スケジュール!A28="","",スケジュール!A28)</f>
        <v>43392</v>
      </c>
      <c r="B26" t="str">
        <f>IF(スケジュール!B28="","",スケジュール!B28)</f>
        <v>金</v>
      </c>
      <c r="C26" s="205" t="str">
        <f>IF(スケジュール!C28="","",スケジュール!C28)</f>
        <v/>
      </c>
      <c r="D26" s="205"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5">
        <f>IF(スケジュール!A29="","",スケジュール!A29)</f>
        <v>43393</v>
      </c>
      <c r="B27" t="str">
        <f>IF(スケジュール!B29="","",スケジュール!B29)</f>
        <v>土</v>
      </c>
      <c r="C27" s="205">
        <f>IF(スケジュール!C29="","",スケジュール!C29)</f>
        <v>43409</v>
      </c>
      <c r="D27" s="205">
        <f>IF(スケジュール!D29="","",スケジュール!D29)</f>
        <v>43411</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5">
        <f>IF(スケジュール!A30="","",スケジュール!A30)</f>
        <v>43394</v>
      </c>
      <c r="B28" t="str">
        <f>IF(スケジュール!B30="","",スケジュール!B30)</f>
        <v>日</v>
      </c>
      <c r="C28" s="205" t="str">
        <f>IF(スケジュール!C30="","",スケジュール!C30)</f>
        <v/>
      </c>
      <c r="D28" s="205"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5">
        <f>IF(スケジュール!A31="","",スケジュール!A31)</f>
        <v>43395</v>
      </c>
      <c r="B29" t="str">
        <f>IF(スケジュール!B31="","",スケジュール!B31)</f>
        <v>月</v>
      </c>
      <c r="C29" s="205" t="str">
        <f>IF(スケジュール!C31="","",スケジュール!C31)</f>
        <v/>
      </c>
      <c r="D29" s="205"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5">
        <f>IF(スケジュール!A32="","",スケジュール!A32)</f>
        <v>43396</v>
      </c>
      <c r="B30" t="str">
        <f>IF(スケジュール!B32="","",スケジュール!B32)</f>
        <v>火</v>
      </c>
      <c r="C30" s="205">
        <f>IF(スケジュール!C32="","",スケジュール!C32)</f>
        <v>43411</v>
      </c>
      <c r="D30" s="205">
        <f>IF(スケジュール!D32="","",スケジュール!D32)</f>
        <v>43413</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5">
        <f>IF(スケジュール!A33="","",スケジュール!A33)</f>
        <v>43397</v>
      </c>
      <c r="B31" t="str">
        <f>IF(スケジュール!B33="","",スケジュール!B33)</f>
        <v>水</v>
      </c>
      <c r="C31" s="205" t="str">
        <f>IF(スケジュール!C33="","",スケジュール!C33)</f>
        <v/>
      </c>
      <c r="D31" s="205"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5">
        <f>IF(スケジュール!A34="","",スケジュール!A34)</f>
        <v>43398</v>
      </c>
      <c r="B32" t="str">
        <f>IF(スケジュール!B34="","",スケジュール!B34)</f>
        <v>木</v>
      </c>
      <c r="C32" s="205">
        <f>IF(スケジュール!C34="","",スケジュール!C34)</f>
        <v>43413</v>
      </c>
      <c r="D32" s="205">
        <f>IF(スケジュール!D34="","",スケジュール!D34)</f>
        <v>43416</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5">
        <f>IF(スケジュール!A35="","",スケジュール!A35)</f>
        <v>43399</v>
      </c>
      <c r="B33" t="str">
        <f>IF(スケジュール!B35="","",スケジュール!B35)</f>
        <v>金</v>
      </c>
      <c r="C33" s="205" t="str">
        <f>IF(スケジュール!C35="","",スケジュール!C35)</f>
        <v/>
      </c>
      <c r="D33" s="205"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5">
        <f>IF(スケジュール!A36="","",スケジュール!A36)</f>
        <v>43400</v>
      </c>
      <c r="B34" t="str">
        <f>IF(スケジュール!B36="","",スケジュール!B36)</f>
        <v>土</v>
      </c>
      <c r="C34" s="205">
        <f>IF(スケジュール!C36="","",スケジュール!C36)</f>
        <v>43416</v>
      </c>
      <c r="D34" s="205">
        <f>IF(スケジュール!D36="","",スケジュール!D36)</f>
        <v>43418</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5">
        <f>IF(スケジュール!A37="","",スケジュール!A37)</f>
        <v>43401</v>
      </c>
      <c r="B35" t="str">
        <f>IF(スケジュール!B37="","",スケジュール!B37)</f>
        <v>日</v>
      </c>
      <c r="C35" s="205" t="str">
        <f>IF(スケジュール!C37="","",スケジュール!C37)</f>
        <v/>
      </c>
      <c r="D35" s="205"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5">
        <f>IF(スケジュール!A38="","",スケジュール!A38)</f>
        <v>43402</v>
      </c>
      <c r="B36" t="str">
        <f>IF(スケジュール!B38="","",スケジュール!B38)</f>
        <v>月</v>
      </c>
      <c r="C36" s="205" t="str">
        <f>IF(スケジュール!C38="","",スケジュール!C38)</f>
        <v/>
      </c>
      <c r="D36" s="205"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5">
        <f>IF(スケジュール!A39="","",スケジュール!A39)</f>
        <v>43403</v>
      </c>
      <c r="B37" t="str">
        <f>IF(スケジュール!B39="","",スケジュール!B39)</f>
        <v>火</v>
      </c>
      <c r="C37" s="205">
        <f>IF(スケジュール!C39="","",スケジュール!C39)</f>
        <v>43418</v>
      </c>
      <c r="D37" s="205">
        <f>IF(スケジュール!D39="","",スケジュール!D39)</f>
        <v>43420</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5">
        <f>IF(スケジュール!A40="","",スケジュール!A40)</f>
        <v>43404</v>
      </c>
      <c r="B38" t="str">
        <f>IF(スケジュール!B40="","",スケジュール!B40)</f>
        <v>水</v>
      </c>
      <c r="C38" s="205" t="str">
        <f>IF(スケジュール!C40="","",スケジュール!C40)</f>
        <v/>
      </c>
      <c r="D38" s="205"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5">
        <f>IF(スケジュール!A41="","",スケジュール!A41)</f>
        <v>43405</v>
      </c>
      <c r="B39" t="str">
        <f>IF(スケジュール!B41="","",スケジュール!B41)</f>
        <v>木</v>
      </c>
      <c r="C39" s="205">
        <f>IF(スケジュール!C41="","",スケジュール!C41)</f>
        <v>43420</v>
      </c>
      <c r="D39" s="205">
        <f>IF(スケジュール!D41="","",スケジュール!D41)</f>
        <v>43423</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5">
        <f>IF(スケジュール!A42="","",スケジュール!A42)</f>
        <v>43406</v>
      </c>
      <c r="B40" t="str">
        <f>IF(スケジュール!B42="","",スケジュール!B42)</f>
        <v>金</v>
      </c>
      <c r="C40" s="205" t="str">
        <f>IF(スケジュール!C42="","",スケジュール!C42)</f>
        <v/>
      </c>
      <c r="D40" s="205"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5">
        <f>IF(スケジュール!A43="","",スケジュール!A43)</f>
        <v>43407</v>
      </c>
      <c r="B41" t="str">
        <f>IF(スケジュール!B43="","",スケジュール!B43)</f>
        <v>土</v>
      </c>
      <c r="C41" s="205">
        <f>IF(スケジュール!C43="","",スケジュール!C43)</f>
        <v>43423</v>
      </c>
      <c r="D41" s="205">
        <f>IF(スケジュール!D43="","",スケジュール!D43)</f>
        <v>43425</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5">
        <f>IF(スケジュール!A44="","",スケジュール!A44)</f>
        <v>43408</v>
      </c>
      <c r="B42" t="str">
        <f>IF(スケジュール!B44="","",スケジュール!B44)</f>
        <v>日</v>
      </c>
      <c r="C42" s="205" t="str">
        <f>IF(スケジュール!C44="","",スケジュール!C44)</f>
        <v/>
      </c>
      <c r="D42" s="205"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5">
        <f>IF(スケジュール!A45="","",スケジュール!A45)</f>
        <v>43409</v>
      </c>
      <c r="B43" t="str">
        <f>IF(スケジュール!B45="","",スケジュール!B45)</f>
        <v>月</v>
      </c>
      <c r="C43" s="205" t="str">
        <f>IF(スケジュール!C45="","",スケジュール!C45)</f>
        <v/>
      </c>
      <c r="D43" s="205"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5">
        <f>IF(スケジュール!A46="","",スケジュール!A46)</f>
        <v>43410</v>
      </c>
      <c r="B44" t="str">
        <f>IF(スケジュール!B46="","",スケジュール!B46)</f>
        <v>火</v>
      </c>
      <c r="C44" s="205">
        <f>IF(スケジュール!C46="","",スケジュール!C46)</f>
        <v>43425</v>
      </c>
      <c r="D44" s="205">
        <f>IF(スケジュール!D46="","",スケジュール!D46)</f>
        <v>43430</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5">
        <f>IF(スケジュール!A47="","",スケジュール!A47)</f>
        <v>43411</v>
      </c>
      <c r="B45" t="str">
        <f>IF(スケジュール!B47="","",スケジュール!B47)</f>
        <v>水</v>
      </c>
      <c r="C45" s="205" t="str">
        <f>IF(スケジュール!C47="","",スケジュール!C47)</f>
        <v/>
      </c>
      <c r="D45" s="205"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5">
        <f>IF(スケジュール!A48="","",スケジュール!A48)</f>
        <v>43412</v>
      </c>
      <c r="B46" t="str">
        <f>IF(スケジュール!B48="","",スケジュール!B48)</f>
        <v>木</v>
      </c>
      <c r="C46" s="205">
        <f>IF(スケジュール!C48="","",スケジュール!C48)</f>
        <v>43430</v>
      </c>
      <c r="D46" s="205">
        <f>IF(スケジュール!D48="","",スケジュール!D48)</f>
        <v>43430</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5">
        <f>IF(スケジュール!A49="","",スケジュール!A49)</f>
        <v>43413</v>
      </c>
      <c r="B47" t="str">
        <f>IF(スケジュール!B49="","",スケジュール!B49)</f>
        <v>金</v>
      </c>
      <c r="C47" s="205" t="str">
        <f>IF(スケジュール!C49="","",スケジュール!C49)</f>
        <v/>
      </c>
      <c r="D47" s="205"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5">
        <f>IF(スケジュール!A50="","",スケジュール!A50)</f>
        <v>43414</v>
      </c>
      <c r="B48" t="str">
        <f>IF(スケジュール!B50="","",スケジュール!B50)</f>
        <v>土</v>
      </c>
      <c r="C48" s="205">
        <f>IF(スケジュール!C50="","",スケジュール!C50)</f>
        <v>43430</v>
      </c>
      <c r="D48" s="205">
        <f>IF(スケジュール!D50="","",スケジュール!D50)</f>
        <v>43432</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5">
        <f>IF(スケジュール!A51="","",スケジュール!A51)</f>
        <v>43415</v>
      </c>
      <c r="B49" t="str">
        <f>IF(スケジュール!B51="","",スケジュール!B51)</f>
        <v>日</v>
      </c>
      <c r="C49" s="205" t="str">
        <f>IF(スケジュール!C51="","",スケジュール!C51)</f>
        <v/>
      </c>
      <c r="D49" s="205"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5">
        <f>IF(スケジュール!A52="","",スケジュール!A52)</f>
        <v>43416</v>
      </c>
      <c r="B50" t="str">
        <f>IF(スケジュール!B52="","",スケジュール!B52)</f>
        <v>月</v>
      </c>
      <c r="C50" s="205" t="str">
        <f>IF(スケジュール!C52="","",スケジュール!C52)</f>
        <v/>
      </c>
      <c r="D50" s="205"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5">
        <f>IF(スケジュール!A53="","",スケジュール!A53)</f>
        <v>43417</v>
      </c>
      <c r="B51" t="str">
        <f>IF(スケジュール!B53="","",スケジュール!B53)</f>
        <v>火</v>
      </c>
      <c r="C51" s="205">
        <f>IF(スケジュール!C53="","",スケジュール!C53)</f>
        <v>43432</v>
      </c>
      <c r="D51" s="205">
        <f>IF(スケジュール!D53="","",スケジュール!D53)</f>
        <v>43434</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5">
        <f>IF(スケジュール!A54="","",スケジュール!A54)</f>
        <v>43418</v>
      </c>
      <c r="B52" t="str">
        <f>IF(スケジュール!B54="","",スケジュール!B54)</f>
        <v>水</v>
      </c>
      <c r="C52" s="205" t="str">
        <f>IF(スケジュール!C54="","",スケジュール!C54)</f>
        <v/>
      </c>
      <c r="D52" s="205"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5">
        <f>IF(スケジュール!A55="","",スケジュール!A55)</f>
        <v>43419</v>
      </c>
      <c r="B53" t="str">
        <f>IF(スケジュール!B55="","",スケジュール!B55)</f>
        <v>木</v>
      </c>
      <c r="C53" s="205">
        <f>IF(スケジュール!C55="","",スケジュール!C55)</f>
        <v>43434</v>
      </c>
      <c r="D53" s="205">
        <f>IF(スケジュール!D55="","",スケジュール!D55)</f>
        <v>43437</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5">
        <f>IF(スケジュール!A56="","",スケジュール!A56)</f>
        <v>43420</v>
      </c>
      <c r="B54" t="str">
        <f>IF(スケジュール!B56="","",スケジュール!B56)</f>
        <v>金</v>
      </c>
      <c r="C54" s="205" t="str">
        <f>IF(スケジュール!C56="","",スケジュール!C56)</f>
        <v/>
      </c>
      <c r="D54" s="205"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5">
        <f>IF(スケジュール!A57="","",スケジュール!A57)</f>
        <v>43421</v>
      </c>
      <c r="B55" t="str">
        <f>IF(スケジュール!B57="","",スケジュール!B57)</f>
        <v>土</v>
      </c>
      <c r="C55" s="205">
        <f>IF(スケジュール!C57="","",スケジュール!C57)</f>
        <v>43437</v>
      </c>
      <c r="D55" s="206">
        <f>IF(スケジュール!D57="","",スケジュール!D57)</f>
        <v>43439</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5">
        <f>IF(スケジュール!A58="","",スケジュール!A58)</f>
        <v>43422</v>
      </c>
      <c r="B56" t="str">
        <f>IF(スケジュール!B58="","",スケジュール!B58)</f>
        <v>日</v>
      </c>
      <c r="C56" s="205" t="str">
        <f>IF(スケジュール!C58="","",スケジュール!C58)</f>
        <v/>
      </c>
      <c r="D56" s="205"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5">
        <f>IF(スケジュール!A59="","",スケジュール!A59)</f>
        <v>43423</v>
      </c>
      <c r="B57" t="str">
        <f>IF(スケジュール!B59="","",スケジュール!B59)</f>
        <v>月</v>
      </c>
      <c r="C57" s="205" t="str">
        <f>IF(スケジュール!C59="","",スケジュール!C59)</f>
        <v/>
      </c>
      <c r="D57" s="205"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5">
        <f>IF(スケジュール!A60="","",スケジュール!A60)</f>
        <v>43424</v>
      </c>
      <c r="B58" t="str">
        <f>IF(スケジュール!B60="","",スケジュール!B60)</f>
        <v>火</v>
      </c>
      <c r="C58" s="205">
        <f>IF(スケジュール!C60="","",スケジュール!C60)</f>
        <v>43439</v>
      </c>
      <c r="D58" s="205">
        <f>IF(スケジュール!D60="","",スケジュール!D60)</f>
        <v>43441</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5">
        <f>IF(スケジュール!A61="","",スケジュール!A61)</f>
        <v>43425</v>
      </c>
      <c r="B59" t="str">
        <f>IF(スケジュール!B61="","",スケジュール!B61)</f>
        <v>水</v>
      </c>
      <c r="C59" s="205" t="str">
        <f>IF(スケジュール!C61="","",スケジュール!C61)</f>
        <v/>
      </c>
      <c r="D59" s="205"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5">
        <f>IF(スケジュール!A62="","",スケジュール!A62)</f>
        <v>43426</v>
      </c>
      <c r="B60" t="str">
        <f>IF(スケジュール!B62="","",スケジュール!B62)</f>
        <v>木</v>
      </c>
      <c r="C60" s="205">
        <f>IF(スケジュール!C62="","",スケジュール!C62)</f>
        <v>43441</v>
      </c>
      <c r="D60" s="205">
        <f>IF(スケジュール!D62="","",スケジュール!D62)</f>
        <v>43446</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5">
        <f>IF(スケジュール!A63="","",スケジュール!A63)</f>
        <v>43427</v>
      </c>
      <c r="B61" t="str">
        <f>IF(スケジュール!B63="","",スケジュール!B63)</f>
        <v>金</v>
      </c>
      <c r="C61" s="205" t="str">
        <f>IF(スケジュール!C63="","",スケジュール!C63)</f>
        <v/>
      </c>
      <c r="D61" s="205"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5">
        <f>IF(スケジュール!A64="","",スケジュール!A64)</f>
        <v>43428</v>
      </c>
      <c r="B62" t="str">
        <f>IF(スケジュール!B64="","",スケジュール!B64)</f>
        <v>土</v>
      </c>
      <c r="C62" s="205">
        <f>IF(スケジュール!C64="","",スケジュール!C64)</f>
        <v>43446</v>
      </c>
      <c r="D62" s="205">
        <f>IF(スケジュール!D64="","",スケジュール!D64)</f>
        <v>43446</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5">
        <f>IF(スケジュール!A65="","",スケジュール!A65)</f>
        <v>43429</v>
      </c>
      <c r="B63" t="str">
        <f>IF(スケジュール!B65="","",スケジュール!B65)</f>
        <v>日</v>
      </c>
      <c r="C63" s="205" t="str">
        <f>IF(スケジュール!C65="","",スケジュール!C65)</f>
        <v/>
      </c>
      <c r="D63" s="205"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5">
        <f>IF(スケジュール!A66="","",スケジュール!A66)</f>
        <v>43430</v>
      </c>
      <c r="B64" t="str">
        <f>IF(スケジュール!B66="","",スケジュール!B66)</f>
        <v>月</v>
      </c>
      <c r="C64" s="205" t="str">
        <f>IF(スケジュール!C66="","",スケジュール!C66)</f>
        <v/>
      </c>
      <c r="D64" s="205"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5">
        <f>IF(スケジュール!A67="","",スケジュール!A67)</f>
        <v>43431</v>
      </c>
      <c r="B65" t="str">
        <f>IF(スケジュール!B67="","",スケジュール!B67)</f>
        <v>火</v>
      </c>
      <c r="C65" s="205">
        <f>IF(スケジュール!C67="","",スケジュール!C67)</f>
        <v>43446</v>
      </c>
      <c r="D65" s="205">
        <f>IF(スケジュール!D67="","",スケジュール!D67)</f>
        <v>43448</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5">
        <f>IF(スケジュール!A68="","",スケジュール!A68)</f>
        <v>43432</v>
      </c>
      <c r="B66" t="str">
        <f>IF(スケジュール!B68="","",スケジュール!B68)</f>
        <v>水</v>
      </c>
      <c r="C66" s="205" t="str">
        <f>IF(スケジュール!C68="","",スケジュール!C68)</f>
        <v/>
      </c>
      <c r="D66" s="205"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5">
        <f>IF(スケジュール!A69="","",スケジュール!A69)</f>
        <v>43433</v>
      </c>
      <c r="B67" t="str">
        <f>IF(スケジュール!B69="","",スケジュール!B69)</f>
        <v>木</v>
      </c>
      <c r="C67" s="205">
        <f>IF(スケジュール!C69="","",スケジュール!C69)</f>
        <v>43448</v>
      </c>
      <c r="D67" s="205">
        <f>IF(スケジュール!D69="","",スケジュール!D69)</f>
        <v>43453</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5">
        <f>IF(スケジュール!A70="","",スケジュール!A70)</f>
        <v>43434</v>
      </c>
      <c r="B68" t="str">
        <f>IF(スケジュール!B70="","",スケジュール!B70)</f>
        <v>金</v>
      </c>
      <c r="C68" s="205" t="str">
        <f>IF(スケジュール!C70="","",スケジュール!C70)</f>
        <v/>
      </c>
      <c r="D68" s="205"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5">
        <f>IF(スケジュール!A71="","",スケジュール!A71)</f>
        <v>43435</v>
      </c>
      <c r="B69" t="str">
        <f>IF(スケジュール!B71="","",スケジュール!B71)</f>
        <v>土</v>
      </c>
      <c r="C69" s="205">
        <f>IF(スケジュール!C71="","",スケジュール!C71)</f>
        <v>43453</v>
      </c>
      <c r="D69" s="205">
        <f>IF(スケジュール!D71="","",スケジュール!D71)</f>
        <v>43453</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5">
        <f>IF(スケジュール!A72="","",スケジュール!A72)</f>
        <v>43436</v>
      </c>
      <c r="B70" t="str">
        <f>IF(スケジュール!B72="","",スケジュール!B72)</f>
        <v>日</v>
      </c>
      <c r="C70" s="205" t="str">
        <f>IF(スケジュール!C72="","",スケジュール!C72)</f>
        <v/>
      </c>
      <c r="D70" s="205"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5">
        <f>IF(スケジュール!A73="","",スケジュール!A73)</f>
        <v>43437</v>
      </c>
      <c r="B71" t="str">
        <f>IF(スケジュール!B73="","",スケジュール!B73)</f>
        <v>月</v>
      </c>
      <c r="C71" s="205" t="str">
        <f>IF(スケジュール!C73="","",スケジュール!C73)</f>
        <v/>
      </c>
      <c r="D71" s="205"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5">
        <f>IF(スケジュール!A74="","",スケジュール!A74)</f>
        <v>43438</v>
      </c>
      <c r="B72" t="str">
        <f>IF(スケジュール!B74="","",スケジュール!B74)</f>
        <v>火</v>
      </c>
      <c r="C72" s="205">
        <f>IF(スケジュール!C74="","",スケジュール!C74)</f>
        <v>43453</v>
      </c>
      <c r="D72" s="205">
        <f>IF(スケジュール!D74="","",スケジュール!D74)</f>
        <v>43455</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5">
        <f>IF(スケジュール!A75="","",スケジュール!A75)</f>
        <v>43439</v>
      </c>
      <c r="B73" t="str">
        <f>IF(スケジュール!B75="","",スケジュール!B75)</f>
        <v>水</v>
      </c>
      <c r="C73" s="205" t="str">
        <f>IF(スケジュール!C75="","",スケジュール!C75)</f>
        <v/>
      </c>
      <c r="D73" s="205"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5">
        <f>IF(スケジュール!A76="","",スケジュール!A76)</f>
        <v>43440</v>
      </c>
      <c r="B74" t="str">
        <f>IF(スケジュール!B76="","",スケジュール!B76)</f>
        <v>木</v>
      </c>
      <c r="C74" s="205">
        <f>IF(スケジュール!C76="","",スケジュール!C76)</f>
        <v>43455</v>
      </c>
      <c r="D74" s="205">
        <f>IF(スケジュール!D76="","",スケジュール!D76)</f>
        <v>43460</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5">
        <f>IF(スケジュール!A77="","",スケジュール!A77)</f>
        <v>43441</v>
      </c>
      <c r="B75" t="str">
        <f>IF(スケジュール!B77="","",スケジュール!B77)</f>
        <v>金</v>
      </c>
      <c r="C75" s="205" t="str">
        <f>IF(スケジュール!C77="","",スケジュール!C77)</f>
        <v/>
      </c>
      <c r="D75" s="205"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5">
        <f>IF(スケジュール!A78="","",スケジュール!A78)</f>
        <v>43442</v>
      </c>
      <c r="B76" t="str">
        <f>IF(スケジュール!B78="","",スケジュール!B78)</f>
        <v>土</v>
      </c>
      <c r="C76" s="205">
        <f>IF(スケジュール!C78="","",スケジュール!C78)</f>
        <v>43460</v>
      </c>
      <c r="D76" s="205">
        <f>IF(スケジュール!D78="","",スケジュール!D78)</f>
        <v>43460</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5">
        <f>IF(スケジュール!A79="","",スケジュール!A79)</f>
        <v>43443</v>
      </c>
      <c r="B77" t="str">
        <f>IF(スケジュール!B79="","",スケジュール!B79)</f>
        <v>日</v>
      </c>
      <c r="C77" s="205" t="str">
        <f>IF(スケジュール!C79="","",スケジュール!C79)</f>
        <v/>
      </c>
      <c r="D77" s="205"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5">
        <f>IF(スケジュール!A80="","",スケジュール!A80)</f>
        <v>43444</v>
      </c>
      <c r="B78" t="str">
        <f>IF(スケジュール!B80="","",スケジュール!B80)</f>
        <v>月</v>
      </c>
      <c r="C78" s="205" t="str">
        <f>IF(スケジュール!C80="","",スケジュール!C80)</f>
        <v/>
      </c>
      <c r="D78" s="205"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5">
        <f>IF(スケジュール!A81="","",スケジュール!A81)</f>
        <v>43445</v>
      </c>
      <c r="B79" t="str">
        <f>IF(スケジュール!B81="","",スケジュール!B81)</f>
        <v>火</v>
      </c>
      <c r="C79" s="205">
        <f>IF(スケジュール!C81="","",スケジュール!C81)</f>
        <v>43460</v>
      </c>
      <c r="D79" s="205">
        <f>IF(スケジュール!D81="","",スケジュール!D81)</f>
        <v>43462</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5">
        <f>IF(スケジュール!A82="","",スケジュール!A82)</f>
        <v>43446</v>
      </c>
      <c r="B80" t="str">
        <f>IF(スケジュール!B82="","",スケジュール!B82)</f>
        <v>水</v>
      </c>
      <c r="C80" s="205" t="str">
        <f>IF(スケジュール!C82="","",スケジュール!C82)</f>
        <v/>
      </c>
      <c r="D80" s="205"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5">
        <f>IF(スケジュール!A83="","",スケジュール!A83)</f>
        <v>43447</v>
      </c>
      <c r="B81" t="str">
        <f>IF(スケジュール!B83="","",スケジュール!B83)</f>
        <v>木</v>
      </c>
      <c r="C81" s="205">
        <f>IF(スケジュール!C83="","",スケジュール!C83)</f>
        <v>43462</v>
      </c>
      <c r="D81" s="205">
        <f>IF(スケジュール!D83="","",スケジュール!D83)</f>
        <v>43472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5">
        <f>IF(スケジュール!A84="","",スケジュール!A84)</f>
        <v>43448</v>
      </c>
      <c r="B82" t="str">
        <f>IF(スケジュール!B84="","",スケジュール!B84)</f>
        <v>金</v>
      </c>
      <c r="C82" s="205" t="str">
        <f>IF(スケジュール!C84="","",スケジュール!C84)</f>
        <v/>
      </c>
      <c r="D82" s="205"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5">
        <f>IF(スケジュール!A85="","",スケジュール!A85)</f>
        <v>43449</v>
      </c>
      <c r="B83" t="str">
        <f>IF(スケジュール!B85="","",スケジュール!B85)</f>
        <v>土</v>
      </c>
      <c r="C83" s="205">
        <f>IF(スケジュール!C85="","",スケジュール!C85)</f>
        <v>43472</v>
      </c>
      <c r="D83" s="205">
        <f>IF(スケジュール!D85="","",スケジュール!D85)</f>
        <v>43472</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5">
        <f>IF(スケジュール!A86="","",スケジュール!A86)</f>
        <v>43450</v>
      </c>
      <c r="B84" t="str">
        <f>IF(スケジュール!B86="","",スケジュール!B86)</f>
        <v>日</v>
      </c>
      <c r="C84" s="205" t="str">
        <f>IF(スケジュール!C86="","",スケジュール!C86)</f>
        <v/>
      </c>
      <c r="D84" s="205"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5">
        <f>IF(スケジュール!A87="","",スケジュール!A87)</f>
        <v>43451</v>
      </c>
      <c r="B85" t="str">
        <f>IF(スケジュール!B87="","",スケジュール!B87)</f>
        <v>月</v>
      </c>
      <c r="C85" s="205" t="str">
        <f>IF(スケジュール!C87="","",スケジュール!C87)</f>
        <v/>
      </c>
      <c r="D85" s="205"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5">
        <f>IF(スケジュール!A88="","",スケジュール!A88)</f>
        <v>43452</v>
      </c>
      <c r="B86" t="str">
        <f>IF(スケジュール!B88="","",スケジュール!B88)</f>
        <v>火</v>
      </c>
      <c r="C86" s="205">
        <f>IF(スケジュール!C88="","",スケジュール!C88)</f>
        <v>43472</v>
      </c>
      <c r="D86" s="205">
        <f>IF(スケジュール!D88="","",スケジュール!D88)</f>
        <v>43476</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5">
        <f>IF(スケジュール!A89="","",スケジュール!A89)</f>
        <v>43453</v>
      </c>
      <c r="B87" t="str">
        <f>IF(スケジュール!B89="","",スケジュール!B89)</f>
        <v>水</v>
      </c>
      <c r="C87" s="205" t="str">
        <f>IF(スケジュール!C89="","",スケジュール!C89)</f>
        <v/>
      </c>
      <c r="D87" s="205"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5">
        <f>IF(スケジュール!A90="","",スケジュール!A90)</f>
        <v>43454</v>
      </c>
      <c r="B88" t="str">
        <f>IF(スケジュール!B90="","",スケジュール!B90)</f>
        <v>木</v>
      </c>
      <c r="C88" s="205">
        <f>IF(スケジュール!C90="","",スケジュール!C90)</f>
        <v>43476</v>
      </c>
      <c r="D88" s="205">
        <f>IF(スケジュール!D90="","",スケジュール!D90)</f>
        <v>43481</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5">
        <f>IF(スケジュール!A91="","",スケジュール!A91)</f>
        <v>43455</v>
      </c>
      <c r="B89" t="str">
        <f>IF(スケジュール!B91="","",スケジュール!B91)</f>
        <v>金</v>
      </c>
      <c r="C89" s="205" t="str">
        <f>IF(スケジュール!C91="","",スケジュール!C91)</f>
        <v/>
      </c>
      <c r="D89" s="205"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5">
        <f>IF(スケジュール!A92="","",スケジュール!A92)</f>
        <v>43456</v>
      </c>
      <c r="B90" t="str">
        <f>IF(スケジュール!B92="","",スケジュール!B92)</f>
        <v>土</v>
      </c>
      <c r="C90" s="205">
        <f>IF(スケジュール!C92="","",スケジュール!C92)</f>
        <v>43481</v>
      </c>
      <c r="D90" s="205">
        <f>IF(スケジュール!D92="","",スケジュール!D92)</f>
        <v>43483</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5">
        <f>IF(スケジュール!A93="","",スケジュール!A93)</f>
        <v>43457</v>
      </c>
      <c r="B91" t="str">
        <f>IF(スケジュール!B93="","",スケジュール!B93)</f>
        <v>日</v>
      </c>
      <c r="C91" s="205" t="str">
        <f>IF(スケジュール!C93="","",スケジュール!C93)</f>
        <v/>
      </c>
      <c r="D91" s="205"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5">
        <f>IF(スケジュール!A94="","",スケジュール!A94)</f>
        <v>43458</v>
      </c>
      <c r="B92" t="str">
        <f>IF(スケジュール!B94="","",スケジュール!B94)</f>
        <v>月</v>
      </c>
      <c r="C92" s="205" t="str">
        <f>IF(スケジュール!C94="","",スケジュール!C94)</f>
        <v/>
      </c>
      <c r="D92" s="205"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5">
        <f>IF(スケジュール!A95="","",スケジュール!A95)</f>
        <v>43459</v>
      </c>
      <c r="B93" t="str">
        <f>IF(スケジュール!B95="","",スケジュール!B95)</f>
        <v>火</v>
      </c>
      <c r="C93" s="205">
        <f>IF(スケジュール!C95="","",スケジュール!C95)</f>
        <v>43483</v>
      </c>
      <c r="D93" s="205">
        <f>IF(スケジュール!D95="","",スケジュール!D95)</f>
        <v>43483</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5">
        <f>IF(スケジュール!A96="","",スケジュール!A96)</f>
        <v>43460</v>
      </c>
      <c r="B94" t="str">
        <f>IF(スケジュール!B96="","",スケジュール!B96)</f>
        <v>水</v>
      </c>
      <c r="C94" s="205" t="str">
        <f>IF(スケジュール!C96="","",スケジュール!C96)</f>
        <v/>
      </c>
      <c r="D94" s="205"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5">
        <f>IF(スケジュール!A97="","",スケジュール!A97)</f>
        <v>43461</v>
      </c>
      <c r="B95" t="str">
        <f>IF(スケジュール!B97="","",スケジュール!B97)</f>
        <v>木</v>
      </c>
      <c r="C95" s="205">
        <f>IF(スケジュール!C97="","",スケジュール!C97)</f>
        <v>43483</v>
      </c>
      <c r="D95" s="205">
        <f>IF(スケジュール!D97="","",スケジュール!D97)</f>
        <v>43488</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5">
        <f>IF(スケジュール!A98="","",スケジュール!A98)</f>
        <v>43462</v>
      </c>
      <c r="B96" t="str">
        <f>IF(スケジュール!B98="","",スケジュール!B98)</f>
        <v>金</v>
      </c>
      <c r="C96" s="205" t="str">
        <f>IF(スケジュール!C98="","",スケジュール!C98)</f>
        <v/>
      </c>
      <c r="D96" s="205"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5">
        <f>IF(スケジュール!A99="","",スケジュール!A99)</f>
        <v>43463</v>
      </c>
      <c r="B97" t="str">
        <f>IF(スケジュール!B99="","",スケジュール!B99)</f>
        <v>土</v>
      </c>
      <c r="C97" s="205" t="str">
        <f>IF(スケジュール!C99="","",スケジュール!C99)</f>
        <v/>
      </c>
      <c r="D97" s="205"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5">
        <f>IF(スケジュール!A100="","",スケジュール!A100)</f>
        <v>43464</v>
      </c>
      <c r="B98" t="str">
        <f>IF(スケジュール!B100="","",スケジュール!B100)</f>
        <v>日</v>
      </c>
      <c r="C98" s="205" t="str">
        <f>IF(スケジュール!C100="","",スケジュール!C100)</f>
        <v/>
      </c>
      <c r="D98" s="205"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5">
        <f>IF(スケジュール!A101="","",スケジュール!A101)</f>
        <v>43465</v>
      </c>
      <c r="B99" t="str">
        <f>IF(スケジュール!B101="","",スケジュール!B101)</f>
        <v>月</v>
      </c>
      <c r="C99" s="205" t="str">
        <f>IF(スケジュール!C101="","",スケジュール!C101)</f>
        <v/>
      </c>
      <c r="D99" s="205"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5">
        <f>IF(スケジュール!A102="","",スケジュール!A102)</f>
        <v>43466</v>
      </c>
      <c r="B100" t="str">
        <f>IF(スケジュール!B102="","",スケジュール!B102)</f>
        <v>火</v>
      </c>
      <c r="C100" s="205" t="str">
        <f>IF(スケジュール!C102="","",スケジュール!C102)</f>
        <v/>
      </c>
      <c r="D100" s="205"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5">
        <f>IF(スケジュール!A103="","",スケジュール!A103)</f>
        <v>43467</v>
      </c>
      <c r="B101" t="str">
        <f>IF(スケジュール!B103="","",スケジュール!B103)</f>
        <v>水</v>
      </c>
      <c r="C101" s="205" t="str">
        <f>IF(スケジュール!C103="","",スケジュール!C103)</f>
        <v/>
      </c>
      <c r="D101" s="205"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5">
        <f>IF(スケジュール!A104="","",スケジュール!A104)</f>
        <v>43468</v>
      </c>
      <c r="B102" t="str">
        <f>IF(スケジュール!B104="","",スケジュール!B104)</f>
        <v>木</v>
      </c>
      <c r="C102" s="205" t="str">
        <f>IF(スケジュール!C104="","",スケジュール!C104)</f>
        <v/>
      </c>
      <c r="D102" s="205"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5">
        <f>IF(スケジュール!A105="","",スケジュール!A105)</f>
        <v>43469</v>
      </c>
      <c r="B103" t="str">
        <f>IF(スケジュール!B105="","",スケジュール!B105)</f>
        <v>金</v>
      </c>
      <c r="C103" s="205" t="str">
        <f>IF(スケジュール!C105="","",スケジュール!C105)</f>
        <v/>
      </c>
      <c r="D103" s="205"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5">
        <f>IF(スケジュール!A106="","",スケジュール!A106)</f>
        <v>43470</v>
      </c>
      <c r="B104" t="str">
        <f>IF(スケジュール!B106="","",スケジュール!B106)</f>
        <v>土</v>
      </c>
      <c r="C104" s="205">
        <f>IF(スケジュール!C106="","",スケジュール!C106)</f>
        <v>43488</v>
      </c>
      <c r="D104" s="205">
        <f>IF(スケジュール!D106="","",スケジュール!D106)</f>
        <v>43488</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5">
        <f>IF(スケジュール!A107="","",スケジュール!A107)</f>
        <v>43471</v>
      </c>
      <c r="B105" t="str">
        <f>IF(スケジュール!B107="","",スケジュール!B107)</f>
        <v>日</v>
      </c>
      <c r="C105" s="205" t="str">
        <f>IF(スケジュール!C107="","",スケジュール!C107)</f>
        <v/>
      </c>
      <c r="D105" s="205"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5">
        <f>IF(スケジュール!A108="","",スケジュール!A108)</f>
        <v>43472</v>
      </c>
      <c r="B106" t="str">
        <f>IF(スケジュール!B108="","",スケジュール!B108)</f>
        <v>月</v>
      </c>
      <c r="C106" s="205" t="str">
        <f>IF(スケジュール!C108="","",スケジュール!C108)</f>
        <v/>
      </c>
      <c r="D106" s="205"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5">
        <f>IF(スケジュール!A109="","",スケジュール!A109)</f>
        <v>43473</v>
      </c>
      <c r="B107" t="str">
        <f>IF(スケジュール!B109="","",スケジュール!B109)</f>
        <v>火</v>
      </c>
      <c r="C107" s="205">
        <f>IF(スケジュール!C109="","",スケジュール!C109)</f>
        <v>43490</v>
      </c>
      <c r="D107" s="205">
        <f>IF(スケジュール!D109="","",スケジュール!D109)</f>
        <v>43493</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5">
        <f>IF(スケジュール!A110="","",スケジュール!A110)</f>
        <v>43474</v>
      </c>
      <c r="B108" t="str">
        <f>IF(スケジュール!B110="","",スケジュール!B110)</f>
        <v>水</v>
      </c>
      <c r="C108" s="205" t="str">
        <f>IF(スケジュール!C110="","",スケジュール!C110)</f>
        <v/>
      </c>
      <c r="D108" s="205"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5">
        <f>IF(スケジュール!A111="","",スケジュール!A111)</f>
        <v>43475</v>
      </c>
      <c r="B109" t="str">
        <f>IF(スケジュール!B111="","",スケジュール!B111)</f>
        <v>木</v>
      </c>
      <c r="C109" s="205">
        <f>IF(スケジュール!C111="","",スケジュール!C111)</f>
        <v>43490</v>
      </c>
      <c r="D109" s="205">
        <f>IF(スケジュール!D111="","",スケジュール!D111)</f>
        <v>43493</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5">
        <f>IF(スケジュール!A112="","",スケジュール!A112)</f>
        <v>43476</v>
      </c>
      <c r="B110" t="str">
        <f>IF(スケジュール!B112="","",スケジュール!B112)</f>
        <v>金</v>
      </c>
      <c r="C110" s="205" t="str">
        <f>IF(スケジュール!C112="","",スケジュール!C112)</f>
        <v/>
      </c>
      <c r="D110" s="205"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5">
        <f>IF(スケジュール!A113="","",スケジュール!A113)</f>
        <v>43477</v>
      </c>
      <c r="B111" t="str">
        <f>IF(スケジュール!B113="","",スケジュール!B113)</f>
        <v>土</v>
      </c>
      <c r="C111" s="205">
        <f>IF(スケジュール!C113="","",スケジュール!C113)</f>
        <v>43493</v>
      </c>
      <c r="D111" s="205">
        <f>IF(スケジュール!D113="","",スケジュール!D113)</f>
        <v>43495</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5">
        <f>IF(スケジュール!A114="","",スケジュール!A114)</f>
        <v>43478</v>
      </c>
      <c r="B112" t="str">
        <f>IF(スケジュール!B114="","",スケジュール!B114)</f>
        <v>日</v>
      </c>
      <c r="C112" s="205" t="str">
        <f>IF(スケジュール!C114="","",スケジュール!C114)</f>
        <v/>
      </c>
      <c r="D112" s="205"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5">
        <f>IF(スケジュール!A115="","",スケジュール!A115)</f>
        <v>43479</v>
      </c>
      <c r="B113" t="str">
        <f>IF(スケジュール!B115="","",スケジュール!B115)</f>
        <v>月</v>
      </c>
      <c r="C113" s="205" t="str">
        <f>IF(スケジュール!C115="","",スケジュール!C115)</f>
        <v/>
      </c>
      <c r="D113" s="205"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5">
        <f>IF(スケジュール!A116="","",スケジュール!A116)</f>
        <v>43480</v>
      </c>
      <c r="B114" t="str">
        <f>IF(スケジュール!B116="","",スケジュール!B116)</f>
        <v>火</v>
      </c>
      <c r="C114" s="205">
        <f>IF(スケジュール!C116="","",スケジュール!C116)</f>
        <v>43495</v>
      </c>
      <c r="D114" s="205">
        <f>IF(スケジュール!D116="","",スケジュール!D116)</f>
        <v>43497</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5">
        <f>IF(スケジュール!A117="","",スケジュール!A117)</f>
        <v>43481</v>
      </c>
      <c r="B115" t="str">
        <f>IF(スケジュール!B117="","",スケジュール!B117)</f>
        <v>水</v>
      </c>
      <c r="C115" s="205" t="str">
        <f>IF(スケジュール!C117="","",スケジュール!C117)</f>
        <v/>
      </c>
      <c r="D115" s="205"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5">
        <f>IF(スケジュール!A118="","",スケジュール!A118)</f>
        <v>43482</v>
      </c>
      <c r="B116" t="str">
        <f>IF(スケジュール!B118="","",スケジュール!B118)</f>
        <v>木</v>
      </c>
      <c r="C116" s="205">
        <f>IF(スケジュール!C118="","",スケジュール!C118)</f>
        <v>43497</v>
      </c>
      <c r="D116" s="205">
        <f>IF(スケジュール!D118="","",スケジュール!D118)</f>
        <v>43500</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5">
        <f>IF(スケジュール!A119="","",スケジュール!A119)</f>
        <v>43483</v>
      </c>
      <c r="B117" t="str">
        <f>IF(スケジュール!B119="","",スケジュール!B119)</f>
        <v>金</v>
      </c>
      <c r="C117" s="205" t="str">
        <f>IF(スケジュール!C119="","",スケジュール!C119)</f>
        <v/>
      </c>
      <c r="D117" s="205"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5">
        <f>IF(スケジュール!A120="","",スケジュール!A120)</f>
        <v>43484</v>
      </c>
      <c r="B118" t="str">
        <f>IF(スケジュール!B120="","",スケジュール!B120)</f>
        <v>土</v>
      </c>
      <c r="C118" s="205">
        <f>IF(スケジュール!C120="","",スケジュール!C120)</f>
        <v>43500</v>
      </c>
      <c r="D118" s="205">
        <f>IF(スケジュール!D120="","",スケジュール!D120)</f>
        <v>43502</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5">
        <f>IF(スケジュール!A121="","",スケジュール!A121)</f>
        <v>43485</v>
      </c>
      <c r="B119" t="str">
        <f>IF(スケジュール!B121="","",スケジュール!B121)</f>
        <v>日</v>
      </c>
      <c r="C119" s="205" t="str">
        <f>IF(スケジュール!C121="","",スケジュール!C121)</f>
        <v/>
      </c>
      <c r="D119" s="205"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5">
        <f>IF(スケジュール!A122="","",スケジュール!A122)</f>
        <v>43486</v>
      </c>
      <c r="B120" t="str">
        <f>IF(スケジュール!B122="","",スケジュール!B122)</f>
        <v>月</v>
      </c>
      <c r="C120" s="205" t="str">
        <f>IF(スケジュール!C122="","",スケジュール!C122)</f>
        <v/>
      </c>
      <c r="D120" s="205"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5">
        <f>IF(スケジュール!A123="","",スケジュール!A123)</f>
        <v>43487</v>
      </c>
      <c r="B121" t="str">
        <f>IF(スケジュール!B123="","",スケジュール!B123)</f>
        <v>火</v>
      </c>
      <c r="C121" s="205">
        <f>IF(スケジュール!C123="","",スケジュール!C123)</f>
        <v>43502</v>
      </c>
      <c r="D121" s="205">
        <f>IF(スケジュール!D123="","",スケジュール!D123)</f>
        <v>43504</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5">
        <f>IF(スケジュール!A124="","",スケジュール!A124)</f>
        <v>43488</v>
      </c>
      <c r="B122" t="str">
        <f>IF(スケジュール!B124="","",スケジュール!B124)</f>
        <v>水</v>
      </c>
      <c r="C122" s="205" t="str">
        <f>IF(スケジュール!C124="","",スケジュール!C124)</f>
        <v/>
      </c>
      <c r="D122" s="205"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5">
        <f>IF(スケジュール!A125="","",スケジュール!A125)</f>
        <v>43489</v>
      </c>
      <c r="B123" t="str">
        <f>IF(スケジュール!B125="","",スケジュール!B125)</f>
        <v>木</v>
      </c>
      <c r="C123" s="205">
        <f>IF(スケジュール!C125="","",スケジュール!C125)</f>
        <v>43504</v>
      </c>
      <c r="D123" s="205">
        <f>IF(スケジュール!D125="","",スケジュール!D125)</f>
        <v>43507</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5">
        <f>IF(スケジュール!A126="","",スケジュール!A126)</f>
        <v>43490</v>
      </c>
      <c r="B124" t="str">
        <f>IF(スケジュール!B126="","",スケジュール!B126)</f>
        <v>金</v>
      </c>
      <c r="C124" s="205" t="str">
        <f>IF(スケジュール!C126="","",スケジュール!C126)</f>
        <v/>
      </c>
      <c r="D124" s="205"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5">
        <f>IF(スケジュール!A127="","",スケジュール!A127)</f>
        <v>43491</v>
      </c>
      <c r="B125" t="str">
        <f>IF(スケジュール!B127="","",スケジュール!B127)</f>
        <v>土</v>
      </c>
      <c r="C125" s="205">
        <f>IF(スケジュール!C127="","",スケジュール!C127)</f>
        <v>43507</v>
      </c>
      <c r="D125" s="205">
        <f>IF(スケジュール!D127="","",スケジュール!D127)</f>
        <v>43509</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5">
        <f>IF(スケジュール!A128="","",スケジュール!A128)</f>
        <v>43492</v>
      </c>
      <c r="B126" t="str">
        <f>IF(スケジュール!B128="","",スケジュール!B128)</f>
        <v>日</v>
      </c>
      <c r="C126" s="205" t="str">
        <f>IF(スケジュール!C128="","",スケジュール!C128)</f>
        <v/>
      </c>
      <c r="D126" s="205"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5">
        <f>IF(スケジュール!A129="","",スケジュール!A129)</f>
        <v>43493</v>
      </c>
      <c r="B127" t="str">
        <f>IF(スケジュール!B129="","",スケジュール!B129)</f>
        <v>月</v>
      </c>
      <c r="C127" s="205" t="str">
        <f>IF(スケジュール!C129="","",スケジュール!C129)</f>
        <v/>
      </c>
      <c r="D127" s="205"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c r="A128" s="205">
        <f>IF(スケジュール!A130="","",スケジュール!A130)</f>
        <v>43494</v>
      </c>
      <c r="B128" t="str">
        <f>IF(スケジュール!B130="","",スケジュール!B130)</f>
        <v>火</v>
      </c>
      <c r="C128" s="205">
        <f>IF(スケジュール!C130="","",スケジュール!C130)</f>
        <v>43509</v>
      </c>
      <c r="D128" s="205">
        <f>IF(スケジュール!D130="","",スケジュール!D130)</f>
        <v>43511</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5">
        <f>IF(スケジュール!A131="","",スケジュール!A131)</f>
        <v>43495</v>
      </c>
      <c r="B129" t="str">
        <f>IF(スケジュール!B131="","",スケジュール!B131)</f>
        <v>水</v>
      </c>
      <c r="C129" s="205" t="str">
        <f>IF(スケジュール!C131="","",スケジュール!C131)</f>
        <v/>
      </c>
      <c r="D129" s="205"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5">
        <f>IF(スケジュール!A132="","",スケジュール!A132)</f>
        <v>43496</v>
      </c>
      <c r="B130" t="str">
        <f>IF(スケジュール!B132="","",スケジュール!B132)</f>
        <v>木</v>
      </c>
      <c r="C130" s="205">
        <f>IF(スケジュール!C132="","",スケジュール!C132)</f>
        <v>43514</v>
      </c>
      <c r="D130" s="205">
        <f>IF(スケジュール!D132="","",スケジュール!D132)</f>
        <v>43516</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5">
        <f>IF(スケジュール!A133="","",スケジュール!A133)</f>
        <v>43497</v>
      </c>
      <c r="B131" t="str">
        <f>IF(スケジュール!B133="","",スケジュール!B133)</f>
        <v>金</v>
      </c>
      <c r="C131" s="205" t="str">
        <f>IF(スケジュール!C133="","",スケジュール!C133)</f>
        <v/>
      </c>
      <c r="D131" s="205"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5">
        <f>IF(スケジュール!A134="","",スケジュール!A134)</f>
        <v>43498</v>
      </c>
      <c r="B132" t="str">
        <f>IF(スケジュール!B134="","",スケジュール!B134)</f>
        <v>土</v>
      </c>
      <c r="C132" s="205">
        <f>IF(スケジュール!C134="","",スケジュール!C134)</f>
        <v>43516</v>
      </c>
      <c r="D132" s="205">
        <f>IF(スケジュール!D134="","",スケジュール!D134)</f>
        <v>43516</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c r="A133" s="205">
        <f>IF(スケジュール!A135="","",スケジュール!A135)</f>
        <v>43499</v>
      </c>
      <c r="B133" t="str">
        <f>IF(スケジュール!B135="","",スケジュール!B135)</f>
        <v>日</v>
      </c>
      <c r="C133" s="205" t="str">
        <f>IF(スケジュール!C135="","",スケジュール!C135)</f>
        <v/>
      </c>
      <c r="D133" s="205"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5">
        <f>IF(スケジュール!A136="","",スケジュール!A136)</f>
        <v>43500</v>
      </c>
      <c r="B134" t="str">
        <f>IF(スケジュール!B136="","",スケジュール!B136)</f>
        <v>月</v>
      </c>
      <c r="C134" s="205" t="str">
        <f>IF(スケジュール!C136="","",スケジュール!C136)</f>
        <v/>
      </c>
      <c r="D134" s="205"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c r="A135" s="205">
        <f>IF(スケジュール!A137="","",スケジュール!A137)</f>
        <v>43501</v>
      </c>
      <c r="B135" t="str">
        <f>IF(スケジュール!B137="","",スケジュール!B137)</f>
        <v>火</v>
      </c>
      <c r="C135" s="205">
        <f>IF(スケジュール!C137="","",スケジュール!C137)</f>
        <v>43518</v>
      </c>
      <c r="D135" s="205">
        <f>IF(スケジュール!D137="","",スケジュール!D137)</f>
        <v>43518</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v>
      </c>
      <c r="AG135" t="str">
        <f>IF(スケジュール!AA137="","",スケジュール!AA137)</f>
        <v/>
      </c>
      <c r="AH135" t="str">
        <f>IF(スケジュール!AB137="","",スケジュール!AB137)</f>
        <v/>
      </c>
      <c r="AI135" t="str">
        <f>IF(スケジュール!AC137="","",スケジュール!AC137)</f>
        <v/>
      </c>
    </row>
    <row r="136" spans="1:35">
      <c r="A136" s="205">
        <f>IF(スケジュール!A138="","",スケジュール!A138)</f>
        <v>43502</v>
      </c>
      <c r="B136" t="str">
        <f>IF(スケジュール!B138="","",スケジュール!B138)</f>
        <v>水</v>
      </c>
      <c r="C136" s="205" t="str">
        <f>IF(スケジュール!C138="","",スケジュール!C138)</f>
        <v/>
      </c>
      <c r="D136" s="205"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5">
        <f>IF(スケジュール!A139="","",スケジュール!A139)</f>
        <v>43503</v>
      </c>
      <c r="B137" t="str">
        <f>IF(スケジュール!B139="","",スケジュール!B139)</f>
        <v>木</v>
      </c>
      <c r="C137" s="205">
        <f>IF(スケジュール!C139="","",スケジュール!C139)</f>
        <v>43518</v>
      </c>
      <c r="D137" s="205">
        <f>IF(スケジュール!D139="","",スケジュール!D139)</f>
        <v>43521</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v>
      </c>
      <c r="AG137" t="str">
        <f>IF(スケジュール!AA139="","",スケジュール!AA139)</f>
        <v/>
      </c>
      <c r="AH137" t="str">
        <f>IF(スケジュール!AB139="","",スケジュール!AB139)</f>
        <v/>
      </c>
      <c r="AI137" t="str">
        <f>IF(スケジュール!AC139="","",スケジュール!AC139)</f>
        <v/>
      </c>
    </row>
    <row r="138" spans="1:35">
      <c r="A138" s="205">
        <f>IF(スケジュール!A140="","",スケジュール!A140)</f>
        <v>43504</v>
      </c>
      <c r="B138" t="str">
        <f>IF(スケジュール!B140="","",スケジュール!B140)</f>
        <v>金</v>
      </c>
      <c r="C138" s="205" t="str">
        <f>IF(スケジュール!C140="","",スケジュール!C140)</f>
        <v/>
      </c>
      <c r="D138" s="205"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5">
        <f>IF(スケジュール!A141="","",スケジュール!A141)</f>
        <v>43505</v>
      </c>
      <c r="B139" t="str">
        <f>IF(スケジュール!B141="","",スケジュール!B141)</f>
        <v>土</v>
      </c>
      <c r="C139" s="205">
        <f>IF(スケジュール!C141="","",スケジュール!C141)</f>
        <v>43521</v>
      </c>
      <c r="D139" s="205">
        <f>IF(スケジュール!D141="","",スケジュール!D141)</f>
        <v>43523</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v>
      </c>
      <c r="AH139" t="str">
        <f>IF(スケジュール!AB141="","",スケジュール!AB141)</f>
        <v/>
      </c>
      <c r="AI139" t="str">
        <f>IF(スケジュール!AC141="","",スケジュール!AC141)</f>
        <v/>
      </c>
    </row>
    <row r="140" spans="1:35">
      <c r="A140" s="205">
        <f>IF(スケジュール!A142="","",スケジュール!A142)</f>
        <v>43506</v>
      </c>
      <c r="B140" t="str">
        <f>IF(スケジュール!B142="","",スケジュール!B142)</f>
        <v>日</v>
      </c>
      <c r="C140" s="205" t="str">
        <f>IF(スケジュール!C142="","",スケジュール!C142)</f>
        <v/>
      </c>
      <c r="D140" s="205"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5">
        <f>IF(スケジュール!A143="","",スケジュール!A143)</f>
        <v>43507</v>
      </c>
      <c r="B141" t="str">
        <f>IF(スケジュール!B143="","",スケジュール!B143)</f>
        <v>月</v>
      </c>
      <c r="C141" s="205" t="str">
        <f>IF(スケジュール!C143="","",スケジュール!C143)</f>
        <v/>
      </c>
      <c r="D141" s="205"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5">
        <f>IF(スケジュール!A144="","",スケジュール!A144)</f>
        <v>43508</v>
      </c>
      <c r="B142" t="str">
        <f>IF(スケジュール!B144="","",スケジュール!B144)</f>
        <v>火</v>
      </c>
      <c r="C142" s="205">
        <f>IF(スケジュール!C144="","",スケジュール!C144)</f>
        <v>43523</v>
      </c>
      <c r="D142" s="205">
        <f>IF(スケジュール!D144="","",スケジュール!D144)</f>
        <v>43525</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5">
        <f>IF(スケジュール!A145="","",スケジュール!A145)</f>
        <v>43509</v>
      </c>
      <c r="B143" t="str">
        <f>IF(スケジュール!B145="","",スケジュール!B145)</f>
        <v>水</v>
      </c>
      <c r="C143" s="205" t="str">
        <f>IF(スケジュール!C145="","",スケジュール!C145)</f>
        <v/>
      </c>
      <c r="D143" s="205"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5">
        <f>IF(スケジュール!A146="","",スケジュール!A146)</f>
        <v>43510</v>
      </c>
      <c r="B144" t="str">
        <f>IF(スケジュール!B146="","",スケジュール!B146)</f>
        <v>木</v>
      </c>
      <c r="C144" s="205">
        <f>IF(スケジュール!C146="","",スケジュール!C146)</f>
        <v>43525</v>
      </c>
      <c r="D144" s="205">
        <f>IF(スケジュール!D146="","",スケジュール!D146)</f>
        <v>43528</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c r="A145" s="205">
        <f>IF(スケジュール!A147="","",スケジュール!A147)</f>
        <v>43511</v>
      </c>
      <c r="B145" t="str">
        <f>IF(スケジュール!B147="","",スケジュール!B147)</f>
        <v>金</v>
      </c>
      <c r="C145" s="205" t="str">
        <f>IF(スケジュール!C147="","",スケジュール!C147)</f>
        <v/>
      </c>
      <c r="D145" s="205"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5">
        <f>IF(スケジュール!A148="","",スケジュール!A148)</f>
        <v>43512</v>
      </c>
      <c r="B146" t="str">
        <f>IF(スケジュール!B148="","",スケジュール!B148)</f>
        <v>土</v>
      </c>
      <c r="C146" s="205">
        <f>IF(スケジュール!C148="","",スケジュール!C148)</f>
        <v>43528</v>
      </c>
      <c r="D146" s="205">
        <f>IF(スケジュール!D148="","",スケジュール!D148)</f>
        <v>43530</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v>
      </c>
      <c r="AH146" t="str">
        <f>IF(スケジュール!AB148="","",スケジュール!AB148)</f>
        <v/>
      </c>
      <c r="AI146" t="str">
        <f>IF(スケジュール!AC148="","",スケジュール!AC148)</f>
        <v/>
      </c>
    </row>
    <row r="147" spans="1:35">
      <c r="A147" s="205">
        <f>IF(スケジュール!A149="","",スケジュール!A149)</f>
        <v>43513</v>
      </c>
      <c r="B147" t="str">
        <f>IF(スケジュール!B149="","",スケジュール!B149)</f>
        <v>日</v>
      </c>
      <c r="C147" s="205" t="str">
        <f>IF(スケジュール!C149="","",スケジュール!C149)</f>
        <v/>
      </c>
      <c r="D147" s="205"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5">
        <f>IF(スケジュール!A150="","",スケジュール!A150)</f>
        <v>43514</v>
      </c>
      <c r="B148" t="str">
        <f>IF(スケジュール!B150="","",スケジュール!B150)</f>
        <v>月</v>
      </c>
      <c r="C148" s="205" t="str">
        <f>IF(スケジュール!C150="","",スケジュール!C150)</f>
        <v/>
      </c>
      <c r="D148" s="205"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5">
        <f>IF(スケジュール!A151="","",スケジュール!A151)</f>
        <v>43515</v>
      </c>
      <c r="B149" t="str">
        <f>IF(スケジュール!B151="","",スケジュール!B151)</f>
        <v>火</v>
      </c>
      <c r="C149" s="205">
        <f>IF(スケジュール!C151="","",スケジュール!C151)</f>
        <v>43530</v>
      </c>
      <c r="D149" s="205">
        <f>IF(スケジュール!D151="","",スケジュール!D151)</f>
        <v>43532</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c r="A150" s="205">
        <f>IF(スケジュール!A152="","",スケジュール!A152)</f>
        <v>43516</v>
      </c>
      <c r="B150" t="str">
        <f>IF(スケジュール!B152="","",スケジュール!B152)</f>
        <v>水</v>
      </c>
      <c r="C150" s="205" t="str">
        <f>IF(スケジュール!C152="","",スケジュール!C152)</f>
        <v/>
      </c>
      <c r="D150" s="205"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5">
        <f>IF(スケジュール!A153="","",スケジュール!A153)</f>
        <v>43517</v>
      </c>
      <c r="B151" t="str">
        <f>IF(スケジュール!B153="","",スケジュール!B153)</f>
        <v>木</v>
      </c>
      <c r="C151" s="205">
        <f>IF(スケジュール!C153="","",スケジュール!C153)</f>
        <v>43532</v>
      </c>
      <c r="D151" s="205">
        <f>IF(スケジュール!D153="","",スケジュール!D153)</f>
        <v>43535</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c r="A152" s="205">
        <f>IF(スケジュール!A154="","",スケジュール!A154)</f>
        <v>43518</v>
      </c>
      <c r="B152" t="str">
        <f>IF(スケジュール!B154="","",スケジュール!B154)</f>
        <v>金</v>
      </c>
      <c r="C152" s="205" t="str">
        <f>IF(スケジュール!C154="","",スケジュール!C154)</f>
        <v/>
      </c>
      <c r="D152" s="205"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5">
        <f>IF(スケジュール!A155="","",スケジュール!A155)</f>
        <v>43519</v>
      </c>
      <c r="B153" t="str">
        <f>IF(スケジュール!B155="","",スケジュール!B155)</f>
        <v>土</v>
      </c>
      <c r="C153" s="205">
        <f>IF(スケジュール!C155="","",スケジュール!C155)</f>
        <v>43535</v>
      </c>
      <c r="D153" s="205">
        <f>IF(スケジュール!D155="","",スケジュール!D155)</f>
        <v>43537</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c r="A154" s="205">
        <f>IF(スケジュール!A156="","",スケジュール!A156)</f>
        <v>43520</v>
      </c>
      <c r="B154" t="str">
        <f>IF(スケジュール!B156="","",スケジュール!B156)</f>
        <v>日</v>
      </c>
      <c r="C154" s="205" t="str">
        <f>IF(スケジュール!C156="","",スケジュール!C156)</f>
        <v/>
      </c>
      <c r="D154" s="205"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5">
        <f>IF(スケジュール!A157="","",スケジュール!A157)</f>
        <v>43521</v>
      </c>
      <c r="B155" t="str">
        <f>IF(スケジュール!B157="","",スケジュール!B157)</f>
        <v>月</v>
      </c>
      <c r="C155" s="205" t="str">
        <f>IF(スケジュール!C157="","",スケジュール!C157)</f>
        <v/>
      </c>
      <c r="D155" s="205"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5">
        <f>IF(スケジュール!A158="","",スケジュール!A158)</f>
        <v>43522</v>
      </c>
      <c r="B156" t="str">
        <f>IF(スケジュール!B158="","",スケジュール!B158)</f>
        <v>火</v>
      </c>
      <c r="C156" s="205">
        <f>IF(スケジュール!C158="","",スケジュール!C158)</f>
        <v>43537</v>
      </c>
      <c r="D156" s="205">
        <f>IF(スケジュール!D158="","",スケジュール!D158)</f>
        <v>43539</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c r="A157" s="205">
        <f>IF(スケジュール!A159="","",スケジュール!A159)</f>
        <v>43523</v>
      </c>
      <c r="B157" t="str">
        <f>IF(スケジュール!B159="","",スケジュール!B159)</f>
        <v>水</v>
      </c>
      <c r="C157" s="205" t="str">
        <f>IF(スケジュール!C159="","",スケジュール!C159)</f>
        <v/>
      </c>
      <c r="D157" s="205"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5">
        <f>IF(スケジュール!A160="","",スケジュール!A160)</f>
        <v>43524</v>
      </c>
      <c r="B158" t="str">
        <f>IF(スケジュール!B160="","",スケジュール!B160)</f>
        <v>木</v>
      </c>
      <c r="C158" s="205">
        <f>IF(スケジュール!C160="","",スケジュール!C160)</f>
        <v>43539</v>
      </c>
      <c r="D158" s="205">
        <f>IF(スケジュール!D160="","",スケジュール!D160)</f>
        <v>43542</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c r="A159" s="205">
        <f>IF(スケジュール!A161="","",スケジュール!A161)</f>
        <v>43525</v>
      </c>
      <c r="B159" t="str">
        <f>IF(スケジュール!B161="","",スケジュール!B161)</f>
        <v>金</v>
      </c>
      <c r="C159" s="205" t="str">
        <f>IF(スケジュール!C161="","",スケジュール!C161)</f>
        <v/>
      </c>
      <c r="D159" s="205"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5">
        <f>IF(スケジュール!A162="","",スケジュール!A162)</f>
        <v>43526</v>
      </c>
      <c r="B160" t="str">
        <f>IF(スケジュール!B162="","",スケジュール!B162)</f>
        <v>土</v>
      </c>
      <c r="C160" s="205">
        <f>IF(スケジュール!C162="","",スケジュール!C162)</f>
        <v>43542</v>
      </c>
      <c r="D160" s="205">
        <f>IF(スケジュール!D162="","",スケジュール!D162)</f>
        <v>43544</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c r="A161" s="205">
        <f>IF(スケジュール!A163="","",スケジュール!A163)</f>
        <v>43527</v>
      </c>
      <c r="B161" t="str">
        <f>IF(スケジュール!B163="","",スケジュール!B163)</f>
        <v>日</v>
      </c>
      <c r="C161" s="205" t="str">
        <f>IF(スケジュール!C163="","",スケジュール!C163)</f>
        <v/>
      </c>
      <c r="D161" s="205"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5">
        <f>IF(スケジュール!A164="","",スケジュール!A164)</f>
        <v>43528</v>
      </c>
      <c r="B162" t="str">
        <f>IF(スケジュール!B164="","",スケジュール!B164)</f>
        <v>月</v>
      </c>
      <c r="C162" s="205" t="str">
        <f>IF(スケジュール!C164="","",スケジュール!C164)</f>
        <v/>
      </c>
      <c r="D162" s="205"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5">
        <f>IF(スケジュール!A165="","",スケジュール!A165)</f>
        <v>43529</v>
      </c>
      <c r="B163" t="str">
        <f>IF(スケジュール!B165="","",スケジュール!B165)</f>
        <v>火</v>
      </c>
      <c r="C163" s="205">
        <f>IF(スケジュール!C165="","",スケジュール!C165)</f>
        <v>43546</v>
      </c>
      <c r="D163" s="205">
        <f>IF(スケジュール!D165="","",スケジュール!D165)</f>
        <v>43546</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v>
      </c>
      <c r="AH163" t="str">
        <f>IF(スケジュール!AB165="","",スケジュール!AB165)</f>
        <v/>
      </c>
      <c r="AI163" t="str">
        <f>IF(スケジュール!AC165="","",スケジュール!AC165)</f>
        <v/>
      </c>
    </row>
    <row r="164" spans="1:35">
      <c r="A164" s="205">
        <f>IF(スケジュール!A166="","",スケジュール!A166)</f>
        <v>43530</v>
      </c>
      <c r="B164" t="str">
        <f>IF(スケジュール!B166="","",スケジュール!B166)</f>
        <v>水</v>
      </c>
      <c r="C164" s="205" t="str">
        <f>IF(スケジュール!C166="","",スケジュール!C166)</f>
        <v/>
      </c>
      <c r="D164" s="205"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5">
        <f>IF(スケジュール!A167="","",スケジュール!A167)</f>
        <v>43531</v>
      </c>
      <c r="B165" t="str">
        <f>IF(スケジュール!B167="","",スケジュール!B167)</f>
        <v>木</v>
      </c>
      <c r="C165" s="205">
        <f>IF(スケジュール!C167="","",スケジュール!C167)</f>
        <v>43549</v>
      </c>
      <c r="D165" s="205">
        <f>IF(スケジュール!D167="","",スケジュール!D167)</f>
        <v>43549</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c r="A166" s="205">
        <f>IF(スケジュール!A168="","",スケジュール!A168)</f>
        <v>43532</v>
      </c>
      <c r="B166" t="str">
        <f>IF(スケジュール!B168="","",スケジュール!B168)</f>
        <v>金</v>
      </c>
      <c r="C166" s="205" t="str">
        <f>IF(スケジュール!C168="","",スケジュール!C168)</f>
        <v/>
      </c>
      <c r="D166" s="205"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5">
        <f>IF(スケジュール!A169="","",スケジュール!A169)</f>
        <v>43533</v>
      </c>
      <c r="B167" t="str">
        <f>IF(スケジュール!B169="","",スケジュール!B169)</f>
        <v>土</v>
      </c>
      <c r="C167" s="205">
        <f>IF(スケジュール!C169="","",スケジュール!C169)</f>
        <v>43551</v>
      </c>
      <c r="D167" s="205">
        <f>IF(スケジュール!D169="","",スケジュール!D169)</f>
        <v>43551</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v>
      </c>
      <c r="AH167" t="str">
        <f>IF(スケジュール!AB169="","",スケジュール!AB169)</f>
        <v/>
      </c>
      <c r="AI167" t="str">
        <f>IF(スケジュール!AC169="","",スケジュール!AC169)</f>
        <v/>
      </c>
    </row>
    <row r="168" spans="1:35">
      <c r="A168" s="205">
        <f>IF(スケジュール!A170="","",スケジュール!A170)</f>
        <v>43534</v>
      </c>
      <c r="B168" t="str">
        <f>IF(スケジュール!B170="","",スケジュール!B170)</f>
        <v>日</v>
      </c>
      <c r="C168" s="205" t="str">
        <f>IF(スケジュール!C170="","",スケジュール!C170)</f>
        <v/>
      </c>
      <c r="D168" s="205"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5">
        <f>IF(スケジュール!A171="","",スケジュール!A171)</f>
        <v>43535</v>
      </c>
      <c r="B169" t="str">
        <f>IF(スケジュール!B171="","",スケジュール!B171)</f>
        <v>月</v>
      </c>
      <c r="C169" s="205" t="str">
        <f>IF(スケジュール!C171="","",スケジュール!C171)</f>
        <v/>
      </c>
      <c r="D169" s="205"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5">
        <f>IF(スケジュール!A172="","",スケジュール!A172)</f>
        <v>43536</v>
      </c>
      <c r="B170" t="str">
        <f>IF(スケジュール!B172="","",スケジュール!B172)</f>
        <v>火</v>
      </c>
      <c r="C170" s="205">
        <f>IF(スケジュール!C172="","",スケジュール!C172)</f>
        <v>43551</v>
      </c>
      <c r="D170" s="205">
        <f>IF(スケジュール!D172="","",スケジュール!D172)</f>
        <v>43553</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v>
      </c>
      <c r="AG170" t="str">
        <f>IF(スケジュール!AA172="","",スケジュール!AA172)</f>
        <v/>
      </c>
      <c r="AH170" t="str">
        <f>IF(スケジュール!AB172="","",スケジュール!AB172)</f>
        <v/>
      </c>
      <c r="AI170" t="str">
        <f>IF(スケジュール!AC172="","",スケジュール!AC172)</f>
        <v/>
      </c>
    </row>
    <row r="171" spans="1:35">
      <c r="A171" s="205">
        <f>IF(スケジュール!A173="","",スケジュール!A173)</f>
        <v>43537</v>
      </c>
      <c r="B171" t="str">
        <f>IF(スケジュール!B173="","",スケジュール!B173)</f>
        <v>水</v>
      </c>
      <c r="C171" s="205" t="str">
        <f>IF(スケジュール!C173="","",スケジュール!C173)</f>
        <v/>
      </c>
      <c r="D171" s="205"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5">
        <f>IF(スケジュール!A174="","",スケジュール!A174)</f>
        <v>43538</v>
      </c>
      <c r="B172" t="str">
        <f>IF(スケジュール!B174="","",スケジュール!B174)</f>
        <v>木</v>
      </c>
      <c r="C172" s="205">
        <f>IF(スケジュール!C174="","",スケジュール!C174)</f>
        <v>43553</v>
      </c>
      <c r="D172" s="205">
        <f>IF(スケジュール!D174="","",スケジュール!D174)</f>
        <v>43556</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c r="A173" s="205">
        <f>IF(スケジュール!A175="","",スケジュール!A175)</f>
        <v>43539</v>
      </c>
      <c r="B173" t="str">
        <f>IF(スケジュール!B175="","",スケジュール!B175)</f>
        <v>金</v>
      </c>
      <c r="C173" s="205" t="str">
        <f>IF(スケジュール!C175="","",スケジュール!C175)</f>
        <v/>
      </c>
      <c r="D173" s="205"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5">
        <f>IF(スケジュール!A176="","",スケジュール!A176)</f>
        <v>43540</v>
      </c>
      <c r="B174" t="str">
        <f>IF(スケジュール!B176="","",スケジュール!B176)</f>
        <v>土</v>
      </c>
      <c r="C174" s="205">
        <f>IF(スケジュール!C176="","",スケジュール!C176)</f>
        <v>43556</v>
      </c>
      <c r="D174" s="205">
        <f>IF(スケジュール!D176="","",スケジュール!D176)</f>
        <v>43558</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v>
      </c>
      <c r="AG174" t="str">
        <f>IF(スケジュール!AA176="","",スケジュール!AA176)</f>
        <v/>
      </c>
      <c r="AH174" t="str">
        <f>IF(スケジュール!AB176="","",スケジュール!AB176)</f>
        <v/>
      </c>
      <c r="AI174" t="str">
        <f>IF(スケジュール!AC176="","",スケジュール!AC176)</f>
        <v/>
      </c>
    </row>
    <row r="175" spans="1:35">
      <c r="A175" s="205">
        <f>IF(スケジュール!A177="","",スケジュール!A177)</f>
        <v>43541</v>
      </c>
      <c r="B175" t="str">
        <f>IF(スケジュール!B177="","",スケジュール!B177)</f>
        <v>日</v>
      </c>
      <c r="C175" s="205" t="str">
        <f>IF(スケジュール!C177="","",スケジュール!C177)</f>
        <v/>
      </c>
      <c r="D175" s="205"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5">
        <f>IF(スケジュール!A178="","",スケジュール!A178)</f>
        <v>43542</v>
      </c>
      <c r="B176" t="str">
        <f>IF(スケジュール!B178="","",スケジュール!B178)</f>
        <v>月</v>
      </c>
      <c r="C176" s="205" t="str">
        <f>IF(スケジュール!C178="","",スケジュール!C178)</f>
        <v/>
      </c>
      <c r="D176" s="205"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5">
        <f>IF(スケジュール!A179="","",スケジュール!A179)</f>
        <v>43543</v>
      </c>
      <c r="B177" t="str">
        <f>IF(スケジュール!B179="","",スケジュール!B179)</f>
        <v>火</v>
      </c>
      <c r="C177" s="205">
        <f>IF(スケジュール!C179="","",スケジュール!C179)</f>
        <v>43558</v>
      </c>
      <c r="D177" s="205">
        <f>IF(スケジュール!D179="","",スケジュール!D179)</f>
        <v>43560</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5">
        <f>IF(スケジュール!A180="","",スケジュール!A180)</f>
        <v>43544</v>
      </c>
      <c r="B178" t="str">
        <f>IF(スケジュール!B180="","",スケジュール!B180)</f>
        <v>水</v>
      </c>
      <c r="C178" s="205" t="str">
        <f>IF(スケジュール!C180="","",スケジュール!C180)</f>
        <v/>
      </c>
      <c r="D178" s="205"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5">
        <f>IF(スケジュール!A181="","",スケジュール!A181)</f>
        <v>43545</v>
      </c>
      <c r="B179" t="str">
        <f>IF(スケジュール!B181="","",スケジュール!B181)</f>
        <v>木</v>
      </c>
      <c r="C179" s="205">
        <f>IF(スケジュール!C181="","",スケジュール!C181)</f>
        <v>43560</v>
      </c>
      <c r="D179" s="205">
        <f>IF(スケジュール!D181="","",スケジュール!D181)</f>
        <v>43563</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5">
        <f>IF(スケジュール!A182="","",スケジュール!A182)</f>
        <v>43546</v>
      </c>
      <c r="B180" t="str">
        <f>IF(スケジュール!B182="","",スケジュール!B182)</f>
        <v>金</v>
      </c>
      <c r="C180" s="205" t="str">
        <f>IF(スケジュール!C182="","",スケジュール!C182)</f>
        <v/>
      </c>
      <c r="D180" s="205"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5">
        <f>IF(スケジュール!A183="","",スケジュール!A183)</f>
        <v>43547</v>
      </c>
      <c r="B181" t="str">
        <f>IF(スケジュール!B183="","",スケジュール!B183)</f>
        <v>土</v>
      </c>
      <c r="C181" s="205">
        <f>IF(スケジュール!C183="","",スケジュール!C183)</f>
        <v>43563</v>
      </c>
      <c r="D181" s="205">
        <f>IF(スケジュール!D183="","",スケジュール!D183)</f>
        <v>43565</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5">
        <f>IF(スケジュール!A184="","",スケジュール!A184)</f>
        <v>43548</v>
      </c>
      <c r="B182" t="str">
        <f>IF(スケジュール!B184="","",スケジュール!B184)</f>
        <v>日</v>
      </c>
      <c r="C182" s="205" t="str">
        <f>IF(スケジュール!C184="","",スケジュール!C184)</f>
        <v/>
      </c>
      <c r="D182" s="205"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5">
        <f>IF(スケジュール!A185="","",スケジュール!A185)</f>
        <v>43549</v>
      </c>
      <c r="B183" t="str">
        <f>IF(スケジュール!B185="","",スケジュール!B185)</f>
        <v>月</v>
      </c>
      <c r="C183" s="205" t="str">
        <f>IF(スケジュール!C185="","",スケジュール!C185)</f>
        <v/>
      </c>
      <c r="D183" s="205"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5">
        <f>IF(スケジュール!A186="","",スケジュール!A186)</f>
        <v>43550</v>
      </c>
      <c r="B184" t="str">
        <f>IF(スケジュール!B186="","",スケジュール!B186)</f>
        <v>火</v>
      </c>
      <c r="C184" s="205">
        <f>IF(スケジュール!C186="","",スケジュール!C186)</f>
        <v>43565</v>
      </c>
      <c r="D184" s="205">
        <f>IF(スケジュール!D186="","",スケジュール!D186)</f>
        <v>43567</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5">
        <f>IF(スケジュール!A187="","",スケジュール!A187)</f>
        <v>43551</v>
      </c>
      <c r="B185" t="str">
        <f>IF(スケジュール!B187="","",スケジュール!B187)</f>
        <v>水</v>
      </c>
      <c r="C185" s="205" t="str">
        <f>IF(スケジュール!C187="","",スケジュール!C187)</f>
        <v/>
      </c>
      <c r="D185" s="205"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5">
        <f>IF(スケジュール!A188="","",スケジュール!A188)</f>
        <v>43552</v>
      </c>
      <c r="B186" t="str">
        <f>IF(スケジュール!B188="","",スケジュール!B188)</f>
        <v>木</v>
      </c>
      <c r="C186" s="205">
        <f>IF(スケジュール!C188="","",スケジュール!C188)</f>
        <v>43567</v>
      </c>
      <c r="D186" s="205">
        <f>IF(スケジュール!D188="","",スケジュール!D188)</f>
        <v>43570</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5">
        <f>IF(スケジュール!A189="","",スケジュール!A189)</f>
        <v>43553</v>
      </c>
      <c r="B187" t="str">
        <f>IF(スケジュール!B189="","",スケジュール!B189)</f>
        <v>金</v>
      </c>
      <c r="C187" s="205" t="str">
        <f>IF(スケジュール!C189="","",スケジュール!C189)</f>
        <v/>
      </c>
      <c r="D187" s="205"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5">
        <f>IF(スケジュール!A190="","",スケジュール!A190)</f>
        <v>43554</v>
      </c>
      <c r="B188" t="str">
        <f>IF(スケジュール!B190="","",スケジュール!B190)</f>
        <v>土</v>
      </c>
      <c r="C188" s="205">
        <f>IF(スケジュール!C190="","",スケジュール!C190)</f>
        <v>43570</v>
      </c>
      <c r="D188" s="205">
        <f>IF(スケジュール!D190="","",スケジュール!D190)</f>
        <v>43572</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5">
        <f>IF(スケジュール!A191="","",スケジュール!A191)</f>
        <v>43555</v>
      </c>
      <c r="B189" t="str">
        <f>IF(スケジュール!B191="","",スケジュール!B191)</f>
        <v>日</v>
      </c>
      <c r="C189" s="205" t="str">
        <f>IF(スケジュール!C191="","",スケジュール!C191)</f>
        <v/>
      </c>
      <c r="D189" s="205"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5">
        <f>IF(スケジュール!A192="","",スケジュール!A192)</f>
        <v>43556</v>
      </c>
      <c r="B190" t="str">
        <f>IF(スケジュール!B192="","",スケジュール!B192)</f>
        <v>月</v>
      </c>
      <c r="C190" s="205" t="str">
        <f>IF(スケジュール!C192="","",スケジュール!C192)</f>
        <v/>
      </c>
      <c r="D190" s="205"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5">
        <f>IF(スケジュール!A193="","",スケジュール!A193)</f>
        <v>43557</v>
      </c>
      <c r="B191" t="str">
        <f>IF(スケジュール!B193="","",スケジュール!B193)</f>
        <v>火</v>
      </c>
      <c r="C191" s="205">
        <f>IF(スケジュール!C193="","",スケジュール!C193)</f>
        <v>43572</v>
      </c>
      <c r="D191" s="205">
        <f>IF(スケジュール!D193="","",スケジュール!D193)</f>
        <v>43574</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5">
        <f>IF(スケジュール!A194="","",スケジュール!A194)</f>
        <v>43558</v>
      </c>
      <c r="B192" t="str">
        <f>IF(スケジュール!B194="","",スケジュール!B194)</f>
        <v>水</v>
      </c>
      <c r="C192" s="205" t="str">
        <f>IF(スケジュール!C194="","",スケジュール!C194)</f>
        <v/>
      </c>
      <c r="D192" s="205"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5">
        <f>IF(スケジュール!A195="","",スケジュール!A195)</f>
        <v>43559</v>
      </c>
      <c r="B193" t="str">
        <f>IF(スケジュール!B195="","",スケジュール!B195)</f>
        <v>木</v>
      </c>
      <c r="C193" s="205">
        <f>IF(スケジュール!C195="","",スケジュール!C195)</f>
        <v>43574</v>
      </c>
      <c r="D193" s="205">
        <f>IF(スケジュール!D195="","",スケジュール!D195)</f>
        <v>43577</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5">
        <f>IF(スケジュール!A196="","",スケジュール!A196)</f>
        <v>43560</v>
      </c>
      <c r="B194" t="str">
        <f>IF(スケジュール!B196="","",スケジュール!B196)</f>
        <v>金</v>
      </c>
      <c r="C194" s="205" t="str">
        <f>IF(スケジュール!C196="","",スケジュール!C196)</f>
        <v/>
      </c>
      <c r="D194" s="205"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5">
        <f>IF(スケジュール!A197="","",スケジュール!A197)</f>
        <v>43561</v>
      </c>
      <c r="B195" t="str">
        <f>IF(スケジュール!B197="","",スケジュール!B197)</f>
        <v>土</v>
      </c>
      <c r="C195" s="205">
        <f>IF(スケジュール!C197="","",スケジュール!C197)</f>
        <v>43577</v>
      </c>
      <c r="D195" s="205">
        <f>IF(スケジュール!D197="","",スケジュール!D197)</f>
        <v>43579</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5">
        <f>IF(スケジュール!A198="","",スケジュール!A198)</f>
        <v>43562</v>
      </c>
      <c r="B196" t="str">
        <f>IF(スケジュール!B198="","",スケジュール!B198)</f>
        <v>日</v>
      </c>
      <c r="C196" s="205" t="str">
        <f>IF(スケジュール!C198="","",スケジュール!C198)</f>
        <v/>
      </c>
      <c r="D196" s="205"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5">
        <f>IF(スケジュール!A199="","",スケジュール!A199)</f>
        <v>43563</v>
      </c>
      <c r="B197" t="str">
        <f>IF(スケジュール!B199="","",スケジュール!B199)</f>
        <v>月</v>
      </c>
      <c r="C197" s="205" t="str">
        <f>IF(スケジュール!C199="","",スケジュール!C199)</f>
        <v/>
      </c>
      <c r="D197" s="205"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5">
        <f>IF(スケジュール!A200="","",スケジュール!A200)</f>
        <v>43564</v>
      </c>
      <c r="B198" t="str">
        <f>IF(スケジュール!B200="","",スケジュール!B200)</f>
        <v>火</v>
      </c>
      <c r="C198" s="205">
        <f>IF(スケジュール!C200="","",スケジュール!C200)</f>
        <v>43579</v>
      </c>
      <c r="D198" s="205">
        <f>IF(スケジュール!D200="","",スケジュール!D200)</f>
        <v>43581</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5">
        <f>IF(スケジュール!A201="","",スケジュール!A201)</f>
        <v>43565</v>
      </c>
      <c r="B199" t="str">
        <f>IF(スケジュール!B201="","",スケジュール!B201)</f>
        <v>水</v>
      </c>
      <c r="C199" s="205" t="str">
        <f>IF(スケジュール!C201="","",スケジュール!C201)</f>
        <v/>
      </c>
      <c r="D199" s="205"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5">
        <f>IF(スケジュール!A202="","",スケジュール!A202)</f>
        <v>43566</v>
      </c>
      <c r="B200" t="str">
        <f>IF(スケジュール!B202="","",スケジュール!B202)</f>
        <v>木</v>
      </c>
      <c r="C200" s="205">
        <f>IF(スケジュール!C202="","",スケジュール!C202)</f>
        <v>43581</v>
      </c>
      <c r="D200" s="205">
        <f>IF(スケジュール!D202="","",スケジュール!D202)</f>
        <v>43586</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5">
        <f>IF(スケジュール!A203="","",スケジュール!A203)</f>
        <v>43567</v>
      </c>
      <c r="B201" t="str">
        <f>IF(スケジュール!B203="","",スケジュール!B203)</f>
        <v>金</v>
      </c>
      <c r="C201" s="205" t="str">
        <f>IF(スケジュール!C203="","",スケジュール!C203)</f>
        <v/>
      </c>
      <c r="D201" s="205"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5">
        <f>IF(スケジュール!A204="","",スケジュール!A204)</f>
        <v>43568</v>
      </c>
      <c r="B202" t="str">
        <f>IF(スケジュール!B204="","",スケジュール!B204)</f>
        <v>土</v>
      </c>
      <c r="C202" s="205">
        <f>IF(スケジュール!C204="","",スケジュール!C204)</f>
        <v>43586</v>
      </c>
      <c r="D202" s="205">
        <f>IF(スケジュール!D204="","",スケジュール!D204)</f>
        <v>43586</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5">
        <f>IF(スケジュール!A205="","",スケジュール!A205)</f>
        <v>43569</v>
      </c>
      <c r="B203" t="str">
        <f>IF(スケジュール!B205="","",スケジュール!B205)</f>
        <v>日</v>
      </c>
      <c r="C203" s="205" t="str">
        <f>IF(スケジュール!C205="","",スケジュール!C205)</f>
        <v/>
      </c>
      <c r="D203" s="205"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5">
        <f>IF(スケジュール!A206="","",スケジュール!A206)</f>
        <v>43570</v>
      </c>
      <c r="B204" t="str">
        <f>IF(スケジュール!B206="","",スケジュール!B206)</f>
        <v>月</v>
      </c>
      <c r="C204" s="205" t="str">
        <f>IF(スケジュール!C206="","",スケジュール!C206)</f>
        <v/>
      </c>
      <c r="D204" s="205"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5">
        <f>IF(スケジュール!A207="","",スケジュール!A207)</f>
        <v>43571</v>
      </c>
      <c r="B205" t="str">
        <f>IF(スケジュール!B207="","",スケジュール!B207)</f>
        <v>火</v>
      </c>
      <c r="C205" s="205">
        <f>IF(スケジュール!C207="","",スケジュール!C207)</f>
        <v>43586</v>
      </c>
      <c r="D205" s="205">
        <f>IF(スケジュール!D207="","",スケジュール!D207)</f>
        <v>43593</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5">
        <f>IF(スケジュール!A208="","",スケジュール!A208)</f>
        <v>43572</v>
      </c>
      <c r="B206" t="str">
        <f>IF(スケジュール!B208="","",スケジュール!B208)</f>
        <v>水</v>
      </c>
      <c r="C206" s="205" t="str">
        <f>IF(スケジュール!C208="","",スケジュール!C208)</f>
        <v/>
      </c>
      <c r="D206" s="205"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5">
        <f>IF(スケジュール!A209="","",スケジュール!A209)</f>
        <v>43573</v>
      </c>
      <c r="B207" t="str">
        <f>IF(スケジュール!B209="","",スケジュール!B209)</f>
        <v>木</v>
      </c>
      <c r="C207" s="205">
        <f>IF(スケジュール!C209="","",スケジュール!C209)</f>
        <v>43593</v>
      </c>
      <c r="D207" s="205">
        <f>IF(スケジュール!D209="","",スケジュール!D209)</f>
        <v>43593</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5">
        <f>IF(スケジュール!A210="","",スケジュール!A210)</f>
        <v>43574</v>
      </c>
      <c r="B208" t="str">
        <f>IF(スケジュール!B210="","",スケジュール!B210)</f>
        <v>金</v>
      </c>
      <c r="C208" s="205" t="str">
        <f>IF(スケジュール!C210="","",スケジュール!C210)</f>
        <v/>
      </c>
      <c r="D208" s="205"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5">
        <f>IF(スケジュール!A211="","",スケジュール!A211)</f>
        <v>43575</v>
      </c>
      <c r="B209" t="str">
        <f>IF(スケジュール!B211="","",スケジュール!B211)</f>
        <v>土</v>
      </c>
      <c r="C209" s="205">
        <f>IF(スケジュール!C211="","",スケジュール!C211)</f>
        <v>43593</v>
      </c>
      <c r="D209" s="205">
        <f>IF(スケジュール!D211="","",スケジュール!D211)</f>
        <v>43593</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5">
        <f>IF(スケジュール!A212="","",スケジュール!A212)</f>
        <v>43576</v>
      </c>
      <c r="B210" t="str">
        <f>IF(スケジュール!B212="","",スケジュール!B212)</f>
        <v>日</v>
      </c>
      <c r="C210" s="205" t="str">
        <f>IF(スケジュール!C212="","",スケジュール!C212)</f>
        <v/>
      </c>
      <c r="D210" s="205"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5">
        <f>IF(スケジュール!A213="","",スケジュール!A213)</f>
        <v>43577</v>
      </c>
      <c r="B211" t="str">
        <f>IF(スケジュール!B213="","",スケジュール!B213)</f>
        <v>月</v>
      </c>
      <c r="C211" s="205" t="str">
        <f>IF(スケジュール!C213="","",スケジュール!C213)</f>
        <v/>
      </c>
      <c r="D211" s="205"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5">
        <f>IF(スケジュール!A214="","",スケジュール!A214)</f>
        <v>43578</v>
      </c>
      <c r="B212" t="str">
        <f>IF(スケジュール!B214="","",スケジュール!B214)</f>
        <v>火</v>
      </c>
      <c r="C212" s="205">
        <f>IF(スケジュール!C214="","",スケジュール!C214)</f>
        <v>43593</v>
      </c>
      <c r="D212" s="205">
        <f>IF(スケジュール!D214="","",スケジュール!D214)</f>
        <v>43595</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5">
        <f>IF(スケジュール!A215="","",スケジュール!A215)</f>
        <v>43579</v>
      </c>
      <c r="B213" t="str">
        <f>IF(スケジュール!B215="","",スケジュール!B215)</f>
        <v>水</v>
      </c>
      <c r="C213" s="205" t="str">
        <f>IF(スケジュール!C215="","",スケジュール!C215)</f>
        <v/>
      </c>
      <c r="D213" s="205"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5">
        <f>IF(スケジュール!A216="","",スケジュール!A216)</f>
        <v>43580</v>
      </c>
      <c r="B214" t="str">
        <f>IF(スケジュール!B216="","",スケジュール!B216)</f>
        <v>木</v>
      </c>
      <c r="C214" s="205">
        <f>IF(スケジュール!C216="","",スケジュール!C216)</f>
        <v>43595</v>
      </c>
      <c r="D214" s="205">
        <f>IF(スケジュール!D216="","",スケジュール!D216)</f>
        <v>43600</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5">
        <f>IF(スケジュール!A217="","",スケジュール!A217)</f>
        <v>43581</v>
      </c>
      <c r="B215" t="str">
        <f>IF(スケジュール!B217="","",スケジュール!B217)</f>
        <v>金</v>
      </c>
      <c r="C215" s="205" t="str">
        <f>IF(スケジュール!C217="","",スケジュール!C217)</f>
        <v/>
      </c>
      <c r="D215" s="205"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5">
        <f>IF(スケジュール!A218="","",スケジュール!A218)</f>
        <v>43582</v>
      </c>
      <c r="B216" t="str">
        <f>IF(スケジュール!B218="","",スケジュール!B218)</f>
        <v>土</v>
      </c>
      <c r="C216" s="205">
        <f>IF(スケジュール!C218="","",スケジュール!C218)</f>
        <v>43600</v>
      </c>
      <c r="D216" s="205">
        <f>IF(スケジュール!D218="","",スケジュール!D218)</f>
        <v>43600</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5">
        <f>IF(スケジュール!A219="","",スケジュール!A219)</f>
        <v>43583</v>
      </c>
      <c r="B217" t="str">
        <f>IF(スケジュール!B219="","",スケジュール!B219)</f>
        <v>日</v>
      </c>
      <c r="C217" s="205" t="str">
        <f>IF(スケジュール!C219="","",スケジュール!C219)</f>
        <v/>
      </c>
      <c r="D217" s="205"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5">
        <f>IF(スケジュール!A220="","",スケジュール!A220)</f>
        <v>43584</v>
      </c>
      <c r="B218" t="str">
        <f>IF(スケジュール!B220="","",スケジュール!B220)</f>
        <v>月</v>
      </c>
      <c r="C218" s="205" t="str">
        <f>IF(スケジュール!C220="","",スケジュール!C220)</f>
        <v/>
      </c>
      <c r="D218" s="205"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5">
        <f>IF(スケジュール!A221="","",スケジュール!A221)</f>
        <v>43585</v>
      </c>
      <c r="B219" t="str">
        <f>IF(スケジュール!B221="","",スケジュール!B221)</f>
        <v>火</v>
      </c>
      <c r="C219" s="205">
        <f>IF(スケジュール!C221="","",スケジュール!C221)</f>
        <v>43600</v>
      </c>
      <c r="D219" s="205">
        <f>IF(スケジュール!D221="","",スケジュール!D221)</f>
        <v>43602</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5">
        <f>IF(スケジュール!A222="","",スケジュール!A222)</f>
        <v>43586</v>
      </c>
      <c r="B220" t="str">
        <f>IF(スケジュール!B222="","",スケジュール!B222)</f>
        <v>水</v>
      </c>
      <c r="C220" s="205" t="str">
        <f>IF(スケジュール!C222="","",スケジュール!C222)</f>
        <v/>
      </c>
      <c r="D220" s="205"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5">
        <f>IF(スケジュール!A223="","",スケジュール!A223)</f>
        <v>43587</v>
      </c>
      <c r="B221" t="str">
        <f>IF(スケジュール!B223="","",スケジュール!B223)</f>
        <v>木</v>
      </c>
      <c r="C221" s="205">
        <f>IF(スケジュール!C223="","",スケジュール!C223)</f>
        <v>43602</v>
      </c>
      <c r="D221" s="205">
        <f>IF(スケジュール!D223="","",スケジュール!D223)</f>
        <v>43605</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5">
        <f>IF(スケジュール!A224="","",スケジュール!A224)</f>
        <v>43588</v>
      </c>
      <c r="B222" t="str">
        <f>IF(スケジュール!B224="","",スケジュール!B224)</f>
        <v>金</v>
      </c>
      <c r="C222" s="205" t="str">
        <f>IF(スケジュール!C224="","",スケジュール!C224)</f>
        <v/>
      </c>
      <c r="D222" s="205"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5">
        <f>IF(スケジュール!A225="","",スケジュール!A225)</f>
        <v>43589</v>
      </c>
      <c r="B223" t="str">
        <f>IF(スケジュール!B225="","",スケジュール!B225)</f>
        <v>土</v>
      </c>
      <c r="C223" s="205">
        <f>IF(スケジュール!C225="","",スケジュール!C225)</f>
        <v>43605</v>
      </c>
      <c r="D223" s="205">
        <f>IF(スケジュール!D225="","",スケジュール!D225)</f>
        <v>43607</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5">
        <f>IF(スケジュール!A226="","",スケジュール!A226)</f>
        <v>43590</v>
      </c>
      <c r="B224" t="str">
        <f>IF(スケジュール!B226="","",スケジュール!B226)</f>
        <v>日</v>
      </c>
      <c r="C224" s="205" t="str">
        <f>IF(スケジュール!C226="","",スケジュール!C226)</f>
        <v/>
      </c>
      <c r="D224" s="205"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5">
        <f>IF(スケジュール!A227="","",スケジュール!A227)</f>
        <v>43591</v>
      </c>
      <c r="B225" t="str">
        <f>IF(スケジュール!B227="","",スケジュール!B227)</f>
        <v>月</v>
      </c>
      <c r="C225" s="205" t="str">
        <f>IF(スケジュール!C227="","",スケジュール!C227)</f>
        <v/>
      </c>
      <c r="D225" s="205"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5">
        <f>IF(スケジュール!A228="","",スケジュール!A228)</f>
        <v>43592</v>
      </c>
      <c r="B226" t="str">
        <f>IF(スケジュール!B228="","",スケジュール!B228)</f>
        <v>火</v>
      </c>
      <c r="C226" s="205">
        <f>IF(スケジュール!C228="","",スケジュール!C228)</f>
        <v>43607</v>
      </c>
      <c r="D226" s="205">
        <f>IF(スケジュール!D228="","",スケジュール!D228)</f>
        <v>43609</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5">
        <f>IF(スケジュール!A229="","",スケジュール!A229)</f>
        <v>43593</v>
      </c>
      <c r="B227" t="str">
        <f>IF(スケジュール!B229="","",スケジュール!B229)</f>
        <v>水</v>
      </c>
      <c r="C227" s="205" t="str">
        <f>IF(スケジュール!C229="","",スケジュール!C229)</f>
        <v/>
      </c>
      <c r="D227" s="205"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5">
        <f>IF(スケジュール!A230="","",スケジュール!A230)</f>
        <v>43594</v>
      </c>
      <c r="B228" t="str">
        <f>IF(スケジュール!B230="","",スケジュール!B230)</f>
        <v>木</v>
      </c>
      <c r="C228" s="205">
        <f>IF(スケジュール!C230="","",スケジュール!C230)</f>
        <v>43609</v>
      </c>
      <c r="D228" s="205">
        <f>IF(スケジュール!D230="","",スケジュール!D230)</f>
        <v>43612</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5">
        <f>IF(スケジュール!A231="","",スケジュール!A231)</f>
        <v>43595</v>
      </c>
      <c r="B229" t="str">
        <f>IF(スケジュール!B231="","",スケジュール!B231)</f>
        <v>金</v>
      </c>
      <c r="C229" s="205" t="str">
        <f>IF(スケジュール!C231="","",スケジュール!C231)</f>
        <v/>
      </c>
      <c r="D229" s="205"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5">
        <f>IF(スケジュール!A232="","",スケジュール!A232)</f>
        <v>43596</v>
      </c>
      <c r="B230" t="str">
        <f>IF(スケジュール!B232="","",スケジュール!B232)</f>
        <v>土</v>
      </c>
      <c r="C230" s="205">
        <f>IF(スケジュール!C232="","",スケジュール!C232)</f>
        <v>43612</v>
      </c>
      <c r="D230" s="205">
        <f>IF(スケジュール!D232="","",スケジュール!D232)</f>
        <v>43614</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5">
        <f>IF(スケジュール!A233="","",スケジュール!A233)</f>
        <v>43597</v>
      </c>
      <c r="B231" t="str">
        <f>IF(スケジュール!B233="","",スケジュール!B233)</f>
        <v>日</v>
      </c>
      <c r="C231" s="205" t="str">
        <f>IF(スケジュール!C233="","",スケジュール!C233)</f>
        <v/>
      </c>
      <c r="D231" s="205"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5">
        <f>IF(スケジュール!A234="","",スケジュール!A234)</f>
        <v>43598</v>
      </c>
      <c r="B232" t="str">
        <f>IF(スケジュール!B234="","",スケジュール!B234)</f>
        <v>月</v>
      </c>
      <c r="C232" s="205" t="str">
        <f>IF(スケジュール!C234="","",スケジュール!C234)</f>
        <v/>
      </c>
      <c r="D232" s="205"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5">
        <f>IF(スケジュール!A235="","",スケジュール!A235)</f>
        <v>43599</v>
      </c>
      <c r="B233" t="str">
        <f>IF(スケジュール!B235="","",スケジュール!B235)</f>
        <v>火</v>
      </c>
      <c r="C233" s="205">
        <f>IF(スケジュール!C235="","",スケジュール!C235)</f>
        <v>43614</v>
      </c>
      <c r="D233" s="205">
        <f>IF(スケジュール!D235="","",スケジュール!D235)</f>
        <v>43616</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5">
        <f>IF(スケジュール!A236="","",スケジュール!A236)</f>
        <v>43600</v>
      </c>
      <c r="B234" t="str">
        <f>IF(スケジュール!B236="","",スケジュール!B236)</f>
        <v>水</v>
      </c>
      <c r="C234" s="205" t="str">
        <f>IF(スケジュール!C236="","",スケジュール!C236)</f>
        <v/>
      </c>
      <c r="D234" s="205"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5">
        <f>IF(スケジュール!A237="","",スケジュール!A237)</f>
        <v>43601</v>
      </c>
      <c r="B235" t="str">
        <f>IF(スケジュール!B237="","",スケジュール!B237)</f>
        <v>木</v>
      </c>
      <c r="C235" s="205">
        <f>IF(スケジュール!C237="","",スケジュール!C237)</f>
        <v>43616</v>
      </c>
      <c r="D235" s="205">
        <f>IF(スケジュール!D237="","",スケジュール!D237)</f>
        <v>43619</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5">
        <f>IF(スケジュール!A238="","",スケジュール!A238)</f>
        <v>43602</v>
      </c>
      <c r="B236" t="str">
        <f>IF(スケジュール!B238="","",スケジュール!B238)</f>
        <v>金</v>
      </c>
      <c r="C236" s="205" t="str">
        <f>IF(スケジュール!C238="","",スケジュール!C238)</f>
        <v/>
      </c>
      <c r="D236" s="205"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5">
        <f>IF(スケジュール!A239="","",スケジュール!A239)</f>
        <v>43603</v>
      </c>
      <c r="B237" t="str">
        <f>IF(スケジュール!B239="","",スケジュール!B239)</f>
        <v>土</v>
      </c>
      <c r="C237" s="205">
        <f>IF(スケジュール!C239="","",スケジュール!C239)</f>
        <v>43619</v>
      </c>
      <c r="D237" s="205">
        <f>IF(スケジュール!D239="","",スケジュール!D239)</f>
        <v>43621</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5">
        <f>IF(スケジュール!A240="","",スケジュール!A240)</f>
        <v>43604</v>
      </c>
      <c r="B238" t="str">
        <f>IF(スケジュール!B240="","",スケジュール!B240)</f>
        <v>日</v>
      </c>
      <c r="C238" s="205" t="str">
        <f>IF(スケジュール!C240="","",スケジュール!C240)</f>
        <v/>
      </c>
      <c r="D238" s="205"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5">
        <f>IF(スケジュール!A241="","",スケジュール!A241)</f>
        <v>43605</v>
      </c>
      <c r="B239" t="str">
        <f>IF(スケジュール!B241="","",スケジュール!B241)</f>
        <v>月</v>
      </c>
      <c r="C239" s="205" t="str">
        <f>IF(スケジュール!C241="","",スケジュール!C241)</f>
        <v/>
      </c>
      <c r="D239" s="205"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5">
        <f>IF(スケジュール!A242="","",スケジュール!A242)</f>
        <v>43606</v>
      </c>
      <c r="B240" t="str">
        <f>IF(スケジュール!B242="","",スケジュール!B242)</f>
        <v>火</v>
      </c>
      <c r="C240" s="205">
        <f>IF(スケジュール!C242="","",スケジュール!C242)</f>
        <v>43621</v>
      </c>
      <c r="D240" s="205">
        <f>IF(スケジュール!D242="","",スケジュール!D242)</f>
        <v>43623</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5">
        <f>IF(スケジュール!A243="","",スケジュール!A243)</f>
        <v>43607</v>
      </c>
      <c r="B241" t="str">
        <f>IF(スケジュール!B243="","",スケジュール!B243)</f>
        <v>水</v>
      </c>
      <c r="C241" s="205" t="str">
        <f>IF(スケジュール!C243="","",スケジュール!C243)</f>
        <v/>
      </c>
      <c r="D241" s="205"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5">
        <f>IF(スケジュール!A244="","",スケジュール!A244)</f>
        <v>43608</v>
      </c>
      <c r="B242" t="str">
        <f>IF(スケジュール!B244="","",スケジュール!B244)</f>
        <v>木</v>
      </c>
      <c r="C242" s="205">
        <f>IF(スケジュール!C244="","",スケジュール!C244)</f>
        <v>43623</v>
      </c>
      <c r="D242" s="205">
        <f>IF(スケジュール!D244="","",スケジュール!D244)</f>
        <v>43626</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5">
        <f>IF(スケジュール!A245="","",スケジュール!A245)</f>
        <v>43609</v>
      </c>
      <c r="B243" t="str">
        <f>IF(スケジュール!B245="","",スケジュール!B245)</f>
        <v>金</v>
      </c>
      <c r="C243" s="205" t="str">
        <f>IF(スケジュール!C245="","",スケジュール!C245)</f>
        <v/>
      </c>
      <c r="D243" s="205"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5">
        <f>IF(スケジュール!A246="","",スケジュール!A246)</f>
        <v>43610</v>
      </c>
      <c r="B244" t="str">
        <f>IF(スケジュール!B246="","",スケジュール!B246)</f>
        <v>土</v>
      </c>
      <c r="C244" s="205">
        <f>IF(スケジュール!C246="","",スケジュール!C246)</f>
        <v>43626</v>
      </c>
      <c r="D244" s="205">
        <f>IF(スケジュール!D246="","",スケジュール!D246)</f>
        <v>43628</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5">
        <f>IF(スケジュール!A247="","",スケジュール!A247)</f>
        <v>43611</v>
      </c>
      <c r="B245" t="str">
        <f>IF(スケジュール!B247="","",スケジュール!B247)</f>
        <v>日</v>
      </c>
      <c r="C245" s="205" t="str">
        <f>IF(スケジュール!C247="","",スケジュール!C247)</f>
        <v/>
      </c>
      <c r="D245" s="205"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5">
        <f>IF(スケジュール!A248="","",スケジュール!A248)</f>
        <v>43612</v>
      </c>
      <c r="B246" t="str">
        <f>IF(スケジュール!B248="","",スケジュール!B248)</f>
        <v>月</v>
      </c>
      <c r="C246" s="205" t="str">
        <f>IF(スケジュール!C248="","",スケジュール!C248)</f>
        <v/>
      </c>
      <c r="D246" s="205"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5">
        <f>IF(スケジュール!A249="","",スケジュール!A249)</f>
        <v>43613</v>
      </c>
      <c r="B247" t="str">
        <f>IF(スケジュール!B249="","",スケジュール!B249)</f>
        <v>火</v>
      </c>
      <c r="C247" s="205">
        <f>IF(スケジュール!C249="","",スケジュール!C249)</f>
        <v>43628</v>
      </c>
      <c r="D247" s="205">
        <f>IF(スケジュール!D249="","",スケジュール!D249)</f>
        <v>43630</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5">
        <f>IF(スケジュール!A250="","",スケジュール!A250)</f>
        <v>43614</v>
      </c>
      <c r="B248" t="str">
        <f>IF(スケジュール!B250="","",スケジュール!B250)</f>
        <v>水</v>
      </c>
      <c r="C248" s="205" t="str">
        <f>IF(スケジュール!C250="","",スケジュール!C250)</f>
        <v/>
      </c>
      <c r="D248" s="205"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5">
        <f>IF(スケジュール!A251="","",スケジュール!A251)</f>
        <v>43615</v>
      </c>
      <c r="B249" t="str">
        <f>IF(スケジュール!B251="","",スケジュール!B251)</f>
        <v>木</v>
      </c>
      <c r="C249" s="205">
        <f>IF(スケジュール!C251="","",スケジュール!C251)</f>
        <v>43630</v>
      </c>
      <c r="D249" s="205">
        <f>IF(スケジュール!D251="","",スケジュール!D251)</f>
        <v>43633</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5">
        <f>IF(スケジュール!A252="","",スケジュール!A252)</f>
        <v>43616</v>
      </c>
      <c r="B250" t="str">
        <f>IF(スケジュール!B252="","",スケジュール!B252)</f>
        <v>金</v>
      </c>
      <c r="C250" s="205" t="str">
        <f>IF(スケジュール!C252="","",スケジュール!C252)</f>
        <v/>
      </c>
      <c r="D250" s="205"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5"/>
      <c r="C251" s="205"/>
      <c r="D251" s="205"/>
    </row>
    <row r="252" spans="1:35">
      <c r="A252" s="205"/>
      <c r="C252" s="205"/>
      <c r="D252" s="205"/>
    </row>
    <row r="253" spans="1:35">
      <c r="A253" s="205"/>
      <c r="C253" s="205"/>
      <c r="D253" s="205"/>
    </row>
    <row r="254" spans="1:35">
      <c r="A254" s="205"/>
      <c r="C254" s="205"/>
      <c r="D254" s="205"/>
    </row>
    <row r="255" spans="1:35">
      <c r="A255" s="205"/>
      <c r="C255" s="205"/>
      <c r="D255" s="205"/>
    </row>
    <row r="256" spans="1:35">
      <c r="A256" s="205"/>
      <c r="C256" s="205"/>
      <c r="D256" s="205"/>
    </row>
    <row r="257" spans="1:4">
      <c r="A257" s="205"/>
      <c r="C257" s="205"/>
      <c r="D257" s="205"/>
    </row>
    <row r="258" spans="1:4">
      <c r="A258" s="205"/>
      <c r="C258" s="205"/>
      <c r="D258" s="205"/>
    </row>
    <row r="259" spans="1:4">
      <c r="A259" s="205"/>
      <c r="C259" s="205"/>
      <c r="D259" s="205"/>
    </row>
    <row r="260" spans="1:4">
      <c r="A260" s="205"/>
      <c r="C260" s="205"/>
      <c r="D260" s="205"/>
    </row>
    <row r="261" spans="1:4">
      <c r="A261" s="205"/>
      <c r="C261" s="205"/>
      <c r="D261" s="205"/>
    </row>
    <row r="262" spans="1:4">
      <c r="A262" s="205"/>
      <c r="C262" s="205"/>
      <c r="D262" s="205"/>
    </row>
    <row r="263" spans="1:4">
      <c r="A263" s="205"/>
      <c r="C263" s="205"/>
      <c r="D263" s="205"/>
    </row>
    <row r="264" spans="1:4">
      <c r="A264" s="205"/>
      <c r="C264" s="205"/>
      <c r="D264" s="205"/>
    </row>
    <row r="265" spans="1:4">
      <c r="A265" s="205"/>
      <c r="C265" s="205"/>
      <c r="D265" s="205"/>
    </row>
    <row r="266" spans="1:4">
      <c r="A266" s="205"/>
      <c r="C266" s="205"/>
      <c r="D266" s="205"/>
    </row>
    <row r="267" spans="1:4">
      <c r="A267" s="205"/>
      <c r="C267" s="205"/>
      <c r="D267" s="205"/>
    </row>
    <row r="268" spans="1:4">
      <c r="A268" s="205"/>
      <c r="C268" s="205"/>
      <c r="D268" s="205"/>
    </row>
    <row r="269" spans="1:4">
      <c r="A269" s="205"/>
      <c r="C269" s="205"/>
      <c r="D269" s="205"/>
    </row>
    <row r="270" spans="1:4">
      <c r="A270" s="205"/>
      <c r="C270" s="205"/>
      <c r="D270" s="205"/>
    </row>
    <row r="271" spans="1:4">
      <c r="A271" s="205"/>
      <c r="C271" s="205"/>
      <c r="D271" s="205"/>
    </row>
    <row r="272" spans="1:4">
      <c r="A272" s="205"/>
      <c r="C272" s="205"/>
      <c r="D272" s="205"/>
    </row>
    <row r="273" spans="1:4">
      <c r="A273" s="205"/>
      <c r="C273" s="205"/>
      <c r="D273" s="205"/>
    </row>
    <row r="274" spans="1:4">
      <c r="A274" s="205"/>
      <c r="C274" s="205"/>
      <c r="D274" s="205"/>
    </row>
    <row r="275" spans="1:4">
      <c r="A275" s="205"/>
      <c r="C275" s="205"/>
      <c r="D275" s="205"/>
    </row>
    <row r="276" spans="1:4">
      <c r="A276" s="205"/>
      <c r="C276" s="205"/>
      <c r="D276" s="205"/>
    </row>
    <row r="277" spans="1:4">
      <c r="A277" s="205"/>
      <c r="C277" s="205"/>
      <c r="D277" s="205"/>
    </row>
    <row r="278" spans="1:4">
      <c r="A278" s="205"/>
      <c r="C278" s="205"/>
      <c r="D278" s="205"/>
    </row>
    <row r="279" spans="1:4">
      <c r="A279" s="205"/>
      <c r="C279" s="205"/>
      <c r="D279" s="205"/>
    </row>
    <row r="280" spans="1:4">
      <c r="A280" s="205"/>
      <c r="C280" s="205"/>
      <c r="D280" s="205"/>
    </row>
    <row r="281" spans="1:4">
      <c r="A281" s="205"/>
      <c r="C281" s="205"/>
      <c r="D281" s="205"/>
    </row>
    <row r="282" spans="1:4">
      <c r="A282" s="205"/>
      <c r="C282" s="205"/>
      <c r="D282" s="205"/>
    </row>
    <row r="283" spans="1:4">
      <c r="A283" s="205"/>
      <c r="C283" s="205"/>
      <c r="D283" s="205"/>
    </row>
    <row r="284" spans="1:4">
      <c r="A284" s="205"/>
      <c r="C284" s="205"/>
      <c r="D284" s="205"/>
    </row>
    <row r="285" spans="1:4">
      <c r="A285" s="205"/>
      <c r="C285" s="205"/>
      <c r="D285" s="205"/>
    </row>
    <row r="286" spans="1:4">
      <c r="A286" s="205"/>
      <c r="C286" s="205"/>
      <c r="D286" s="205"/>
    </row>
    <row r="287" spans="1:4">
      <c r="A287" s="205"/>
      <c r="C287" s="205"/>
      <c r="D287" s="205"/>
    </row>
    <row r="288" spans="1:4">
      <c r="A288" s="205"/>
      <c r="C288" s="205"/>
      <c r="D288" s="205"/>
    </row>
    <row r="289" spans="1:4">
      <c r="A289" s="205"/>
      <c r="C289" s="205"/>
      <c r="D289" s="205"/>
    </row>
    <row r="290" spans="1:4">
      <c r="A290" s="205"/>
      <c r="C290" s="205"/>
      <c r="D290" s="205"/>
    </row>
    <row r="291" spans="1:4">
      <c r="A291" s="205"/>
      <c r="C291" s="205"/>
      <c r="D291" s="205"/>
    </row>
    <row r="292" spans="1:4">
      <c r="A292" s="205"/>
      <c r="C292" s="205"/>
      <c r="D292" s="205"/>
    </row>
    <row r="293" spans="1:4">
      <c r="A293" s="205"/>
      <c r="C293" s="205"/>
      <c r="D293" s="205"/>
    </row>
    <row r="294" spans="1:4">
      <c r="A294" s="205"/>
      <c r="C294" s="205"/>
      <c r="D294" s="205"/>
    </row>
    <row r="295" spans="1:4">
      <c r="A295" s="205"/>
      <c r="C295" s="205"/>
      <c r="D295" s="205"/>
    </row>
    <row r="296" spans="1:4">
      <c r="A296" s="205"/>
      <c r="C296" s="205"/>
      <c r="D296" s="205"/>
    </row>
    <row r="297" spans="1:4">
      <c r="A297" s="205"/>
      <c r="C297" s="205"/>
      <c r="D297" s="205"/>
    </row>
    <row r="298" spans="1:4">
      <c r="A298" s="205"/>
      <c r="C298" s="205"/>
      <c r="D298" s="205"/>
    </row>
    <row r="299" spans="1:4">
      <c r="A299" s="205"/>
      <c r="C299" s="205"/>
      <c r="D299" s="205"/>
    </row>
    <row r="300" spans="1:4">
      <c r="A300" s="205"/>
      <c r="C300" s="205"/>
      <c r="D300" s="205"/>
    </row>
    <row r="301" spans="1:4">
      <c r="A301" s="205"/>
      <c r="C301" s="205"/>
      <c r="D301" s="205"/>
    </row>
    <row r="302" spans="1:4">
      <c r="A302" s="205"/>
      <c r="C302" s="205"/>
      <c r="D302" s="205"/>
    </row>
    <row r="303" spans="1:4">
      <c r="A303" s="205"/>
      <c r="C303" s="205"/>
      <c r="D303" s="205"/>
    </row>
    <row r="304" spans="1:4">
      <c r="A304" s="205"/>
      <c r="C304" s="205"/>
      <c r="D304" s="205"/>
    </row>
    <row r="305" spans="1:4">
      <c r="A305" s="205"/>
      <c r="C305" s="205"/>
      <c r="D305" s="205"/>
    </row>
    <row r="306" spans="1:4">
      <c r="A306" s="205"/>
      <c r="C306" s="205"/>
      <c r="D306" s="205"/>
    </row>
    <row r="307" spans="1:4">
      <c r="A307" s="205"/>
      <c r="C307" s="205"/>
      <c r="D307" s="205"/>
    </row>
    <row r="308" spans="1:4">
      <c r="A308" s="205"/>
      <c r="C308" s="205"/>
      <c r="D308" s="205"/>
    </row>
    <row r="309" spans="1:4">
      <c r="A309" s="205"/>
      <c r="C309" s="205"/>
      <c r="D309" s="205"/>
    </row>
    <row r="310" spans="1:4">
      <c r="A310" s="205"/>
      <c r="C310" s="205"/>
      <c r="D310" s="205"/>
    </row>
    <row r="311" spans="1:4">
      <c r="A311" s="205"/>
      <c r="C311" s="205"/>
      <c r="D311" s="205"/>
    </row>
    <row r="312" spans="1:4">
      <c r="A312" s="205"/>
      <c r="C312" s="205"/>
      <c r="D312" s="205"/>
    </row>
    <row r="313" spans="1:4">
      <c r="A313" s="205"/>
      <c r="C313" s="205"/>
      <c r="D313" s="205"/>
    </row>
    <row r="314" spans="1:4">
      <c r="A314" s="205"/>
      <c r="C314" s="205"/>
      <c r="D314" s="205"/>
    </row>
    <row r="315" spans="1:4">
      <c r="A315" s="205"/>
      <c r="C315" s="205"/>
      <c r="D315" s="205"/>
    </row>
    <row r="316" spans="1:4">
      <c r="A316" s="205"/>
      <c r="C316" s="205"/>
      <c r="D316" s="205"/>
    </row>
    <row r="317" spans="1:4">
      <c r="A317" s="205"/>
      <c r="C317" s="205"/>
      <c r="D317" s="205"/>
    </row>
    <row r="318" spans="1:4">
      <c r="A318" s="205"/>
      <c r="C318" s="205"/>
      <c r="D318" s="205"/>
    </row>
    <row r="319" spans="1:4">
      <c r="A319" s="205"/>
      <c r="C319" s="205"/>
      <c r="D319" s="205"/>
    </row>
    <row r="320" spans="1:4">
      <c r="A320" s="205"/>
      <c r="C320" s="205"/>
      <c r="D320" s="205"/>
    </row>
    <row r="321" spans="1:4">
      <c r="A321" s="205"/>
      <c r="C321" s="205"/>
      <c r="D321" s="205"/>
    </row>
    <row r="322" spans="1:4">
      <c r="A322" s="205"/>
      <c r="C322" s="205"/>
      <c r="D322" s="205"/>
    </row>
    <row r="323" spans="1:4">
      <c r="A323" s="205"/>
      <c r="C323" s="205"/>
      <c r="D323" s="205"/>
    </row>
    <row r="324" spans="1:4">
      <c r="A324" s="205"/>
      <c r="C324" s="205"/>
      <c r="D324" s="205"/>
    </row>
    <row r="325" spans="1:4">
      <c r="A325" s="205"/>
      <c r="C325" s="205"/>
      <c r="D325" s="205"/>
    </row>
  </sheetData>
  <sheetProtection selectLockedCells="1"/>
  <phoneticPr fontId="73"/>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zoomScale="60" zoomScaleNormal="75" workbookViewId="0">
      <selection activeCell="G77" sqref="G77"/>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295" t="s">
        <v>100</v>
      </c>
      <c r="B1" s="8"/>
      <c r="H1" s="341" t="s">
        <v>393</v>
      </c>
      <c r="L1" s="450"/>
      <c r="M1" s="450"/>
      <c r="N1" s="450"/>
      <c r="O1" s="450"/>
      <c r="P1" s="450"/>
      <c r="Q1" s="450"/>
      <c r="R1" s="450"/>
      <c r="S1" s="450"/>
      <c r="T1" s="450"/>
      <c r="U1" s="450"/>
      <c r="V1" s="450"/>
      <c r="W1" s="450"/>
      <c r="X1" s="450"/>
      <c r="Y1" s="450"/>
      <c r="Z1" s="450"/>
      <c r="AA1" s="450"/>
    </row>
    <row r="2" spans="1:27" customFormat="1" ht="57.75" customHeight="1">
      <c r="B2" s="300" t="s">
        <v>337</v>
      </c>
      <c r="C2" s="451" t="s">
        <v>300</v>
      </c>
      <c r="D2" s="451"/>
      <c r="E2" s="451"/>
      <c r="F2" s="452"/>
      <c r="G2" s="9"/>
      <c r="H2" s="332"/>
      <c r="I2" s="332"/>
      <c r="J2" s="453" t="s">
        <v>36</v>
      </c>
      <c r="K2" s="453"/>
      <c r="L2" s="454" t="s">
        <v>301</v>
      </c>
      <c r="M2" s="454"/>
      <c r="N2" s="454"/>
      <c r="Q2" s="270" t="s">
        <v>115</v>
      </c>
      <c r="R2" s="249">
        <v>43374</v>
      </c>
      <c r="S2" s="145" t="s">
        <v>340</v>
      </c>
      <c r="T2" s="250">
        <v>43616</v>
      </c>
      <c r="U2" s="11"/>
      <c r="V2" s="11"/>
      <c r="W2" s="1"/>
      <c r="X2" s="324"/>
      <c r="Y2" s="324"/>
      <c r="Z2" s="324"/>
      <c r="AA2" s="324"/>
    </row>
    <row r="3" spans="1:27" customFormat="1" ht="27" customHeight="1" thickBot="1">
      <c r="W3" s="1"/>
      <c r="X3" s="324"/>
      <c r="Y3" s="324"/>
      <c r="Z3" s="324"/>
      <c r="AA3" s="324"/>
    </row>
    <row r="4" spans="1:27" customFormat="1" ht="40.5" customHeight="1">
      <c r="F4" s="456" t="s">
        <v>116</v>
      </c>
      <c r="G4" s="457"/>
      <c r="H4" s="229">
        <v>15000</v>
      </c>
      <c r="I4" s="271" t="s">
        <v>37</v>
      </c>
      <c r="J4" s="13"/>
      <c r="K4" s="456" t="s">
        <v>38</v>
      </c>
      <c r="L4" s="229">
        <v>15000</v>
      </c>
      <c r="M4" s="271" t="s">
        <v>39</v>
      </c>
      <c r="N4" s="271"/>
      <c r="O4" s="143"/>
      <c r="U4" s="14"/>
      <c r="V4" s="14"/>
      <c r="W4" s="1"/>
      <c r="X4" s="324"/>
      <c r="Y4" s="324"/>
      <c r="Z4" s="324"/>
      <c r="AA4" s="324"/>
    </row>
    <row r="5" spans="1:27" customFormat="1" ht="43.5" customHeight="1" thickBot="1">
      <c r="B5" s="6"/>
      <c r="C5" s="15"/>
      <c r="F5" s="458"/>
      <c r="G5" s="459"/>
      <c r="H5" s="230">
        <v>16200</v>
      </c>
      <c r="I5" s="272" t="s">
        <v>40</v>
      </c>
      <c r="J5" s="16"/>
      <c r="K5" s="458"/>
      <c r="L5" s="230">
        <v>16200</v>
      </c>
      <c r="M5" s="272" t="s">
        <v>41</v>
      </c>
      <c r="N5" s="272"/>
      <c r="O5" s="144"/>
      <c r="R5" s="15"/>
      <c r="S5" s="7"/>
      <c r="T5" s="17"/>
      <c r="U5" s="18"/>
      <c r="V5" s="18"/>
      <c r="W5" s="1"/>
      <c r="Y5" s="324"/>
      <c r="Z5" s="324"/>
      <c r="AA5" s="324"/>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2" t="s">
        <v>18</v>
      </c>
      <c r="D9" s="462"/>
      <c r="E9" s="462"/>
      <c r="F9" s="462" t="s">
        <v>19</v>
      </c>
      <c r="G9" s="462"/>
      <c r="H9" s="462"/>
      <c r="I9" s="462" t="s">
        <v>20</v>
      </c>
      <c r="J9" s="462"/>
      <c r="K9" s="462"/>
      <c r="L9" s="462" t="s">
        <v>21</v>
      </c>
      <c r="M9" s="462"/>
      <c r="N9" s="462"/>
      <c r="O9" s="462" t="s">
        <v>22</v>
      </c>
      <c r="P9" s="462"/>
      <c r="Q9" s="462"/>
      <c r="R9" s="462" t="s">
        <v>23</v>
      </c>
      <c r="S9" s="462"/>
      <c r="T9" s="462"/>
      <c r="U9" s="62"/>
    </row>
    <row r="10" spans="1:27" ht="54" customHeight="1">
      <c r="A10" s="445" t="s">
        <v>328</v>
      </c>
      <c r="B10" s="446"/>
      <c r="C10" s="246">
        <v>43466</v>
      </c>
      <c r="D10" s="247" t="s">
        <v>16</v>
      </c>
      <c r="E10" s="248">
        <v>43481</v>
      </c>
      <c r="F10" s="249">
        <v>43374</v>
      </c>
      <c r="G10" s="247" t="s">
        <v>16</v>
      </c>
      <c r="H10" s="250">
        <v>43465</v>
      </c>
      <c r="I10" s="249">
        <v>43482</v>
      </c>
      <c r="J10" s="247" t="s">
        <v>16</v>
      </c>
      <c r="K10" s="250">
        <v>43496</v>
      </c>
      <c r="L10" s="249">
        <v>43497</v>
      </c>
      <c r="M10" s="247" t="s">
        <v>16</v>
      </c>
      <c r="N10" s="250">
        <v>43499</v>
      </c>
      <c r="O10" s="249">
        <v>43500</v>
      </c>
      <c r="P10" s="247" t="s">
        <v>16</v>
      </c>
      <c r="Q10" s="250">
        <v>43511</v>
      </c>
      <c r="R10" s="249">
        <v>43512</v>
      </c>
      <c r="S10" s="247" t="s">
        <v>16</v>
      </c>
      <c r="T10" s="250">
        <v>43524</v>
      </c>
      <c r="U10" s="460" t="s">
        <v>327</v>
      </c>
    </row>
    <row r="11" spans="1:27" ht="54" customHeight="1">
      <c r="A11" s="445"/>
      <c r="B11" s="446"/>
      <c r="C11" s="246">
        <v>43551</v>
      </c>
      <c r="D11" s="247" t="s">
        <v>16</v>
      </c>
      <c r="E11" s="248">
        <v>43616</v>
      </c>
      <c r="F11" s="249"/>
      <c r="G11" s="247" t="s">
        <v>16</v>
      </c>
      <c r="H11" s="250"/>
      <c r="I11" s="249">
        <v>43542</v>
      </c>
      <c r="J11" s="247" t="s">
        <v>16</v>
      </c>
      <c r="K11" s="250">
        <v>43550</v>
      </c>
      <c r="L11" s="249">
        <v>43538</v>
      </c>
      <c r="M11" s="247" t="s">
        <v>16</v>
      </c>
      <c r="N11" s="250">
        <v>43541</v>
      </c>
      <c r="O11" s="249">
        <v>43525</v>
      </c>
      <c r="P11" s="247" t="s">
        <v>16</v>
      </c>
      <c r="Q11" s="250">
        <v>43537</v>
      </c>
      <c r="R11" s="249"/>
      <c r="S11" s="247" t="s">
        <v>16</v>
      </c>
      <c r="T11" s="250"/>
      <c r="U11" s="461"/>
    </row>
    <row r="12" spans="1:27" ht="54" customHeight="1">
      <c r="A12" s="445"/>
      <c r="B12" s="446"/>
      <c r="C12" s="63"/>
      <c r="D12" s="147" t="s">
        <v>16</v>
      </c>
      <c r="E12" s="64"/>
      <c r="F12" s="211"/>
      <c r="G12" s="147" t="s">
        <v>16</v>
      </c>
      <c r="H12" s="210"/>
      <c r="I12" s="211"/>
      <c r="J12" s="147" t="s">
        <v>16</v>
      </c>
      <c r="K12" s="210"/>
      <c r="L12" s="211"/>
      <c r="M12" s="147" t="s">
        <v>16</v>
      </c>
      <c r="N12" s="210"/>
      <c r="O12" s="211"/>
      <c r="P12" s="147" t="s">
        <v>16</v>
      </c>
      <c r="Q12" s="210"/>
      <c r="R12" s="211"/>
      <c r="S12" s="147" t="s">
        <v>16</v>
      </c>
      <c r="T12" s="210"/>
      <c r="U12" s="461"/>
    </row>
    <row r="13" spans="1:27" ht="54" customHeight="1">
      <c r="A13" s="447">
        <v>1</v>
      </c>
      <c r="B13" s="423" t="s">
        <v>24</v>
      </c>
      <c r="C13" s="455">
        <v>190000</v>
      </c>
      <c r="D13" s="455"/>
      <c r="E13" s="455"/>
      <c r="F13" s="455">
        <v>200000</v>
      </c>
      <c r="G13" s="455"/>
      <c r="H13" s="455"/>
      <c r="I13" s="455">
        <v>210000</v>
      </c>
      <c r="J13" s="455"/>
      <c r="K13" s="455"/>
      <c r="L13" s="455">
        <v>220000</v>
      </c>
      <c r="M13" s="455"/>
      <c r="N13" s="455"/>
      <c r="O13" s="455">
        <v>230000</v>
      </c>
      <c r="P13" s="455"/>
      <c r="Q13" s="455"/>
      <c r="R13" s="455">
        <v>240000</v>
      </c>
      <c r="S13" s="455"/>
      <c r="T13" s="455"/>
      <c r="U13" s="212">
        <v>3000</v>
      </c>
    </row>
    <row r="14" spans="1:27" ht="54" customHeight="1">
      <c r="A14" s="447"/>
      <c r="B14" s="423"/>
      <c r="C14" s="323" t="s">
        <v>17</v>
      </c>
      <c r="D14" s="414">
        <v>205200</v>
      </c>
      <c r="E14" s="414"/>
      <c r="F14" s="323" t="s">
        <v>17</v>
      </c>
      <c r="G14" s="414">
        <v>216000</v>
      </c>
      <c r="H14" s="414"/>
      <c r="I14" s="323" t="s">
        <v>17</v>
      </c>
      <c r="J14" s="414">
        <v>226800</v>
      </c>
      <c r="K14" s="414"/>
      <c r="L14" s="323" t="s">
        <v>17</v>
      </c>
      <c r="M14" s="414">
        <v>237600</v>
      </c>
      <c r="N14" s="414"/>
      <c r="O14" s="323" t="s">
        <v>17</v>
      </c>
      <c r="P14" s="414">
        <v>248400</v>
      </c>
      <c r="Q14" s="414"/>
      <c r="R14" s="323" t="s">
        <v>17</v>
      </c>
      <c r="S14" s="414">
        <v>259200</v>
      </c>
      <c r="T14" s="414"/>
      <c r="U14" s="232" t="s">
        <v>343</v>
      </c>
    </row>
    <row r="15" spans="1:27" ht="54" customHeight="1">
      <c r="A15" s="447">
        <v>2</v>
      </c>
      <c r="B15" s="448" t="s">
        <v>298</v>
      </c>
      <c r="C15" s="415">
        <v>200000</v>
      </c>
      <c r="D15" s="415"/>
      <c r="E15" s="415"/>
      <c r="F15" s="415">
        <v>200000</v>
      </c>
      <c r="G15" s="415"/>
      <c r="H15" s="415"/>
      <c r="I15" s="415">
        <v>200000</v>
      </c>
      <c r="J15" s="415"/>
      <c r="K15" s="415"/>
      <c r="L15" s="415">
        <v>200000</v>
      </c>
      <c r="M15" s="415"/>
      <c r="N15" s="415"/>
      <c r="O15" s="415">
        <v>200000</v>
      </c>
      <c r="P15" s="415"/>
      <c r="Q15" s="415"/>
      <c r="R15" s="415">
        <v>200000</v>
      </c>
      <c r="S15" s="415"/>
      <c r="T15" s="415"/>
      <c r="U15" s="212">
        <v>4000</v>
      </c>
    </row>
    <row r="16" spans="1:27" ht="54" customHeight="1">
      <c r="A16" s="447"/>
      <c r="B16" s="449"/>
      <c r="C16" s="323" t="s">
        <v>17</v>
      </c>
      <c r="D16" s="414">
        <v>216000</v>
      </c>
      <c r="E16" s="414"/>
      <c r="F16" s="323" t="s">
        <v>17</v>
      </c>
      <c r="G16" s="414">
        <v>216000</v>
      </c>
      <c r="H16" s="414"/>
      <c r="I16" s="323" t="s">
        <v>17</v>
      </c>
      <c r="J16" s="414">
        <v>216000</v>
      </c>
      <c r="K16" s="414"/>
      <c r="L16" s="323" t="s">
        <v>17</v>
      </c>
      <c r="M16" s="414">
        <v>216000</v>
      </c>
      <c r="N16" s="414"/>
      <c r="O16" s="323" t="s">
        <v>17</v>
      </c>
      <c r="P16" s="414">
        <v>216000</v>
      </c>
      <c r="Q16" s="414"/>
      <c r="R16" s="323" t="s">
        <v>17</v>
      </c>
      <c r="S16" s="414">
        <v>216000</v>
      </c>
      <c r="T16" s="414"/>
      <c r="U16" s="232" t="s">
        <v>344</v>
      </c>
    </row>
    <row r="17" spans="1:24" ht="54" customHeight="1">
      <c r="A17" s="447">
        <v>3</v>
      </c>
      <c r="B17" s="448" t="s">
        <v>25</v>
      </c>
      <c r="C17" s="415">
        <v>200000</v>
      </c>
      <c r="D17" s="415"/>
      <c r="E17" s="415"/>
      <c r="F17" s="415">
        <v>200000</v>
      </c>
      <c r="G17" s="415"/>
      <c r="H17" s="415"/>
      <c r="I17" s="415">
        <v>200000</v>
      </c>
      <c r="J17" s="415"/>
      <c r="K17" s="415"/>
      <c r="L17" s="415">
        <v>200000</v>
      </c>
      <c r="M17" s="415"/>
      <c r="N17" s="415"/>
      <c r="O17" s="415">
        <v>200000</v>
      </c>
      <c r="P17" s="415"/>
      <c r="Q17" s="415"/>
      <c r="R17" s="415">
        <v>200000</v>
      </c>
      <c r="S17" s="415"/>
      <c r="T17" s="415"/>
      <c r="U17" s="212">
        <v>4000</v>
      </c>
    </row>
    <row r="18" spans="1:24" ht="54" customHeight="1">
      <c r="A18" s="447"/>
      <c r="B18" s="449"/>
      <c r="C18" s="323" t="s">
        <v>17</v>
      </c>
      <c r="D18" s="414">
        <v>216000</v>
      </c>
      <c r="E18" s="414"/>
      <c r="F18" s="323" t="s">
        <v>17</v>
      </c>
      <c r="G18" s="414">
        <v>216000</v>
      </c>
      <c r="H18" s="414"/>
      <c r="I18" s="323" t="s">
        <v>17</v>
      </c>
      <c r="J18" s="414">
        <v>216000</v>
      </c>
      <c r="K18" s="414"/>
      <c r="L18" s="323" t="s">
        <v>17</v>
      </c>
      <c r="M18" s="414">
        <v>216000</v>
      </c>
      <c r="N18" s="414"/>
      <c r="O18" s="323" t="s">
        <v>17</v>
      </c>
      <c r="P18" s="414">
        <v>216000</v>
      </c>
      <c r="Q18" s="414"/>
      <c r="R18" s="323" t="s">
        <v>17</v>
      </c>
      <c r="S18" s="414">
        <v>216000</v>
      </c>
      <c r="T18" s="414"/>
      <c r="U18" s="232" t="s">
        <v>344</v>
      </c>
    </row>
    <row r="19" spans="1:24" ht="54" customHeight="1">
      <c r="A19" s="447">
        <v>4</v>
      </c>
      <c r="B19" s="423" t="s">
        <v>299</v>
      </c>
      <c r="C19" s="415">
        <v>200000</v>
      </c>
      <c r="D19" s="415"/>
      <c r="E19" s="415"/>
      <c r="F19" s="415">
        <v>210000</v>
      </c>
      <c r="G19" s="415"/>
      <c r="H19" s="415"/>
      <c r="I19" s="415">
        <v>220000</v>
      </c>
      <c r="J19" s="415"/>
      <c r="K19" s="415"/>
      <c r="L19" s="415">
        <v>230000</v>
      </c>
      <c r="M19" s="415"/>
      <c r="N19" s="415"/>
      <c r="O19" s="415">
        <v>240000</v>
      </c>
      <c r="P19" s="415"/>
      <c r="Q19" s="415"/>
      <c r="R19" s="415">
        <v>250000</v>
      </c>
      <c r="S19" s="415"/>
      <c r="T19" s="415"/>
      <c r="U19" s="212">
        <v>4000</v>
      </c>
    </row>
    <row r="20" spans="1:24" ht="54" customHeight="1">
      <c r="A20" s="447"/>
      <c r="B20" s="449"/>
      <c r="C20" s="323" t="s">
        <v>17</v>
      </c>
      <c r="D20" s="414">
        <v>216000</v>
      </c>
      <c r="E20" s="414"/>
      <c r="F20" s="323" t="s">
        <v>17</v>
      </c>
      <c r="G20" s="414">
        <v>226800</v>
      </c>
      <c r="H20" s="414"/>
      <c r="I20" s="323" t="s">
        <v>17</v>
      </c>
      <c r="J20" s="414">
        <v>237600</v>
      </c>
      <c r="K20" s="414"/>
      <c r="L20" s="323" t="s">
        <v>17</v>
      </c>
      <c r="M20" s="414">
        <v>248400</v>
      </c>
      <c r="N20" s="414"/>
      <c r="O20" s="323" t="s">
        <v>17</v>
      </c>
      <c r="P20" s="414">
        <v>259200</v>
      </c>
      <c r="Q20" s="414"/>
      <c r="R20" s="323" t="s">
        <v>17</v>
      </c>
      <c r="S20" s="414">
        <v>270000</v>
      </c>
      <c r="T20" s="414"/>
      <c r="U20" s="232" t="s">
        <v>344</v>
      </c>
    </row>
    <row r="21" spans="1:24" ht="54" customHeight="1">
      <c r="A21" s="447">
        <v>5</v>
      </c>
      <c r="B21" s="474"/>
      <c r="C21" s="415"/>
      <c r="D21" s="415"/>
      <c r="E21" s="415"/>
      <c r="F21" s="415"/>
      <c r="G21" s="415"/>
      <c r="H21" s="415"/>
      <c r="I21" s="415"/>
      <c r="J21" s="415"/>
      <c r="K21" s="415"/>
      <c r="L21" s="415"/>
      <c r="M21" s="415"/>
      <c r="N21" s="415"/>
      <c r="O21" s="415"/>
      <c r="P21" s="415"/>
      <c r="Q21" s="415"/>
      <c r="R21" s="415"/>
      <c r="S21" s="415"/>
      <c r="T21" s="415"/>
      <c r="U21" s="233"/>
    </row>
    <row r="22" spans="1:24" ht="54" customHeight="1">
      <c r="A22" s="447"/>
      <c r="B22" s="475"/>
      <c r="C22" s="323" t="s">
        <v>17</v>
      </c>
      <c r="D22" s="414" t="s">
        <v>342</v>
      </c>
      <c r="E22" s="414"/>
      <c r="F22" s="323" t="s">
        <v>17</v>
      </c>
      <c r="G22" s="414" t="str">
        <f>IF(ISBLANK(F21),"",ROUNDDOWN(F21+F21*入力用データ!$D$1*0.01,0))</f>
        <v/>
      </c>
      <c r="H22" s="414"/>
      <c r="I22" s="323" t="s">
        <v>17</v>
      </c>
      <c r="J22" s="414" t="str">
        <f>IF(ISBLANK(I21),"",ROUNDDOWN(I21+I21*入力用データ!$D$1*0.01,0))</f>
        <v/>
      </c>
      <c r="K22" s="414"/>
      <c r="L22" s="323" t="s">
        <v>17</v>
      </c>
      <c r="M22" s="414" t="str">
        <f>IF(ISBLANK(L21),"",ROUNDDOWN(L21+L21*入力用データ!$D$1*0.01,0))</f>
        <v/>
      </c>
      <c r="N22" s="414"/>
      <c r="O22" s="323" t="s">
        <v>17</v>
      </c>
      <c r="P22" s="414" t="str">
        <f>IF(ISBLANK(O21),"",ROUNDDOWN(O21+O21*入力用データ!$D$1*0.01,0))</f>
        <v/>
      </c>
      <c r="Q22" s="414"/>
      <c r="R22" s="323" t="s">
        <v>17</v>
      </c>
      <c r="S22" s="414" t="str">
        <f>IF(ISBLANK(R21),"",ROUNDDOWN(R21+R21*入力用データ!$D$1*0.01,0))</f>
        <v/>
      </c>
      <c r="T22" s="414"/>
      <c r="U22" s="232" t="str">
        <f>IF(ISBLANK(U21),"税込","税込 "&amp;ROUNDDOWN(U21+U21*入力用データ!$D$1*0.01,0))</f>
        <v>税込</v>
      </c>
    </row>
    <row r="23" spans="1:24" ht="54" customHeight="1">
      <c r="A23" s="447">
        <v>6</v>
      </c>
      <c r="B23" s="473"/>
      <c r="C23" s="415"/>
      <c r="D23" s="415"/>
      <c r="E23" s="415"/>
      <c r="F23" s="415"/>
      <c r="G23" s="415"/>
      <c r="H23" s="415"/>
      <c r="I23" s="415"/>
      <c r="J23" s="415"/>
      <c r="K23" s="415"/>
      <c r="L23" s="415"/>
      <c r="M23" s="415"/>
      <c r="N23" s="415"/>
      <c r="O23" s="415"/>
      <c r="P23" s="415"/>
      <c r="Q23" s="415"/>
      <c r="R23" s="415"/>
      <c r="S23" s="415"/>
      <c r="T23" s="415"/>
      <c r="U23" s="233"/>
      <c r="X23" s="32"/>
    </row>
    <row r="24" spans="1:24" ht="54" customHeight="1">
      <c r="A24" s="447"/>
      <c r="B24" s="473"/>
      <c r="C24" s="323" t="s">
        <v>17</v>
      </c>
      <c r="D24" s="414" t="str">
        <f>IF(ISBLANK(C23),"",ROUNDDOWN(C23+C23*入力用データ!$D$1*0.01,0))</f>
        <v/>
      </c>
      <c r="E24" s="414"/>
      <c r="F24" s="323" t="s">
        <v>17</v>
      </c>
      <c r="G24" s="414" t="str">
        <f>IF(ISBLANK(F23),"",ROUNDDOWN(F23+F23*入力用データ!$D$1*0.01,0))</f>
        <v/>
      </c>
      <c r="H24" s="414"/>
      <c r="I24" s="323" t="s">
        <v>17</v>
      </c>
      <c r="J24" s="414" t="str">
        <f>IF(ISBLANK(I23),"",ROUNDDOWN(I23+I23*入力用データ!$D$1*0.01,0))</f>
        <v/>
      </c>
      <c r="K24" s="414"/>
      <c r="L24" s="323" t="s">
        <v>17</v>
      </c>
      <c r="M24" s="414" t="str">
        <f>IF(ISBLANK(L23),"",ROUNDDOWN(L23+L23*入力用データ!$D$1*0.01,0))</f>
        <v/>
      </c>
      <c r="N24" s="414"/>
      <c r="O24" s="323" t="s">
        <v>17</v>
      </c>
      <c r="P24" s="414" t="str">
        <f>IF(ISBLANK(O23),"",ROUNDDOWN(O23+O23*入力用データ!$D$1*0.01,0))</f>
        <v/>
      </c>
      <c r="Q24" s="414"/>
      <c r="R24" s="323" t="s">
        <v>17</v>
      </c>
      <c r="S24" s="414" t="str">
        <f>IF(ISBLANK(R23),"",ROUNDDOWN(R23+R23*入力用データ!$D$1*0.01,0))</f>
        <v/>
      </c>
      <c r="T24" s="414"/>
      <c r="U24" s="232" t="str">
        <f>IF(ISBLANK(U23),"税込","税込 "&amp;ROUNDDOWN(U23+U23*入力用データ!$D$1*0.01,0))</f>
        <v>税込</v>
      </c>
      <c r="X24" s="32"/>
    </row>
    <row r="25" spans="1:24" ht="54" customHeight="1">
      <c r="A25" s="447">
        <v>7</v>
      </c>
      <c r="B25" s="473"/>
      <c r="C25" s="415"/>
      <c r="D25" s="415"/>
      <c r="E25" s="415"/>
      <c r="F25" s="415"/>
      <c r="G25" s="415"/>
      <c r="H25" s="415"/>
      <c r="I25" s="415"/>
      <c r="J25" s="415"/>
      <c r="K25" s="415"/>
      <c r="L25" s="415"/>
      <c r="M25" s="415"/>
      <c r="N25" s="415"/>
      <c r="O25" s="415"/>
      <c r="P25" s="415"/>
      <c r="Q25" s="415"/>
      <c r="R25" s="415"/>
      <c r="S25" s="415"/>
      <c r="T25" s="415"/>
      <c r="U25" s="233"/>
      <c r="X25" s="32"/>
    </row>
    <row r="26" spans="1:24" ht="54" customHeight="1">
      <c r="A26" s="447"/>
      <c r="B26" s="473"/>
      <c r="C26" s="323" t="s">
        <v>17</v>
      </c>
      <c r="D26" s="414" t="str">
        <f>IF(ISBLANK(C25),"",ROUNDDOWN(C25+C25*入力用データ!$D$1*0.01,0))</f>
        <v/>
      </c>
      <c r="E26" s="414"/>
      <c r="F26" s="323" t="s">
        <v>17</v>
      </c>
      <c r="G26" s="414" t="str">
        <f>IF(ISBLANK(F25),"",ROUNDDOWN(F25+F25*入力用データ!$D$1*0.01,0))</f>
        <v/>
      </c>
      <c r="H26" s="414"/>
      <c r="I26" s="323" t="s">
        <v>17</v>
      </c>
      <c r="J26" s="414" t="str">
        <f>IF(ISBLANK(I25),"",ROUNDDOWN(I25+I25*入力用データ!$D$1*0.01,0))</f>
        <v/>
      </c>
      <c r="K26" s="414"/>
      <c r="L26" s="323" t="s">
        <v>17</v>
      </c>
      <c r="M26" s="414" t="str">
        <f>IF(ISBLANK(L25),"",ROUNDDOWN(L25+L25*入力用データ!$D$1*0.01,0))</f>
        <v/>
      </c>
      <c r="N26" s="414"/>
      <c r="O26" s="323" t="s">
        <v>17</v>
      </c>
      <c r="P26" s="414" t="str">
        <f>IF(ISBLANK(O25),"",ROUNDDOWN(O25+O25*入力用データ!$D$1*0.01,0))</f>
        <v/>
      </c>
      <c r="Q26" s="414"/>
      <c r="R26" s="323" t="s">
        <v>17</v>
      </c>
      <c r="S26" s="414" t="str">
        <f>IF(ISBLANK(R25),"",ROUNDDOWN(R25+R25*入力用データ!$D$1*0.01,0))</f>
        <v/>
      </c>
      <c r="T26" s="414"/>
      <c r="U26" s="232" t="str">
        <f>IF(ISBLANK(U25),"税込","税込 "&amp;ROUNDDOWN(U25+U25*入力用データ!$D$1*0.01,0))</f>
        <v>税込</v>
      </c>
      <c r="X26" s="32"/>
    </row>
    <row r="27" spans="1:24" ht="54" customHeight="1">
      <c r="A27" s="447">
        <v>8</v>
      </c>
      <c r="B27" s="473"/>
      <c r="C27" s="415"/>
      <c r="D27" s="415"/>
      <c r="E27" s="415"/>
      <c r="F27" s="415"/>
      <c r="G27" s="415"/>
      <c r="H27" s="415"/>
      <c r="I27" s="415"/>
      <c r="J27" s="415"/>
      <c r="K27" s="415"/>
      <c r="L27" s="415"/>
      <c r="M27" s="415"/>
      <c r="N27" s="415"/>
      <c r="O27" s="415"/>
      <c r="P27" s="415"/>
      <c r="Q27" s="415"/>
      <c r="R27" s="415"/>
      <c r="S27" s="415"/>
      <c r="T27" s="415"/>
      <c r="U27" s="233"/>
      <c r="X27" s="32"/>
    </row>
    <row r="28" spans="1:24" ht="54" customHeight="1">
      <c r="A28" s="447"/>
      <c r="B28" s="473"/>
      <c r="C28" s="323" t="s">
        <v>17</v>
      </c>
      <c r="D28" s="414" t="str">
        <f>IF(ISBLANK(C27),"",ROUNDDOWN(C27+C27*入力用データ!$D$1*0.01,0))</f>
        <v/>
      </c>
      <c r="E28" s="414"/>
      <c r="F28" s="323" t="s">
        <v>17</v>
      </c>
      <c r="G28" s="414" t="str">
        <f>IF(ISBLANK(F27),"",ROUNDDOWN(F27+F27*入力用データ!$D$1*0.01,0))</f>
        <v/>
      </c>
      <c r="H28" s="414"/>
      <c r="I28" s="323" t="s">
        <v>17</v>
      </c>
      <c r="J28" s="414" t="str">
        <f>IF(ISBLANK(I27),"",ROUNDDOWN(I27+I27*入力用データ!$D$1*0.01,0))</f>
        <v/>
      </c>
      <c r="K28" s="414"/>
      <c r="L28" s="323" t="s">
        <v>17</v>
      </c>
      <c r="M28" s="414" t="str">
        <f>IF(ISBLANK(L27),"",ROUNDDOWN(L27+L27*入力用データ!$D$1*0.01,0))</f>
        <v/>
      </c>
      <c r="N28" s="414"/>
      <c r="O28" s="323" t="s">
        <v>17</v>
      </c>
      <c r="P28" s="414" t="str">
        <f>IF(ISBLANK(O27),"",ROUNDDOWN(O27+O27*入力用データ!$D$1*0.01,0))</f>
        <v/>
      </c>
      <c r="Q28" s="414"/>
      <c r="R28" s="323" t="s">
        <v>17</v>
      </c>
      <c r="S28" s="414" t="str">
        <f>IF(ISBLANK(R27),"",ROUNDDOWN(R27+R27*入力用データ!$D$1*0.01,0))</f>
        <v/>
      </c>
      <c r="T28" s="414"/>
      <c r="U28" s="232" t="str">
        <f>IF(ISBLANK(U27),"税込","税込 "&amp;ROUNDDOWN(U27+U27*入力用データ!$D$1*0.01,0))</f>
        <v>税込</v>
      </c>
    </row>
    <row r="29" spans="1:24" ht="54" customHeight="1">
      <c r="A29" s="447">
        <v>9</v>
      </c>
      <c r="B29" s="473"/>
      <c r="C29" s="415"/>
      <c r="D29" s="415"/>
      <c r="E29" s="415"/>
      <c r="F29" s="415"/>
      <c r="G29" s="415"/>
      <c r="H29" s="415"/>
      <c r="I29" s="415"/>
      <c r="J29" s="415"/>
      <c r="K29" s="415"/>
      <c r="L29" s="415"/>
      <c r="M29" s="415"/>
      <c r="N29" s="415"/>
      <c r="O29" s="415"/>
      <c r="P29" s="415"/>
      <c r="Q29" s="415"/>
      <c r="R29" s="415"/>
      <c r="S29" s="415"/>
      <c r="T29" s="415"/>
      <c r="U29" s="233"/>
    </row>
    <row r="30" spans="1:24" ht="54" customHeight="1">
      <c r="A30" s="447"/>
      <c r="B30" s="473"/>
      <c r="C30" s="323" t="s">
        <v>17</v>
      </c>
      <c r="D30" s="414" t="str">
        <f>IF(ISBLANK(C29),"",ROUNDDOWN(C29+C29*入力用データ!$D$1*0.01,0))</f>
        <v/>
      </c>
      <c r="E30" s="414"/>
      <c r="F30" s="323" t="s">
        <v>17</v>
      </c>
      <c r="G30" s="414" t="str">
        <f>IF(ISBLANK(F29),"",ROUNDDOWN(F29+F29*入力用データ!$D$1*0.01,0))</f>
        <v/>
      </c>
      <c r="H30" s="414"/>
      <c r="I30" s="323" t="s">
        <v>17</v>
      </c>
      <c r="J30" s="414" t="str">
        <f>IF(ISBLANK(I29),"",ROUNDDOWN(I29+I29*入力用データ!$D$1*0.01,0))</f>
        <v/>
      </c>
      <c r="K30" s="414"/>
      <c r="L30" s="323" t="s">
        <v>17</v>
      </c>
      <c r="M30" s="414" t="str">
        <f>IF(ISBLANK(L29),"",ROUNDDOWN(L29+L29*入力用データ!$D$1*0.01,0))</f>
        <v/>
      </c>
      <c r="N30" s="414"/>
      <c r="O30" s="323" t="s">
        <v>17</v>
      </c>
      <c r="P30" s="414" t="str">
        <f>IF(ISBLANK(O29),"",ROUNDDOWN(O29+O29*入力用データ!$D$1*0.01,0))</f>
        <v/>
      </c>
      <c r="Q30" s="414"/>
      <c r="R30" s="323" t="s">
        <v>17</v>
      </c>
      <c r="S30" s="414" t="str">
        <f>IF(ISBLANK(R29),"",ROUNDDOWN(R29+R29*入力用データ!$D$1*0.01,0))</f>
        <v/>
      </c>
      <c r="T30" s="414"/>
      <c r="U30" s="232" t="str">
        <f>IF(ISBLANK(U29),"税込","税込 "&amp;ROUNDDOWN(U29+U29*入力用データ!$D$1*0.01,0))</f>
        <v>税込</v>
      </c>
    </row>
    <row r="31" spans="1:24" ht="54" customHeight="1">
      <c r="A31" s="447">
        <v>10</v>
      </c>
      <c r="B31" s="473"/>
      <c r="C31" s="415"/>
      <c r="D31" s="415"/>
      <c r="E31" s="415"/>
      <c r="F31" s="415"/>
      <c r="G31" s="415"/>
      <c r="H31" s="415"/>
      <c r="I31" s="415"/>
      <c r="J31" s="415"/>
      <c r="K31" s="415"/>
      <c r="L31" s="415"/>
      <c r="M31" s="415"/>
      <c r="N31" s="415"/>
      <c r="O31" s="415"/>
      <c r="P31" s="415"/>
      <c r="Q31" s="415"/>
      <c r="R31" s="415"/>
      <c r="S31" s="415"/>
      <c r="T31" s="415"/>
      <c r="U31" s="233"/>
    </row>
    <row r="32" spans="1:24" ht="54" customHeight="1">
      <c r="A32" s="447"/>
      <c r="B32" s="473"/>
      <c r="C32" s="323" t="s">
        <v>17</v>
      </c>
      <c r="D32" s="414" t="str">
        <f>IF(ISBLANK(C31),"",ROUNDDOWN(C31+C31*入力用データ!$D$1*0.01,0))</f>
        <v/>
      </c>
      <c r="E32" s="414"/>
      <c r="F32" s="323" t="s">
        <v>17</v>
      </c>
      <c r="G32" s="414" t="str">
        <f>IF(ISBLANK(F31),"",ROUNDDOWN(F31+F31*入力用データ!$D$1*0.01,0))</f>
        <v/>
      </c>
      <c r="H32" s="414"/>
      <c r="I32" s="323" t="s">
        <v>17</v>
      </c>
      <c r="J32" s="414" t="str">
        <f>IF(ISBLANK(I31),"",ROUNDDOWN(I31+I31*入力用データ!$D$1*0.01,0))</f>
        <v/>
      </c>
      <c r="K32" s="414"/>
      <c r="L32" s="323" t="s">
        <v>17</v>
      </c>
      <c r="M32" s="414" t="str">
        <f>IF(ISBLANK(L31),"",ROUNDDOWN(L31+L31*入力用データ!$D$1*0.01,0))</f>
        <v/>
      </c>
      <c r="N32" s="414"/>
      <c r="O32" s="323" t="s">
        <v>17</v>
      </c>
      <c r="P32" s="414" t="str">
        <f>IF(ISBLANK(O31),"",ROUNDDOWN(O31+O31*入力用データ!$D$1*0.01,0))</f>
        <v/>
      </c>
      <c r="Q32" s="414"/>
      <c r="R32" s="323" t="s">
        <v>17</v>
      </c>
      <c r="S32" s="414" t="str">
        <f>IF(ISBLANK(R31),"",ROUNDDOWN(R31+R31*入力用データ!$D$1*0.01,0))</f>
        <v/>
      </c>
      <c r="T32" s="414"/>
      <c r="U32" s="232" t="str">
        <f>IF(ISBLANK(U31),"税込","税込 "&amp;ROUNDDOWN(U31+U31*入力用データ!$D$1*0.01,0))</f>
        <v>税込</v>
      </c>
    </row>
    <row r="33" spans="2:23" ht="26.25" customHeight="1">
      <c r="C33" s="234"/>
      <c r="D33" s="235"/>
      <c r="E33" s="234"/>
      <c r="F33" s="234"/>
      <c r="G33" s="235"/>
      <c r="H33" s="234"/>
      <c r="I33" s="234"/>
      <c r="J33" s="235"/>
      <c r="K33" s="234"/>
      <c r="L33" s="234"/>
      <c r="M33" s="235"/>
      <c r="N33" s="234"/>
      <c r="O33" s="234"/>
      <c r="P33" s="235"/>
      <c r="Q33" s="234"/>
      <c r="R33" s="234"/>
      <c r="S33" s="235"/>
      <c r="T33" s="234"/>
      <c r="U33" s="236"/>
    </row>
    <row r="34" spans="2:23" hidden="1"/>
    <row r="35" spans="2:23" s="52" customFormat="1" ht="59.1" hidden="1" customHeight="1">
      <c r="B35" s="433" t="s">
        <v>62</v>
      </c>
      <c r="C35" s="439" t="s">
        <v>63</v>
      </c>
      <c r="D35" s="440"/>
      <c r="E35" s="435">
        <v>67000</v>
      </c>
      <c r="F35" s="436"/>
      <c r="G35" s="59" t="s">
        <v>64</v>
      </c>
      <c r="H35" s="237" t="s">
        <v>65</v>
      </c>
      <c r="I35" s="444"/>
      <c r="J35" s="444"/>
      <c r="K35" s="444"/>
      <c r="L35" s="444"/>
      <c r="M35" s="432" t="s">
        <v>97</v>
      </c>
      <c r="N35" s="432"/>
      <c r="O35" s="432"/>
      <c r="P35" s="432"/>
      <c r="Q35" s="432"/>
      <c r="R35" s="432"/>
      <c r="S35" s="432"/>
      <c r="T35" s="432"/>
      <c r="U35" s="432"/>
    </row>
    <row r="36" spans="2:23" s="52" customFormat="1" ht="59.1" hidden="1" customHeight="1">
      <c r="B36" s="443"/>
      <c r="C36" s="441" t="s">
        <v>66</v>
      </c>
      <c r="D36" s="442"/>
      <c r="E36" s="437">
        <f>IF(ISBLANK(E35),"",ROUNDDOWN(E35+E35*入力用データ!$D$1*0.01,0))</f>
        <v>72360</v>
      </c>
      <c r="F36" s="438"/>
      <c r="G36" s="60" t="s">
        <v>64</v>
      </c>
      <c r="H36" s="238" t="s">
        <v>67</v>
      </c>
      <c r="I36" s="239" t="s">
        <v>303</v>
      </c>
      <c r="J36" s="61"/>
      <c r="K36" s="61"/>
      <c r="L36" s="61"/>
      <c r="M36" s="432" t="s">
        <v>316</v>
      </c>
      <c r="N36" s="432"/>
      <c r="O36" s="432"/>
      <c r="P36" s="432"/>
      <c r="Q36" s="432"/>
      <c r="R36" s="432"/>
      <c r="S36" s="432"/>
      <c r="T36" s="432"/>
      <c r="U36" s="432"/>
      <c r="V36" s="55"/>
      <c r="W36" s="56"/>
    </row>
    <row r="37" spans="2:23" s="52" customFormat="1" ht="59.1" hidden="1" customHeight="1">
      <c r="B37" s="433" t="s">
        <v>68</v>
      </c>
      <c r="C37" s="439" t="s">
        <v>63</v>
      </c>
      <c r="D37" s="440"/>
      <c r="E37" s="435">
        <v>48000</v>
      </c>
      <c r="F37" s="436"/>
      <c r="G37" s="59" t="s">
        <v>64</v>
      </c>
      <c r="H37" s="237" t="s">
        <v>65</v>
      </c>
      <c r="I37" s="444"/>
      <c r="J37" s="444"/>
      <c r="K37" s="444"/>
      <c r="L37" s="444"/>
      <c r="M37" s="432" t="s">
        <v>97</v>
      </c>
      <c r="N37" s="432"/>
      <c r="O37" s="432"/>
      <c r="P37" s="432"/>
      <c r="Q37" s="432"/>
      <c r="R37" s="432"/>
      <c r="S37" s="432"/>
      <c r="T37" s="432"/>
      <c r="U37" s="432"/>
      <c r="V37" s="55"/>
    </row>
    <row r="38" spans="2:23" s="52" customFormat="1" ht="59.1" hidden="1" customHeight="1">
      <c r="B38" s="434"/>
      <c r="C38" s="441" t="s">
        <v>66</v>
      </c>
      <c r="D38" s="442"/>
      <c r="E38" s="437">
        <f>IF(ISBLANK(E37),"",ROUNDDOWN(E37+E37*入力用データ!$D$1*0.01,0))</f>
        <v>51840</v>
      </c>
      <c r="F38" s="438"/>
      <c r="G38" s="60" t="s">
        <v>64</v>
      </c>
      <c r="H38" s="238" t="s">
        <v>67</v>
      </c>
      <c r="I38" s="431" t="s">
        <v>302</v>
      </c>
      <c r="J38" s="431"/>
      <c r="K38" s="431"/>
      <c r="L38" s="431"/>
      <c r="M38" s="432" t="s">
        <v>316</v>
      </c>
      <c r="N38" s="432"/>
      <c r="O38" s="432"/>
      <c r="P38" s="432"/>
      <c r="Q38" s="432"/>
      <c r="R38" s="432"/>
      <c r="S38" s="432"/>
      <c r="T38" s="432"/>
      <c r="U38" s="432"/>
      <c r="V38" s="55"/>
    </row>
    <row r="39" spans="2:23" s="52" customFormat="1" ht="39.950000000000003" hidden="1" customHeight="1">
      <c r="C39" s="240" t="s">
        <v>317</v>
      </c>
      <c r="F39" s="53"/>
      <c r="G39" s="53"/>
      <c r="H39" s="53"/>
      <c r="I39" s="53"/>
      <c r="J39" s="53"/>
      <c r="K39" s="53"/>
      <c r="L39" s="53"/>
      <c r="M39" s="53"/>
      <c r="N39" s="54"/>
      <c r="O39" s="53"/>
      <c r="P39" s="53"/>
      <c r="S39" s="55"/>
      <c r="T39" s="56"/>
      <c r="V39" s="55"/>
    </row>
    <row r="40" spans="2:23" s="52" customFormat="1" ht="36" hidden="1" customHeight="1">
      <c r="C40" s="241" t="s">
        <v>69</v>
      </c>
      <c r="F40" s="53"/>
      <c r="G40" s="53"/>
      <c r="H40" s="53"/>
      <c r="I40" s="53"/>
      <c r="J40" s="53"/>
      <c r="K40" s="53"/>
      <c r="L40" s="53"/>
      <c r="M40" s="53"/>
      <c r="N40" s="53"/>
      <c r="O40" s="53"/>
      <c r="P40" s="53"/>
      <c r="S40" s="55"/>
      <c r="T40" s="56"/>
    </row>
    <row r="41" spans="2:23" s="52" customFormat="1" ht="41.25" hidden="1" customHeight="1">
      <c r="C41" s="241" t="s">
        <v>318</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42"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43"/>
      <c r="C48" s="421" t="s">
        <v>44</v>
      </c>
      <c r="D48" s="421"/>
      <c r="E48" s="421"/>
      <c r="F48" s="421"/>
      <c r="G48" s="421"/>
      <c r="H48" s="421"/>
      <c r="I48" s="421" t="s">
        <v>45</v>
      </c>
      <c r="J48" s="421"/>
      <c r="K48" s="421"/>
      <c r="L48" s="421"/>
      <c r="M48" s="421"/>
      <c r="N48" s="421"/>
      <c r="O48" s="428" t="s">
        <v>46</v>
      </c>
      <c r="P48" s="429"/>
      <c r="Q48" s="429"/>
      <c r="R48" s="429"/>
      <c r="S48" s="429"/>
      <c r="T48" s="430"/>
    </row>
    <row r="49" spans="2:20" ht="87" customHeight="1">
      <c r="B49" s="244" t="s">
        <v>47</v>
      </c>
      <c r="C49" s="422" t="s">
        <v>48</v>
      </c>
      <c r="D49" s="422"/>
      <c r="E49" s="422"/>
      <c r="F49" s="422"/>
      <c r="G49" s="422"/>
      <c r="H49" s="422"/>
      <c r="I49" s="427" t="s">
        <v>321</v>
      </c>
      <c r="J49" s="427"/>
      <c r="K49" s="427"/>
      <c r="L49" s="427"/>
      <c r="M49" s="427"/>
      <c r="N49" s="427"/>
      <c r="O49" s="422" t="s">
        <v>49</v>
      </c>
      <c r="P49" s="422"/>
      <c r="Q49" s="422"/>
      <c r="R49" s="422"/>
      <c r="S49" s="422"/>
      <c r="T49" s="422"/>
    </row>
    <row r="50" spans="2:20" ht="87" customHeight="1">
      <c r="B50" s="244" t="s">
        <v>50</v>
      </c>
      <c r="C50" s="422" t="s">
        <v>48</v>
      </c>
      <c r="D50" s="422"/>
      <c r="E50" s="422"/>
      <c r="F50" s="422"/>
      <c r="G50" s="422"/>
      <c r="H50" s="422"/>
      <c r="I50" s="427" t="s">
        <v>51</v>
      </c>
      <c r="J50" s="427"/>
      <c r="K50" s="427"/>
      <c r="L50" s="427"/>
      <c r="M50" s="427"/>
      <c r="N50" s="427"/>
      <c r="O50" s="422" t="s">
        <v>52</v>
      </c>
      <c r="P50" s="422"/>
      <c r="Q50" s="422"/>
      <c r="R50" s="422"/>
      <c r="S50" s="422"/>
      <c r="T50" s="422"/>
    </row>
    <row r="51" spans="2:20" ht="87" customHeight="1">
      <c r="B51" s="244" t="s">
        <v>53</v>
      </c>
      <c r="C51" s="422" t="s">
        <v>48</v>
      </c>
      <c r="D51" s="422"/>
      <c r="E51" s="422"/>
      <c r="F51" s="422"/>
      <c r="G51" s="422"/>
      <c r="H51" s="422"/>
      <c r="I51" s="422" t="s">
        <v>51</v>
      </c>
      <c r="J51" s="422"/>
      <c r="K51" s="422"/>
      <c r="L51" s="422"/>
      <c r="M51" s="422"/>
      <c r="N51" s="422"/>
      <c r="O51" s="422" t="s">
        <v>52</v>
      </c>
      <c r="P51" s="422"/>
      <c r="Q51" s="422"/>
      <c r="R51" s="422"/>
      <c r="S51" s="422"/>
      <c r="T51" s="422"/>
    </row>
    <row r="52" spans="2:20" ht="132" customHeight="1">
      <c r="B52" s="244" t="s">
        <v>54</v>
      </c>
      <c r="C52" s="422" t="s">
        <v>48</v>
      </c>
      <c r="D52" s="422"/>
      <c r="E52" s="422"/>
      <c r="F52" s="422"/>
      <c r="G52" s="422"/>
      <c r="H52" s="422"/>
      <c r="I52" s="466" t="s">
        <v>55</v>
      </c>
      <c r="J52" s="466"/>
      <c r="K52" s="466"/>
      <c r="L52" s="466"/>
      <c r="M52" s="466"/>
      <c r="N52" s="466"/>
      <c r="O52" s="423" t="s">
        <v>56</v>
      </c>
      <c r="P52" s="423"/>
      <c r="Q52" s="423"/>
      <c r="R52" s="423"/>
      <c r="S52" s="423"/>
      <c r="T52" s="423"/>
    </row>
    <row r="53" spans="2:20" ht="87" customHeight="1">
      <c r="B53" s="244" t="s">
        <v>57</v>
      </c>
      <c r="C53" s="467" t="s">
        <v>58</v>
      </c>
      <c r="D53" s="468"/>
      <c r="E53" s="468"/>
      <c r="F53" s="468"/>
      <c r="G53" s="468"/>
      <c r="H53" s="468"/>
      <c r="I53" s="468"/>
      <c r="J53" s="468"/>
      <c r="K53" s="468"/>
      <c r="L53" s="468"/>
      <c r="M53" s="468"/>
      <c r="N53" s="468"/>
      <c r="O53" s="468"/>
      <c r="P53" s="468"/>
      <c r="Q53" s="468"/>
      <c r="R53" s="468"/>
      <c r="S53" s="468"/>
      <c r="T53" s="469"/>
    </row>
    <row r="54" spans="2:20" ht="109.5" customHeight="1">
      <c r="B54" s="244" t="s">
        <v>59</v>
      </c>
      <c r="C54" s="419" t="s">
        <v>60</v>
      </c>
      <c r="D54" s="419"/>
      <c r="E54" s="419"/>
      <c r="F54" s="419"/>
      <c r="G54" s="419"/>
      <c r="H54" s="419"/>
      <c r="I54" s="419"/>
      <c r="J54" s="419"/>
      <c r="K54" s="419"/>
      <c r="L54" s="419"/>
      <c r="M54" s="419"/>
      <c r="N54" s="419"/>
      <c r="O54" s="419"/>
      <c r="P54" s="419"/>
      <c r="Q54" s="419"/>
      <c r="R54" s="419"/>
      <c r="S54" s="419"/>
      <c r="T54" s="419"/>
    </row>
    <row r="55" spans="2:20" ht="123" customHeight="1">
      <c r="B55" s="245" t="s">
        <v>61</v>
      </c>
      <c r="C55" s="470" t="s">
        <v>128</v>
      </c>
      <c r="D55" s="471"/>
      <c r="E55" s="471"/>
      <c r="F55" s="471"/>
      <c r="G55" s="471"/>
      <c r="H55" s="471"/>
      <c r="I55" s="471"/>
      <c r="J55" s="471"/>
      <c r="K55" s="471"/>
      <c r="L55" s="471"/>
      <c r="M55" s="471"/>
      <c r="N55" s="471"/>
      <c r="O55" s="471"/>
      <c r="P55" s="471"/>
      <c r="Q55" s="471"/>
      <c r="R55" s="471"/>
      <c r="S55" s="471"/>
      <c r="T55" s="472"/>
    </row>
  </sheetData>
  <sheetProtection selectLockedCells="1"/>
  <mergeCells count="189">
    <mergeCell ref="C9:E9"/>
    <mergeCell ref="F9:H9"/>
    <mergeCell ref="I9:K9"/>
    <mergeCell ref="L9:N9"/>
    <mergeCell ref="O9:Q9"/>
    <mergeCell ref="R9:T9"/>
    <mergeCell ref="L1:AA1"/>
    <mergeCell ref="C2:F2"/>
    <mergeCell ref="J2:K2"/>
    <mergeCell ref="L2:N2"/>
    <mergeCell ref="F4:G5"/>
    <mergeCell ref="K4:K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C52:H52"/>
    <mergeCell ref="I52:N52"/>
    <mergeCell ref="O52:T52"/>
    <mergeCell ref="C53:T53"/>
    <mergeCell ref="C54:T54"/>
    <mergeCell ref="C55:T55"/>
    <mergeCell ref="C50:H50"/>
    <mergeCell ref="I50:N50"/>
    <mergeCell ref="O50:T50"/>
    <mergeCell ref="C51:H51"/>
    <mergeCell ref="I51:N51"/>
    <mergeCell ref="O51:T51"/>
  </mergeCells>
  <phoneticPr fontId="120"/>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sheetPr codeName="Sheet21"/>
  <dimension ref="A1:JA29"/>
  <sheetViews>
    <sheetView workbookViewId="0">
      <selection sqref="A1:JA2"/>
    </sheetView>
  </sheetViews>
  <sheetFormatPr defaultColWidth="8.875" defaultRowHeight="13.5"/>
  <cols>
    <col min="1" max="33" width="8.875" style="407"/>
    <col min="34" max="34" width="8.875" style="407" customWidth="1"/>
    <col min="35" max="82" width="8.875" style="407"/>
    <col min="83" max="84" width="10.125" style="407" customWidth="1"/>
    <col min="85" max="16384" width="8.875" style="407"/>
  </cols>
  <sheetData>
    <row r="1" spans="1:261">
      <c r="A1" s="409" t="s">
        <v>499</v>
      </c>
      <c r="B1" s="409" t="s">
        <v>500</v>
      </c>
      <c r="C1" s="409" t="s">
        <v>457</v>
      </c>
      <c r="D1" s="409" t="s">
        <v>501</v>
      </c>
      <c r="E1" s="409" t="s">
        <v>502</v>
      </c>
      <c r="F1" s="409" t="s">
        <v>503</v>
      </c>
      <c r="G1" s="409" t="s">
        <v>504</v>
      </c>
      <c r="H1" s="409" t="s">
        <v>505</v>
      </c>
      <c r="I1" s="409" t="s">
        <v>506</v>
      </c>
      <c r="J1" s="409" t="s">
        <v>507</v>
      </c>
      <c r="K1" s="409" t="s">
        <v>508</v>
      </c>
      <c r="L1" s="409" t="s">
        <v>509</v>
      </c>
      <c r="M1" s="409" t="s">
        <v>510</v>
      </c>
      <c r="N1" s="409" t="s">
        <v>511</v>
      </c>
      <c r="O1" s="409" t="s">
        <v>512</v>
      </c>
      <c r="P1" s="409" t="s">
        <v>513</v>
      </c>
      <c r="Q1" s="409" t="s">
        <v>514</v>
      </c>
      <c r="R1" s="409" t="s">
        <v>515</v>
      </c>
      <c r="S1" s="409" t="s">
        <v>516</v>
      </c>
      <c r="T1" s="409" t="s">
        <v>517</v>
      </c>
      <c r="U1" s="409" t="s">
        <v>518</v>
      </c>
      <c r="V1" s="409" t="s">
        <v>519</v>
      </c>
      <c r="W1" s="409" t="s">
        <v>520</v>
      </c>
      <c r="X1" s="409" t="s">
        <v>521</v>
      </c>
      <c r="Y1" s="409" t="s">
        <v>522</v>
      </c>
      <c r="Z1" s="409" t="s">
        <v>523</v>
      </c>
      <c r="AA1" s="409" t="s">
        <v>524</v>
      </c>
      <c r="AB1" s="409" t="s">
        <v>525</v>
      </c>
      <c r="AC1" s="409" t="s">
        <v>526</v>
      </c>
      <c r="AD1" s="409" t="s">
        <v>527</v>
      </c>
      <c r="AE1" s="409" t="s">
        <v>528</v>
      </c>
      <c r="AF1" s="409" t="s">
        <v>529</v>
      </c>
      <c r="AG1" s="409" t="s">
        <v>530</v>
      </c>
      <c r="AH1" s="409" t="s">
        <v>531</v>
      </c>
      <c r="AI1" s="409" t="s">
        <v>532</v>
      </c>
      <c r="AJ1" s="409" t="s">
        <v>533</v>
      </c>
      <c r="AK1" s="409" t="s">
        <v>534</v>
      </c>
      <c r="AL1" s="409" t="s">
        <v>535</v>
      </c>
      <c r="AM1" s="409" t="s">
        <v>536</v>
      </c>
      <c r="AN1" s="409" t="s">
        <v>537</v>
      </c>
      <c r="AO1" s="409" t="s">
        <v>538</v>
      </c>
      <c r="AP1" s="409" t="s">
        <v>539</v>
      </c>
      <c r="AQ1" s="409" t="s">
        <v>540</v>
      </c>
      <c r="AR1" s="409" t="s">
        <v>541</v>
      </c>
      <c r="AS1" s="409" t="s">
        <v>542</v>
      </c>
      <c r="AT1" s="409" t="s">
        <v>543</v>
      </c>
      <c r="AU1" s="409" t="s">
        <v>544</v>
      </c>
      <c r="AV1" s="409" t="s">
        <v>545</v>
      </c>
      <c r="AW1" s="409" t="s">
        <v>546</v>
      </c>
      <c r="AX1" s="409" t="s">
        <v>547</v>
      </c>
      <c r="AY1" s="409" t="s">
        <v>548</v>
      </c>
      <c r="AZ1" s="409" t="s">
        <v>549</v>
      </c>
      <c r="BA1" s="409" t="s">
        <v>550</v>
      </c>
      <c r="BB1" s="409" t="s">
        <v>551</v>
      </c>
      <c r="BC1" s="409" t="s">
        <v>721</v>
      </c>
      <c r="BD1" s="409" t="s">
        <v>722</v>
      </c>
      <c r="BE1" s="409" t="s">
        <v>723</v>
      </c>
      <c r="BF1" s="409" t="s">
        <v>724</v>
      </c>
      <c r="BG1" s="409" t="s">
        <v>725</v>
      </c>
      <c r="BH1" s="409" t="s">
        <v>552</v>
      </c>
      <c r="BI1" s="409" t="s">
        <v>553</v>
      </c>
      <c r="BJ1" s="409" t="s">
        <v>554</v>
      </c>
      <c r="BK1" s="409" t="s">
        <v>555</v>
      </c>
      <c r="BL1" s="409" t="s">
        <v>556</v>
      </c>
      <c r="BM1" s="409" t="s">
        <v>557</v>
      </c>
      <c r="BN1" s="409" t="s">
        <v>726</v>
      </c>
      <c r="BO1" s="409" t="s">
        <v>558</v>
      </c>
      <c r="BP1" s="409" t="s">
        <v>559</v>
      </c>
      <c r="BQ1" s="409" t="s">
        <v>560</v>
      </c>
      <c r="BR1" s="409" t="s">
        <v>561</v>
      </c>
      <c r="BS1" s="409" t="s">
        <v>562</v>
      </c>
      <c r="BT1" s="409" t="s">
        <v>727</v>
      </c>
      <c r="BU1" s="409" t="s">
        <v>563</v>
      </c>
      <c r="BV1" s="409" t="s">
        <v>564</v>
      </c>
      <c r="BW1" s="409" t="s">
        <v>565</v>
      </c>
      <c r="BX1" s="409" t="s">
        <v>566</v>
      </c>
      <c r="BY1" s="409" t="s">
        <v>567</v>
      </c>
      <c r="BZ1" s="409" t="s">
        <v>728</v>
      </c>
      <c r="CA1" s="409" t="s">
        <v>568</v>
      </c>
      <c r="CB1" s="409" t="s">
        <v>569</v>
      </c>
      <c r="CC1" s="409" t="s">
        <v>570</v>
      </c>
      <c r="CD1" s="409" t="s">
        <v>571</v>
      </c>
      <c r="CE1" s="409" t="s">
        <v>572</v>
      </c>
      <c r="CF1" s="409" t="s">
        <v>729</v>
      </c>
      <c r="CG1" s="409" t="s">
        <v>573</v>
      </c>
      <c r="CH1" s="409" t="s">
        <v>574</v>
      </c>
      <c r="CI1" s="409" t="s">
        <v>575</v>
      </c>
      <c r="CJ1" s="409" t="s">
        <v>576</v>
      </c>
      <c r="CK1" s="409" t="s">
        <v>577</v>
      </c>
      <c r="CL1" s="409" t="s">
        <v>730</v>
      </c>
      <c r="CM1" s="409" t="s">
        <v>578</v>
      </c>
      <c r="CN1" s="409" t="s">
        <v>579</v>
      </c>
      <c r="CO1" s="409" t="s">
        <v>580</v>
      </c>
      <c r="CP1" s="409" t="s">
        <v>581</v>
      </c>
      <c r="CQ1" s="409" t="s">
        <v>582</v>
      </c>
      <c r="CR1" s="409" t="s">
        <v>731</v>
      </c>
      <c r="CS1" s="409" t="s">
        <v>583</v>
      </c>
      <c r="CT1" s="409" t="s">
        <v>584</v>
      </c>
      <c r="CU1" s="409" t="s">
        <v>585</v>
      </c>
      <c r="CV1" s="409" t="s">
        <v>586</v>
      </c>
      <c r="CW1" s="409" t="s">
        <v>587</v>
      </c>
      <c r="CX1" s="409" t="s">
        <v>732</v>
      </c>
      <c r="CY1" s="409" t="s">
        <v>588</v>
      </c>
      <c r="CZ1" s="409" t="s">
        <v>589</v>
      </c>
      <c r="DA1" s="409" t="s">
        <v>590</v>
      </c>
      <c r="DB1" s="409" t="s">
        <v>591</v>
      </c>
      <c r="DC1" s="409" t="s">
        <v>592</v>
      </c>
      <c r="DD1" s="409" t="s">
        <v>733</v>
      </c>
      <c r="DE1" s="409" t="s">
        <v>593</v>
      </c>
      <c r="DF1" s="409" t="s">
        <v>594</v>
      </c>
      <c r="DG1" s="409" t="s">
        <v>595</v>
      </c>
      <c r="DH1" s="409" t="s">
        <v>596</v>
      </c>
      <c r="DI1" s="409" t="s">
        <v>597</v>
      </c>
      <c r="DJ1" s="409" t="s">
        <v>734</v>
      </c>
      <c r="DK1" s="409" t="s">
        <v>598</v>
      </c>
      <c r="DL1" s="409" t="s">
        <v>599</v>
      </c>
      <c r="DM1" s="409" t="s">
        <v>600</v>
      </c>
      <c r="DN1" s="409" t="s">
        <v>601</v>
      </c>
      <c r="DO1" s="409" t="s">
        <v>602</v>
      </c>
      <c r="DP1" s="409" t="s">
        <v>735</v>
      </c>
      <c r="DQ1" s="409" t="s">
        <v>603</v>
      </c>
      <c r="DR1" s="409" t="s">
        <v>604</v>
      </c>
      <c r="DS1" s="409" t="s">
        <v>605</v>
      </c>
      <c r="DT1" s="409" t="s">
        <v>606</v>
      </c>
      <c r="DU1" s="409" t="s">
        <v>607</v>
      </c>
      <c r="DV1" s="409" t="s">
        <v>736</v>
      </c>
      <c r="DW1" s="409" t="s">
        <v>608</v>
      </c>
      <c r="DX1" s="409" t="s">
        <v>609</v>
      </c>
      <c r="DY1" s="409" t="s">
        <v>610</v>
      </c>
      <c r="DZ1" s="409" t="s">
        <v>611</v>
      </c>
      <c r="EA1" s="409" t="s">
        <v>612</v>
      </c>
      <c r="EB1" s="409" t="s">
        <v>737</v>
      </c>
      <c r="EC1" s="409" t="s">
        <v>613</v>
      </c>
      <c r="ED1" s="409" t="s">
        <v>614</v>
      </c>
      <c r="EE1" s="409" t="s">
        <v>615</v>
      </c>
      <c r="EF1" s="409" t="s">
        <v>616</v>
      </c>
      <c r="EG1" s="409" t="s">
        <v>617</v>
      </c>
      <c r="EH1" s="409" t="s">
        <v>738</v>
      </c>
      <c r="EI1" s="409" t="s">
        <v>618</v>
      </c>
      <c r="EJ1" s="409" t="s">
        <v>619</v>
      </c>
      <c r="EK1" s="409" t="s">
        <v>620</v>
      </c>
      <c r="EL1" s="409" t="s">
        <v>621</v>
      </c>
      <c r="EM1" s="409" t="s">
        <v>622</v>
      </c>
      <c r="EN1" s="409" t="s">
        <v>739</v>
      </c>
      <c r="EO1" s="409" t="s">
        <v>623</v>
      </c>
      <c r="EP1" s="409" t="s">
        <v>624</v>
      </c>
      <c r="EQ1" s="409" t="s">
        <v>625</v>
      </c>
      <c r="ER1" s="409" t="s">
        <v>626</v>
      </c>
      <c r="ES1" s="409" t="s">
        <v>627</v>
      </c>
      <c r="ET1" s="409" t="s">
        <v>740</v>
      </c>
      <c r="EU1" s="409" t="s">
        <v>628</v>
      </c>
      <c r="EV1" s="409" t="s">
        <v>629</v>
      </c>
      <c r="EW1" s="409" t="s">
        <v>630</v>
      </c>
      <c r="EX1" s="409" t="s">
        <v>631</v>
      </c>
      <c r="EY1" s="409" t="s">
        <v>632</v>
      </c>
      <c r="EZ1" s="409" t="s">
        <v>741</v>
      </c>
      <c r="FA1" s="409" t="s">
        <v>633</v>
      </c>
      <c r="FB1" s="409" t="s">
        <v>634</v>
      </c>
      <c r="FC1" s="409" t="s">
        <v>635</v>
      </c>
      <c r="FD1" s="409" t="s">
        <v>636</v>
      </c>
      <c r="FE1" s="409" t="s">
        <v>637</v>
      </c>
      <c r="FF1" s="409" t="s">
        <v>742</v>
      </c>
      <c r="FG1" s="409" t="s">
        <v>638</v>
      </c>
      <c r="FH1" s="409" t="s">
        <v>639</v>
      </c>
      <c r="FI1" s="409" t="s">
        <v>640</v>
      </c>
      <c r="FJ1" s="409" t="s">
        <v>641</v>
      </c>
      <c r="FK1" s="409" t="s">
        <v>642</v>
      </c>
      <c r="FL1" s="409" t="s">
        <v>743</v>
      </c>
      <c r="FM1" s="409" t="s">
        <v>643</v>
      </c>
      <c r="FN1" s="409" t="s">
        <v>644</v>
      </c>
      <c r="FO1" s="409" t="s">
        <v>645</v>
      </c>
      <c r="FP1" s="409" t="s">
        <v>646</v>
      </c>
      <c r="FQ1" s="409" t="s">
        <v>647</v>
      </c>
      <c r="FR1" s="409" t="s">
        <v>744</v>
      </c>
      <c r="FS1" s="409" t="s">
        <v>648</v>
      </c>
      <c r="FT1" s="409" t="s">
        <v>649</v>
      </c>
      <c r="FU1" s="409" t="s">
        <v>650</v>
      </c>
      <c r="FV1" s="409" t="s">
        <v>651</v>
      </c>
      <c r="FW1" s="409" t="s">
        <v>652</v>
      </c>
      <c r="FX1" s="409" t="s">
        <v>745</v>
      </c>
      <c r="FY1" s="409" t="s">
        <v>653</v>
      </c>
      <c r="FZ1" s="409" t="s">
        <v>654</v>
      </c>
      <c r="GA1" s="409" t="s">
        <v>655</v>
      </c>
      <c r="GB1" s="409" t="s">
        <v>656</v>
      </c>
      <c r="GC1" s="409" t="s">
        <v>657</v>
      </c>
      <c r="GD1" s="409" t="s">
        <v>746</v>
      </c>
      <c r="GE1" s="409" t="s">
        <v>658</v>
      </c>
      <c r="GF1" s="409" t="s">
        <v>659</v>
      </c>
      <c r="GG1" s="409" t="s">
        <v>660</v>
      </c>
      <c r="GH1" s="409" t="s">
        <v>661</v>
      </c>
      <c r="GI1" s="409" t="s">
        <v>662</v>
      </c>
      <c r="GJ1" s="409" t="s">
        <v>747</v>
      </c>
      <c r="GK1" s="409" t="s">
        <v>663</v>
      </c>
      <c r="GL1" s="409" t="s">
        <v>664</v>
      </c>
      <c r="GM1" s="409" t="s">
        <v>665</v>
      </c>
      <c r="GN1" s="409" t="s">
        <v>666</v>
      </c>
      <c r="GO1" s="409" t="s">
        <v>667</v>
      </c>
      <c r="GP1" s="409" t="s">
        <v>748</v>
      </c>
      <c r="GQ1" s="409" t="s">
        <v>668</v>
      </c>
      <c r="GR1" s="409" t="s">
        <v>669</v>
      </c>
      <c r="GS1" s="409" t="s">
        <v>670</v>
      </c>
      <c r="GT1" s="409" t="s">
        <v>671</v>
      </c>
      <c r="GU1" s="409" t="s">
        <v>672</v>
      </c>
      <c r="GV1" s="409" t="s">
        <v>749</v>
      </c>
      <c r="GW1" s="409" t="s">
        <v>673</v>
      </c>
      <c r="GX1" s="409" t="s">
        <v>674</v>
      </c>
      <c r="GY1" s="409" t="s">
        <v>675</v>
      </c>
      <c r="GZ1" s="409" t="s">
        <v>676</v>
      </c>
      <c r="HA1" s="409" t="s">
        <v>677</v>
      </c>
      <c r="HB1" s="409" t="s">
        <v>750</v>
      </c>
      <c r="HC1" s="409" t="s">
        <v>678</v>
      </c>
      <c r="HD1" s="409" t="s">
        <v>679</v>
      </c>
      <c r="HE1" s="409" t="s">
        <v>680</v>
      </c>
      <c r="HF1" s="409" t="s">
        <v>681</v>
      </c>
      <c r="HG1" s="409" t="s">
        <v>682</v>
      </c>
      <c r="HH1" s="409" t="s">
        <v>751</v>
      </c>
      <c r="HI1" s="409" t="s">
        <v>683</v>
      </c>
      <c r="HJ1" s="409" t="s">
        <v>684</v>
      </c>
      <c r="HK1" s="409" t="s">
        <v>685</v>
      </c>
      <c r="HL1" s="409" t="s">
        <v>686</v>
      </c>
      <c r="HM1" s="409" t="s">
        <v>687</v>
      </c>
      <c r="HN1" s="409" t="s">
        <v>752</v>
      </c>
      <c r="HO1" s="409" t="s">
        <v>688</v>
      </c>
      <c r="HP1" s="409" t="s">
        <v>689</v>
      </c>
      <c r="HQ1" s="409" t="s">
        <v>690</v>
      </c>
      <c r="HR1" s="409" t="s">
        <v>691</v>
      </c>
      <c r="HS1" s="409" t="s">
        <v>692</v>
      </c>
      <c r="HT1" s="409" t="s">
        <v>753</v>
      </c>
      <c r="HU1" s="409" t="s">
        <v>693</v>
      </c>
      <c r="HV1" s="409" t="s">
        <v>694</v>
      </c>
      <c r="HW1" s="409" t="s">
        <v>695</v>
      </c>
      <c r="HX1" s="409" t="s">
        <v>696</v>
      </c>
      <c r="HY1" s="409" t="s">
        <v>697</v>
      </c>
      <c r="HZ1" s="409" t="s">
        <v>772</v>
      </c>
      <c r="IA1" s="409" t="s">
        <v>773</v>
      </c>
      <c r="IB1" s="409" t="s">
        <v>774</v>
      </c>
      <c r="IC1" s="409" t="s">
        <v>775</v>
      </c>
      <c r="ID1" s="409" t="s">
        <v>776</v>
      </c>
      <c r="IE1" s="409" t="s">
        <v>777</v>
      </c>
      <c r="IF1" s="409" t="s">
        <v>698</v>
      </c>
      <c r="IG1" s="409" t="s">
        <v>699</v>
      </c>
      <c r="IH1" s="409" t="s">
        <v>754</v>
      </c>
      <c r="II1" s="409" t="s">
        <v>700</v>
      </c>
      <c r="IJ1" s="409" t="s">
        <v>755</v>
      </c>
      <c r="IK1" s="409" t="s">
        <v>701</v>
      </c>
      <c r="IL1" s="409" t="s">
        <v>702</v>
      </c>
      <c r="IM1" s="409" t="s">
        <v>756</v>
      </c>
      <c r="IN1" s="409" t="s">
        <v>703</v>
      </c>
      <c r="IO1" s="409" t="s">
        <v>757</v>
      </c>
      <c r="IP1" s="409" t="s">
        <v>704</v>
      </c>
      <c r="IQ1" s="409" t="s">
        <v>705</v>
      </c>
      <c r="IR1" s="409" t="s">
        <v>758</v>
      </c>
      <c r="IS1" s="409" t="s">
        <v>706</v>
      </c>
      <c r="IT1" s="409" t="s">
        <v>759</v>
      </c>
      <c r="IU1" s="409" t="s">
        <v>760</v>
      </c>
      <c r="IV1" s="409" t="s">
        <v>761</v>
      </c>
      <c r="IW1" s="409" t="s">
        <v>762</v>
      </c>
      <c r="IX1" s="409" t="s">
        <v>763</v>
      </c>
      <c r="IY1" s="407" t="s">
        <v>764</v>
      </c>
      <c r="IZ1" s="407" t="s">
        <v>765</v>
      </c>
      <c r="JA1" s="412" t="s">
        <v>766</v>
      </c>
    </row>
    <row r="2" spans="1:261">
      <c r="A2" s="409">
        <f>MIN(スケジュール!AF10:AF401)</f>
        <v>16</v>
      </c>
      <c r="B2" s="409">
        <f>MIN(スケジュール!AG10:AG401)</f>
        <v>18</v>
      </c>
      <c r="C2" s="409" t="str">
        <f>諸情報!B2</f>
        <v>実車走行</v>
      </c>
      <c r="D2" s="409" t="str">
        <f>IF(ISBLANK(諸情報!B3),"",諸情報!B3)</f>
        <v>無料</v>
      </c>
      <c r="E2" s="409" t="str">
        <f>IF(ISBLANK(諸情報!B4),"",諸情報!B4)</f>
        <v>無料</v>
      </c>
      <c r="F2" s="409" t="str">
        <f>IF(ISBLANK(諸情報!B5),"",諸情報!B5)</f>
        <v>ローソン
徒歩1分</v>
      </c>
      <c r="G2" s="409" t="str">
        <f>IF(ISBLANK(諸情報!B6),"",諸情報!B6)</f>
        <v>徒歩3分</v>
      </c>
      <c r="H2" s="409" t="str">
        <f>IF(ISBLANK(諸情報!B7),"",諸情報!B7)</f>
        <v>徒歩1分</v>
      </c>
      <c r="I2" s="409" t="str">
        <f>IF(ISBLANK(諸情報!B8),"",諸情報!B8)</f>
        <v/>
      </c>
      <c r="J2" s="409" t="str">
        <f>IF(ISBLANK(諸情報!B9),"",諸情報!B9)</f>
        <v/>
      </c>
      <c r="K2" s="409" t="str">
        <f>IF(ISBLANK(諸情報!B10),"",諸情報!B10)</f>
        <v/>
      </c>
      <c r="L2" s="409" t="str">
        <f>IF(ISBLANK(諸情報!B11),"",諸情報!B11)</f>
        <v/>
      </c>
      <c r="M2" s="409" t="str">
        <f>IF(ISBLANK(諸情報!B12),"",諸情報!B12)</f>
        <v/>
      </c>
      <c r="N2" s="409" t="str">
        <f>IF(ISBLANK(諸情報!B13),"",諸情報!B13)</f>
        <v>3台あり</v>
      </c>
      <c r="O2" s="409" t="str">
        <f>IF(ISBLANK(諸情報!B14),"",諸情報!B14)</f>
        <v/>
      </c>
      <c r="P2" s="409" t="str">
        <f>IF(ISBLANK(諸情報!B15),"",諸情報!B15)</f>
        <v/>
      </c>
      <c r="Q2" s="409" t="str">
        <f>IF(ISBLANK(諸情報!B16),"",諸情報!B16)</f>
        <v/>
      </c>
      <c r="R2" s="409" t="str">
        <f>IF(ISBLANK(諸情報!B17),"",諸情報!B17)</f>
        <v/>
      </c>
      <c r="S2" s="409" t="str">
        <f>IF(ISBLANK(諸情報!B18),"",諸情報!B18)</f>
        <v/>
      </c>
      <c r="T2" s="409" t="str">
        <f>IF(ISBLANK(諸情報!B19),"",諸情報!B19)</f>
        <v/>
      </c>
      <c r="U2" s="409" t="str">
        <f>IF(ISBLANK(諸情報!B20),"",諸情報!B20)</f>
        <v/>
      </c>
      <c r="V2" s="409" t="str">
        <f>IF(ISBLANK(諸情報!B21),"",諸情報!B21)</f>
        <v/>
      </c>
      <c r="W2" s="409" t="str">
        <f>IF(ISBLANK(諸情報!B22),"",諸情報!B22)</f>
        <v/>
      </c>
      <c r="X2" s="409" t="str">
        <f>IF(ISBLANK(諸情報!B23),"",諸情報!B23)</f>
        <v/>
      </c>
      <c r="Y2" s="409" t="str">
        <f>IF(ISBLANK(諸情報!B24),"",諸情報!B24)</f>
        <v/>
      </c>
      <c r="Z2" s="409" t="str">
        <f>IF(ISBLANK(諸情報!B25),"",諸情報!B25)</f>
        <v/>
      </c>
      <c r="AA2" s="409" t="str">
        <f>IF(ISBLANK(諸情報!B26),"",諸情報!B26)</f>
        <v/>
      </c>
      <c r="AB2" s="409" t="str">
        <f>IF(ISBLANK(諸情報!B27),"",諸情報!B27)</f>
        <v/>
      </c>
      <c r="AC2" s="409" t="str">
        <f>IF(ISBLANK(諸情報!B28),"",諸情報!B28)</f>
        <v/>
      </c>
      <c r="AD2" s="409" t="str">
        <f>IF(ISBLANK(諸情報!B29),"",諸情報!B29)</f>
        <v/>
      </c>
      <c r="AE2" s="409" t="str">
        <f>IF(ISBLANK(諸情報!B30),"",諸情報!B30)</f>
        <v/>
      </c>
      <c r="AF2" s="409" t="str">
        <f>IF(ISBLANK(諸情報!B31),"",諸情報!B31)</f>
        <v/>
      </c>
      <c r="AG2" s="409" t="str">
        <f>IF(ISBLANK(諸情報!B32),"",諸情報!B32)</f>
        <v/>
      </c>
      <c r="AH2" s="409" t="str">
        <f>諸情報!B33</f>
        <v>※自炊プランは、税込7,560円ＵＰで昼食付にすることが可能です。※26歳～30歳の方は、10/1～1/31・3/18～5/31のご入校となります。※31歳～39歳の方は、10月～12月・4月～6月の期間でＡＴ車のみのご入校となります。※40歳以上の方はお問い合わせください。</v>
      </c>
      <c r="AI2" s="409" t="str">
        <f>IF(ISBLANK(諸情報!B34),"",諸情報!B34)</f>
        <v>普通AT</v>
      </c>
      <c r="AJ2" s="409" t="str">
        <f>IF(ISBLANK(諸情報!B35),"",諸情報!B35)</f>
        <v>普通MT</v>
      </c>
      <c r="AK2" s="409" t="str">
        <f>IF(ISBLANK(諸情報!B36),"",諸情報!B36)</f>
        <v>普通二輪</v>
      </c>
      <c r="AL2" s="409" t="str">
        <f>IF(ISBLANK(諸情報!B37),"",諸情報!B37)</f>
        <v>大型二輪</v>
      </c>
      <c r="AM2" s="409" t="str">
        <f>IF(ISBLANK(諸情報!B38),"",諸情報!B38)</f>
        <v>準中型</v>
      </c>
      <c r="AN2" s="409" t="str">
        <f>IF(ISBLANK(諸情報!B39),"",諸情報!B39)</f>
        <v>中型</v>
      </c>
      <c r="AO2" s="409" t="str">
        <f>IF(ISBLANK(諸情報!B40),"",諸情報!B40)</f>
        <v/>
      </c>
      <c r="AP2" s="409" t="str">
        <f>IF(ISBLANK(諸情報!B41),"",諸情報!B41)</f>
        <v>大型特殊</v>
      </c>
      <c r="AQ2" s="409" t="str">
        <f>IF(ISBLANK(諸情報!B42),"",諸情報!B42)</f>
        <v>けん引</v>
      </c>
      <c r="AR2" s="409" t="str">
        <f>IF(ISBLANK(諸情報!B43),"",諸情報!B43)</f>
        <v/>
      </c>
      <c r="AS2" s="409" t="str">
        <f>IF(ISBLANK(諸情報!B44),"",諸情報!B44)</f>
        <v/>
      </c>
      <c r="AT2" s="409" t="str">
        <f>IF(ISBLANK(諸情報!B45),"",諸情報!B45)</f>
        <v/>
      </c>
      <c r="AU2" s="409" t="str">
        <f>IF(ISBLANK(諸情報!B46),"",諸情報!B46)</f>
        <v/>
      </c>
      <c r="AV2" s="409" t="str">
        <f>IF(ISBLANK(諸情報!B47),"",諸情報!B47)</f>
        <v/>
      </c>
      <c r="AW2" s="409" t="str">
        <f>IF(ISBLANK(諸情報!B48),"",諸情報!B48)</f>
        <v/>
      </c>
      <c r="AX2" s="409" t="str">
        <f>IF(ISBLANK(諸情報!B49),"",諸情報!B49)</f>
        <v/>
      </c>
      <c r="AY2" s="409" t="str">
        <f>IF(ISBLANK(諸情報!B50),"",諸情報!B50)</f>
        <v/>
      </c>
      <c r="AZ2" s="409" t="str">
        <f>IF(ISBLANK(諸情報!B51),"",諸情報!B51)</f>
        <v/>
      </c>
      <c r="BA2" s="409" t="str">
        <f>IF(ISBLANK(諸情報!B52),"",諸情報!B52)</f>
        <v/>
      </c>
      <c r="BB2" s="409" t="str">
        <f>IF(ISBLANK(諸情報!B53),"",諸情報!B53)</f>
        <v/>
      </c>
      <c r="BC2" s="409" t="str">
        <f>IF(ISBLANK(諸情報!B54),"",諸情報!B54)</f>
        <v/>
      </c>
      <c r="BD2" s="409" t="str">
        <f>IF(ISBLANK(諸情報!B55),"",諸情報!B55)</f>
        <v/>
      </c>
      <c r="BE2" s="409" t="str">
        <f>IF(ISBLANK(諸情報!B56),"",諸情報!B56)</f>
        <v/>
      </c>
      <c r="BF2" s="409" t="str">
        <f>IF(ISBLANK(諸情報!B57),"",諸情報!B57)</f>
        <v/>
      </c>
      <c r="BG2" s="409"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409" t="str">
        <f>'入力シート２　＜特別企画・割引＞'!B30</f>
        <v>×</v>
      </c>
      <c r="CA2" s="409" t="str">
        <f>IF('入力シート２　＜特別企画・割引＞'!C30="","",'入力シート２　＜特別企画・割引＞'!C30)</f>
        <v>限定割</v>
      </c>
      <c r="CB2" t="str">
        <f>IF('入力シート２　＜特別企画・割引＞'!E31="","",'入力シート２　＜特別企画・割引＞'!E31)</f>
        <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9" t="str">
        <f>'入力シート２　＜特別企画・割引＞'!B31</f>
        <v/>
      </c>
      <c r="CG2" s="409"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f>IF('入力シート２　＜特別企画・割引＞'!L31="","",'入力シート２　＜特別企画・割引＞'!L31)</f>
        <v>0</v>
      </c>
      <c r="CL2" s="409" t="str">
        <f>'入力シート２　＜特別企画・割引＞'!B32</f>
        <v>×</v>
      </c>
      <c r="CM2" s="409"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9" t="str">
        <f>'入力シート２　＜特別企画・割引＞'!B33</f>
        <v>×</v>
      </c>
      <c r="CS2" s="409"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9" t="str">
        <f>'入力シート２　＜特別企画・割引＞'!B34</f>
        <v/>
      </c>
      <c r="CY2" s="409"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f>IF('入力シート２　＜特別企画・割引＞'!L34="","",'入力シート２　＜特別企画・割引＞'!L34)</f>
        <v>0</v>
      </c>
      <c r="DD2" s="409" t="str">
        <f>'入力シート２　＜特別企画・割引＞'!B35</f>
        <v>●</v>
      </c>
      <c r="DE2" s="409"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年末年始は自宅でゆっくり過ごせるプラン。一時帰宅交通費付き(規定交通費の半額支給）※交通費の支給額は、お申し込み時ご確認ください。</v>
      </c>
      <c r="DJ2" s="409" t="str">
        <f>'入力シート２　＜特別企画・割引＞'!B36</f>
        <v>×</v>
      </c>
      <c r="DK2" s="409"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9" t="str">
        <f>'入力シート２　＜特別企画・割引＞'!B37</f>
        <v>×</v>
      </c>
      <c r="DQ2" s="409"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9" t="str">
        <f>'入力シート２　＜特別企画・割引＞'!B38</f>
        <v>×</v>
      </c>
      <c r="DW2" s="409"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9" t="str">
        <f>'入力シート２　＜特別企画・割引＞'!B39</f>
        <v>×</v>
      </c>
      <c r="EC2" s="409"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9" t="str">
        <f>'入力シート２　＜特別企画・割引＞'!B40</f>
        <v>×</v>
      </c>
      <c r="EI2" s="409"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9" t="str">
        <f>'入力シート２　＜特別企画・割引＞'!B41</f>
        <v>×</v>
      </c>
      <c r="EO2" s="409"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9" t="str">
        <f>'入力シート２　＜特別企画・割引＞'!B42</f>
        <v/>
      </c>
      <c r="EU2" s="409"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9" t="str">
        <f>'入力シート２　＜特別企画・割引＞'!B43</f>
        <v/>
      </c>
      <c r="FA2" s="409"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9" t="str">
        <f>'入力シート２　＜特別企画・割引＞'!B44</f>
        <v/>
      </c>
      <c r="FG2" s="409"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9" t="str">
        <f>'入力シート２　＜特別企画・割引＞'!B45</f>
        <v/>
      </c>
      <c r="FM2" s="409"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9"/>
      <c r="FS2" s="409"/>
      <c r="FT2" s="409"/>
      <c r="FU2" s="409"/>
      <c r="FV2" s="409"/>
      <c r="FW2" s="409"/>
      <c r="FX2" s="409"/>
      <c r="FY2" s="409"/>
      <c r="FZ2" s="409"/>
      <c r="GA2" s="409"/>
      <c r="GB2" s="409"/>
      <c r="GC2" s="409"/>
      <c r="GD2" s="409"/>
      <c r="GE2" s="409"/>
      <c r="GF2" s="409"/>
      <c r="GG2" s="409"/>
      <c r="GH2" s="409"/>
      <c r="GI2" s="409"/>
      <c r="GJ2" s="409"/>
      <c r="GK2" s="409"/>
      <c r="GL2" s="409"/>
      <c r="GM2" s="409"/>
      <c r="GN2" s="409"/>
      <c r="GO2" s="409"/>
      <c r="GP2" s="409"/>
      <c r="GQ2" s="409"/>
      <c r="GR2" s="409"/>
      <c r="GS2" s="409"/>
      <c r="GT2" s="409"/>
      <c r="GU2" s="409"/>
      <c r="GV2" s="409"/>
      <c r="GW2" s="409"/>
      <c r="GX2" s="409"/>
      <c r="GY2" s="409"/>
      <c r="GZ2" s="409"/>
      <c r="HA2" s="409"/>
      <c r="HB2" s="409"/>
      <c r="HC2" s="409"/>
      <c r="HD2" s="409"/>
      <c r="HE2" s="409"/>
      <c r="HF2" s="409"/>
      <c r="HG2" s="409"/>
      <c r="HH2" s="409"/>
      <c r="HI2" s="409"/>
      <c r="HJ2" s="409"/>
      <c r="HK2" s="409"/>
      <c r="HL2" s="409"/>
      <c r="HM2" s="409"/>
      <c r="HN2" s="409"/>
      <c r="HO2" s="409"/>
      <c r="HP2" s="409"/>
      <c r="HQ2" s="409"/>
      <c r="HR2" s="409"/>
      <c r="HS2" s="409"/>
      <c r="HT2" s="409"/>
      <c r="HU2" s="409"/>
      <c r="HV2" s="409"/>
      <c r="HW2" s="409"/>
      <c r="HX2" s="409"/>
      <c r="HY2" s="409"/>
      <c r="HZ2" s="409" t="str">
        <f>IF('入力シート２　＜特別企画・割引＞'!D25="","",'入力シート２　＜特別企画・割引＞'!D25)</f>
        <v/>
      </c>
      <c r="IA2" s="409"/>
      <c r="IB2" s="409"/>
      <c r="IC2" s="409"/>
      <c r="ID2" s="409"/>
      <c r="IE2" s="409"/>
      <c r="IF2" s="409" t="str">
        <f>'入力シート１＜普通車　料金表＞'!C48</f>
        <v>30歳までの方</v>
      </c>
      <c r="IG2" s="409" t="str">
        <f>IF('入力シート１＜普通車　料金表＞'!C49="","",'入力シート１＜普通車　料金表＞'!C49)</f>
        <v>卒業まで追加料金無し</v>
      </c>
      <c r="IH2" s="409" t="str">
        <f>IF('入力シート１＜普通車　料金表＞'!C50="","",'入力シート１＜普通車　料金表＞'!C50)</f>
        <v>卒業まで追加料金無し</v>
      </c>
      <c r="II2" s="409" t="str">
        <f>IF('入力シート１＜普通車　料金表＞'!C51="","",'入力シート１＜普通車　料金表＞'!C51)</f>
        <v>卒業まで追加料金無し</v>
      </c>
      <c r="IJ2" s="409" t="str">
        <f>IF('入力シート１＜普通車　料金表＞'!C52="","",'入力シート１＜普通車　料金表＞'!C52)</f>
        <v>卒業まで追加料金無し</v>
      </c>
      <c r="IK2" s="409" t="str">
        <f>IF('入力シート１＜普通車　料金表＞'!I48="","",'入力シート１＜普通車　料金表＞'!I48)</f>
        <v>31歳～39歳までの方</v>
      </c>
      <c r="IL2" s="409" t="str">
        <f>IF('入力シート１＜普通車　料金表＞'!I49="","",'入力シート１＜普通車　料金表＞'!I49)</f>
        <v>規定時限数＋8時限まで</v>
      </c>
      <c r="IM2" s="409" t="str">
        <f>IF('入力シート１＜普通車　料金表＞'!I50="","",'入力シート１＜普通車　料金表＞'!I50)</f>
        <v>2回まで</v>
      </c>
      <c r="IN2" s="409" t="str">
        <f>IF('入力シート１＜普通車　料金表＞'!I51="","",'入力シート１＜普通車　料金表＞'!I51)</f>
        <v>2回まで</v>
      </c>
      <c r="IO2" s="409" t="str">
        <f>IF('入力シート１＜普通車　料金表＞'!I52="","",'入力シート１＜普通車　料金表＞'!I52)</f>
        <v>規定宿泊数＋3泊まで</v>
      </c>
      <c r="IP2" s="409" t="str">
        <f>IF('入力シート１＜普通車　料金表＞'!O48="","",'入力シート１＜普通車　料金表＞'!O48)</f>
        <v>追加料金</v>
      </c>
      <c r="IQ2" s="409" t="str">
        <f>IF('入力シート１＜普通車　料金表＞'!O49="","",'入力シート１＜普通車　料金表＞'!O49)</f>
        <v>1時限5,000円（税込5,400円）</v>
      </c>
      <c r="IR2" s="409" t="str">
        <f>IF('入力シート１＜普通車　料金表＞'!O50="","",'入力シート１＜普通車　料金表＞'!O50)</f>
        <v>1回6,000円（税込6,480円）</v>
      </c>
      <c r="IS2" s="409" t="str">
        <f>IF('入力シート１＜普通車　料金表＞'!O51="","",'入力シート１＜普通車　料金表＞'!O51)</f>
        <v>1回6,000円（税込6,480円）</v>
      </c>
      <c r="IT2" s="409" t="str">
        <f>IF('入力シート１＜普通車　料金表＞'!O52="","",'入力シート１＜普通車　料金表＞'!O52)</f>
        <v xml:space="preserve">
1泊3,000円（税込3,240円）
</v>
      </c>
      <c r="IU2" s="409" t="str">
        <f>IF('入力シート１＜普通車　料金表＞'!C53="","",'入力シート１＜普通車　料金表＞'!C53)</f>
        <v>※ツイン・シングル・ホテルツイン・ホテルシングルプランは規定宿泊数＋3泊まで保証　以降はレギュラーへ移動
※自炊プランは、税込7,560円ＵＰで昼食付にすることが可能です。
※26歳～30歳の方は、10/1～1/31・3/18～5/31のご入校となります。
※31歳～39歳の方は、10月～12月・4月～6月の期間でＡＴ車のみのご入校となります。
※40歳以上の方はお問い合わせください。
※休校日(原則として日曜日と10/8・12/29～1/3休校日）の食事は３食自己負担
※12/29～1/3休校日は一時帰宅となります。（規定交通費の半額支給）</v>
      </c>
      <c r="IV2" s="409" t="str">
        <f>IF('入力シート１＜普通車　料金表＞'!C54="","",'入力シート１＜普通車　料金表＞'!C54)</f>
        <v>仮免許試験手数料：1,700円（非課税）/回（不合格の場合、受験ごとに必要）
仮免許交付手数料：1,150円（非課税）
原付講習費：6,500円（税込7,020円）
（ご希望の方のみ、諸事情により受講できない場合がございます）　　　　　　　　　　　　　　　　　　　　　　　　　　　　　　　　　　　　　　　　　　　　　　　　　　　　　　　　　　　　　　　　　　　　　　　　　　　　お客様の都合（病気を含む）で遅延した場合は追加料金が発生します（1泊税込3240円）</v>
      </c>
      <c r="IW2" s="409" t="str">
        <f>IF('入力シート１＜普通車　料金表＞'!C55="","",'入力シート１＜普通車　料金表＞'!C55)</f>
        <v>普通二輪同時　税込75,600円ＵＰ　（普通車ＡＴの場合は税込86,400円ＵＰ）
大型二輪同時　税込64,800円ＵＰ　（普通二輪免許所持者に限る　・　自動二輪免許所持割引は適用されません。）
※入校期間：10/1～1/14　・　4/1～1/14</v>
      </c>
      <c r="IX2" s="409" t="str">
        <f>IF(ISBLANK(諸情報!B59),"",諸情報!B59)</f>
        <v/>
      </c>
      <c r="IY2" s="407">
        <f>MIN(price!B5:G9)</f>
        <v>190000</v>
      </c>
      <c r="IZ2" s="407">
        <f>'入力シート１＜普通車　料金表＞'!H4</f>
        <v>10000</v>
      </c>
      <c r="JA2" s="407"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20"/>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22"/>
  <dimension ref="A1:I10"/>
  <sheetViews>
    <sheetView workbookViewId="0">
      <selection sqref="A1:I10"/>
    </sheetView>
  </sheetViews>
  <sheetFormatPr defaultColWidth="8.875" defaultRowHeight="13.5"/>
  <cols>
    <col min="1" max="1" width="9" style="410"/>
  </cols>
  <sheetData>
    <row r="1" spans="1:9" ht="40.5">
      <c r="A1" s="410" t="s">
        <v>717</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ht="40.5">
      <c r="A2" s="410" t="s">
        <v>718</v>
      </c>
      <c r="B2" t="str">
        <f>IF(ISBLANK('入力シート１＜普通車　料金表＞'!C33),"",'入力シート１＜普通車　料金表＞'!C33)</f>
        <v>※自炊プランは、税込7,560円ＵＰで昼食付にすることが可能です。
※26歳～30歳の方は、10/1～1/31・3/18～5/31のご入校となります。
※31歳～39歳の方は、10月～12月・4月～6月の期間でＡＴ車のみのご入校となります。
※40歳以上の方はお問い合わせください。</v>
      </c>
    </row>
    <row r="3" spans="1:9" ht="409.5">
      <c r="A3" s="410" t="s">
        <v>719</v>
      </c>
      <c r="B3" s="410" t="str">
        <f>IF(ISBLANK(諸情報!B62),"",諸情報!B62)</f>
        <v>★選べる長崎満喫チケットプレゼント！！
①ハウステンボス入園割引チケット
②九十九島パールシーリゾート利用券
③佐世保～長崎市内の高速バス往復チケット
①②③の中から1つお選びいただけます。 ※お食事や有料施設のご利用はお客様のご負担となります。
★スタッフおすすめの佐世保バーガーを特別価格でデリバリー販売（2月・3月隔週限定）
★洗濯代税込2,000円まで実費支給（セントラルホテル・佐世保ワシントンホテル宿泊の方のみ）</v>
      </c>
    </row>
    <row r="4" spans="1:9">
      <c r="A4" s="410" t="s">
        <v>720</v>
      </c>
      <c r="B4" t="str">
        <f>IF(ISBLANK('入力シート１＜普通車　料金表＞'!B13),"",'入力シート１＜普通車　料金表＞'!B13)</f>
        <v>自炊プラン
（シングル・ツイン）</v>
      </c>
      <c r="C4" t="str">
        <f>IF(ISBLANK('入力シート１＜普通車　料金表＞'!B15),"",'入力シート１＜普通車　料金表＞'!B15)</f>
        <v>レギュラー</v>
      </c>
      <c r="D4" t="str">
        <f>IF(ISBLANK('入力シート１＜普通車　料金表＞'!B17),"",'入力シート１＜普通車　料金表＞'!B17)</f>
        <v>ツイン</v>
      </c>
      <c r="E4" t="str">
        <f>IF(ISBLANK('入力シート１＜普通車　料金表＞'!B19),"",'入力シート１＜普通車　料金表＞'!B19)</f>
        <v>シングル</v>
      </c>
      <c r="F4" t="str">
        <f>IF(ISBLANK('入力シート１＜普通車　料金表＞'!B21),"",'入力シート１＜普通車　料金表＞'!B21)</f>
        <v>ホテルツイン</v>
      </c>
      <c r="G4" t="str">
        <f>IF(ISBLANK('入力シート１＜普通車　料金表＞'!B23),"",'入力シート１＜普通車　料金表＞'!B23)</f>
        <v>ホテルシングル</v>
      </c>
      <c r="H4" t="str">
        <f>IF(ISBLANK('入力シート１＜普通車　料金表＞'!B25),"",'入力シート１＜普通車　料金表＞'!B25)</f>
        <v/>
      </c>
      <c r="I4" t="str">
        <f>IF(ISBLANK('入力シート１＜普通車　料金表＞'!B27),"",'入力シート１＜普通車　料金表＞'!B27)</f>
        <v/>
      </c>
    </row>
    <row r="5" spans="1:9" ht="54">
      <c r="A5" s="410"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10/1～1/14
4/1～5/31</v>
      </c>
      <c r="B5">
        <f>IF(ISBLANK('入力シート１＜普通車　料金表＞'!C13),"-",'入力シート１＜普通車　料金表＞'!C13)</f>
        <v>190000</v>
      </c>
      <c r="C5">
        <f>IF(ISBLANK('入力シート１＜普通車　料金表＞'!C15),"-",'入力シート１＜普通車　料金表＞'!C15)</f>
        <v>215000</v>
      </c>
      <c r="D5">
        <f>IF(ISBLANK('入力シート１＜普通車　料金表＞'!C17),"-",'入力シート１＜普通車　料金表＞'!C17)</f>
        <v>220000</v>
      </c>
      <c r="E5">
        <f>IF(ISBLANK('入力シート１＜普通車　料金表＞'!C19),"-",'入力シート１＜普通車　料金表＞'!C19)</f>
        <v>225000</v>
      </c>
      <c r="F5">
        <f>IF(ISBLANK('入力シート１＜普通車　料金表＞'!C21),"-",'入力シート１＜普通車　料金表＞'!C21)</f>
        <v>275000</v>
      </c>
      <c r="G5">
        <f>IF(ISBLANK('入力シート１＜普通車　料金表＞'!C23),"-",'入力シート１＜普通車　料金表＞'!C23)</f>
        <v>285000</v>
      </c>
      <c r="H5" t="str">
        <f>IF(ISBLANK('入力シート１＜普通車　料金表＞'!C25),"-",'入力シート１＜普通車　料金表＞'!C25)</f>
        <v>-</v>
      </c>
      <c r="I5" t="str">
        <f>IF(ISBLANK('入力シート１＜普通車　料金表＞'!C27),"-",'入力シート１＜普通車　料金表＞'!C27)</f>
        <v>-</v>
      </c>
    </row>
    <row r="6" spans="1:9" ht="54">
      <c r="A6" s="410"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1/15～1/31
3/18～3/31</v>
      </c>
      <c r="B6" t="str">
        <f>IF(ISBLANK('入力シート１＜普通車　料金表＞'!F13),"-",'入力シート１＜普通車　料金表＞'!F13)</f>
        <v>-</v>
      </c>
      <c r="C6">
        <f>IF(ISBLANK('入力シート１＜普通車　料金表＞'!F15),"-",'入力シート１＜普通車　料金表＞'!F15)</f>
        <v>230000</v>
      </c>
      <c r="D6">
        <f>IF(ISBLANK('入力シート１＜普通車　料金表＞'!F17),"-",'入力シート１＜普通車　料金表＞'!F17)</f>
        <v>260000</v>
      </c>
      <c r="E6" t="str">
        <f>IF(ISBLANK('入力シート１＜普通車　料金表＞'!F19),"-",'入力シート１＜普通車　料金表＞'!F19)</f>
        <v>-</v>
      </c>
      <c r="F6">
        <f>IF(ISBLANK('入力シート１＜普通車　料金表＞'!F21),"-",'入力シート１＜普通車　料金表＞'!F21)</f>
        <v>290000</v>
      </c>
      <c r="G6">
        <f>IF(ISBLANK('入力シート１＜普通車　料金表＞'!F23),"-",'入力シート１＜普通車　料金表＞'!F23)</f>
        <v>300000</v>
      </c>
      <c r="H6" t="str">
        <f>IF(ISBLANK('入力シート１＜普通車　料金表＞'!F25),"-",'入力シート１＜普通車　料金表＞'!F25)</f>
        <v>-</v>
      </c>
      <c r="I6" t="str">
        <f>IF(ISBLANK('入力シート１＜普通車　料金表＞'!F27),"-",'入力シート１＜普通車　料金表＞'!F27)</f>
        <v>-</v>
      </c>
    </row>
    <row r="7" spans="1:9" ht="40.5">
      <c r="A7" s="410"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2/1～2/7
3/11～3/17</v>
      </c>
      <c r="B7" t="str">
        <f>IF(ISBLANK('入力シート１＜普通車　料金表＞'!I13),"-",'入力シート１＜普通車　料金表＞'!I13)</f>
        <v>-</v>
      </c>
      <c r="C7">
        <f>IF(ISBLANK('入力シート１＜普通車　料金表＞'!I15),"-",'入力シート１＜普通車　料金表＞'!I15)</f>
        <v>250000</v>
      </c>
      <c r="D7">
        <f>IF(ISBLANK('入力シート１＜普通車　料金表＞'!I17),"-",'入力シート１＜普通車　料金表＞'!I17)</f>
        <v>280000</v>
      </c>
      <c r="E7" t="str">
        <f>IF(ISBLANK('入力シート１＜普通車　料金表＞'!I19),"-",'入力シート１＜普通車　料金表＞'!I19)</f>
        <v>-</v>
      </c>
      <c r="F7">
        <f>IF(ISBLANK('入力シート１＜普通車　料金表＞'!I21),"-",'入力シート１＜普通車　料金表＞'!I21)</f>
        <v>310000</v>
      </c>
      <c r="G7">
        <f>IF(ISBLANK('入力シート１＜普通車　料金表＞'!I23),"-",'入力シート１＜普通車　料金表＞'!I23)</f>
        <v>320000</v>
      </c>
      <c r="H7" t="str">
        <f>IF(ISBLANK('入力シート１＜普通車　料金表＞'!I25),"-",'入力シート１＜普通車　料金表＞'!I25)</f>
        <v>-</v>
      </c>
      <c r="I7" t="str">
        <f>IF(ISBLANK('入力シート１＜普通車　料金表＞'!I27),"-",'入力シート１＜普通車　料金表＞'!I27)</f>
        <v>-</v>
      </c>
    </row>
    <row r="8" spans="1:9" ht="54">
      <c r="A8" s="410"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2/8～2/17
3/4～3/10</v>
      </c>
      <c r="B8" t="str">
        <f>IF(ISBLANK('入力シート１＜普通車　料金表＞'!L13),"-",'入力シート１＜普通車　料金表＞'!L13)</f>
        <v>-</v>
      </c>
      <c r="C8">
        <f>IF(ISBLANK('入力シート１＜普通車　料金表＞'!L15),"-",'入力シート１＜普通車　料金表＞'!L15)</f>
        <v>270000</v>
      </c>
      <c r="D8">
        <f>IF(ISBLANK('入力シート１＜普通車　料金表＞'!L17),"-",'入力シート１＜普通車　料金表＞'!L17)</f>
        <v>300000</v>
      </c>
      <c r="E8" t="str">
        <f>IF(ISBLANK('入力シート１＜普通車　料金表＞'!L19),"-",'入力シート１＜普通車　料金表＞'!L19)</f>
        <v>-</v>
      </c>
      <c r="F8">
        <f>IF(ISBLANK('入力シート１＜普通車　料金表＞'!L21),"-",'入力シート１＜普通車　料金表＞'!L21)</f>
        <v>330000</v>
      </c>
      <c r="G8">
        <f>IF(ISBLANK('入力シート１＜普通車　料金表＞'!L23),"-",'入力シート１＜普通車　料金表＞'!L23)</f>
        <v>340000</v>
      </c>
      <c r="H8" t="str">
        <f>IF(ISBLANK('入力シート１＜普通車　料金表＞'!L25),"-",'入力シート１＜普通車　料金表＞'!L25)</f>
        <v>-</v>
      </c>
      <c r="I8" t="str">
        <f>IF(ISBLANK('入力シート１＜普通車　料金表＞'!L27),"-",'入力シート１＜普通車　料金表＞'!L27)</f>
        <v>-</v>
      </c>
    </row>
    <row r="9" spans="1:9" ht="27">
      <c r="A9" s="410"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2/18～3/3</v>
      </c>
      <c r="B9" t="str">
        <f>IF(ISBLANK('入力シート１＜普通車　料金表＞'!O13),"-",'入力シート１＜普通車　料金表＞'!O13)</f>
        <v>-</v>
      </c>
      <c r="C9">
        <f>IF(ISBLANK('入力シート１＜普通車　料金表＞'!O15),"-",'入力シート１＜普通車　料金表＞'!O15)</f>
        <v>285000</v>
      </c>
      <c r="D9">
        <f>IF(ISBLANK('入力シート１＜普通車　料金表＞'!O17),"-",'入力シート１＜普通車　料金表＞'!O17)</f>
        <v>315000</v>
      </c>
      <c r="E9" t="str">
        <f>IF(ISBLANK('入力シート１＜普通車　料金表＞'!O19),"-",'入力シート１＜普通車　料金表＞'!O19)</f>
        <v>-</v>
      </c>
      <c r="F9">
        <f>IF(ISBLANK('入力シート１＜普通車　料金表＞'!O21),"-",'入力シート１＜普通車　料金表＞'!O21)</f>
        <v>345000</v>
      </c>
      <c r="G9">
        <f>IF(ISBLANK('入力シート１＜普通車　料金表＞'!O23),"-",'入力シート１＜普通車　料金表＞'!O23)</f>
        <v>355000</v>
      </c>
      <c r="H9" t="str">
        <f>IF(ISBLANK('入力シート１＜普通車　料金表＞'!O25),"-",'入力シート１＜普通車　料金表＞'!O25)</f>
        <v>-</v>
      </c>
      <c r="I9" t="str">
        <f>IF(ISBLANK('入力シート１＜普通車　料金表＞'!O27),"-",'入力シート１＜普通車　料金表＞'!O27)</f>
        <v>-</v>
      </c>
    </row>
    <row r="10" spans="1:9">
      <c r="A10" s="4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zoomScale="41" zoomScaleNormal="75" zoomScaleSheetLayoutView="41" workbookViewId="0">
      <selection activeCell="I17" sqref="I17:L17"/>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0" t="s">
        <v>101</v>
      </c>
      <c r="B1" s="22"/>
      <c r="C1" s="23"/>
      <c r="D1" s="23"/>
      <c r="E1" s="23"/>
      <c r="F1" s="23"/>
      <c r="G1" s="23"/>
      <c r="H1" s="23"/>
      <c r="I1" s="23"/>
      <c r="J1" s="23"/>
      <c r="K1" s="23"/>
      <c r="L1" s="23"/>
      <c r="M1" s="42"/>
      <c r="N1" s="42"/>
      <c r="S1" s="44" t="str">
        <f>入力用データ!A1</f>
        <v>●</v>
      </c>
    </row>
    <row r="2" spans="1:19" ht="54.75" customHeight="1">
      <c r="B2" s="498" t="s">
        <v>339</v>
      </c>
      <c r="C2" s="498"/>
      <c r="D2" s="498"/>
      <c r="E2" s="492" t="str">
        <f>IF(ISBLANK('入力シート１＜普通車　料金表＞'!C2),"",'入力シート１＜普通車　料金表＞'!C2)</f>
        <v>共立自動車学校・日野</v>
      </c>
      <c r="F2" s="493"/>
      <c r="G2" s="493"/>
      <c r="H2" s="493"/>
      <c r="I2" s="494"/>
      <c r="J2" s="24"/>
      <c r="K2" s="476" t="s">
        <v>313</v>
      </c>
      <c r="L2" s="478" t="str">
        <f>'入力シート１＜普通車　料金表＞'!L2</f>
        <v>久保田康之</v>
      </c>
      <c r="M2" s="45"/>
      <c r="N2" s="45"/>
      <c r="S2" s="44" t="str">
        <f>入力用データ!A2</f>
        <v>×</v>
      </c>
    </row>
    <row r="3" spans="1:19" ht="67.5" customHeight="1">
      <c r="B3" s="498"/>
      <c r="C3" s="498"/>
      <c r="D3" s="498"/>
      <c r="E3" s="495"/>
      <c r="F3" s="496"/>
      <c r="G3" s="496"/>
      <c r="H3" s="496"/>
      <c r="I3" s="497"/>
      <c r="J3" s="25"/>
      <c r="K3" s="477"/>
      <c r="L3" s="479"/>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99" t="s">
        <v>395</v>
      </c>
      <c r="C6" s="500"/>
      <c r="D6" s="500"/>
      <c r="E6" s="500"/>
      <c r="F6" s="500"/>
      <c r="G6" s="500"/>
      <c r="H6" s="500"/>
      <c r="I6" s="500"/>
      <c r="J6" s="500"/>
      <c r="K6" s="500"/>
      <c r="L6" s="501"/>
      <c r="M6" s="48"/>
      <c r="N6" s="48"/>
    </row>
    <row r="7" spans="1:19" ht="77.25" customHeight="1">
      <c r="B7" s="502"/>
      <c r="C7" s="503"/>
      <c r="D7" s="503"/>
      <c r="E7" s="503"/>
      <c r="F7" s="503"/>
      <c r="G7" s="503"/>
      <c r="H7" s="503"/>
      <c r="I7" s="503"/>
      <c r="J7" s="503"/>
      <c r="K7" s="503"/>
      <c r="L7" s="504"/>
      <c r="M7" s="48"/>
      <c r="N7" s="48"/>
    </row>
    <row r="8" spans="1:19" s="50" customFormat="1" ht="30" customHeight="1">
      <c r="A8" s="21"/>
      <c r="B8" s="28"/>
      <c r="C8" s="29"/>
      <c r="D8" s="30"/>
      <c r="E8" s="30"/>
      <c r="F8" s="30"/>
      <c r="G8" s="30"/>
      <c r="H8" s="29"/>
      <c r="I8" s="29"/>
      <c r="J8" s="29"/>
      <c r="K8" s="29"/>
      <c r="L8" s="29"/>
      <c r="M8" s="49"/>
      <c r="N8" s="49"/>
    </row>
    <row r="9" spans="1:19" s="254" customFormat="1" ht="124.5" customHeight="1">
      <c r="A9" s="240"/>
      <c r="B9" s="251"/>
      <c r="C9" s="252"/>
      <c r="D9" s="505" t="s">
        <v>304</v>
      </c>
      <c r="E9" s="506"/>
      <c r="F9" s="505" t="s">
        <v>305</v>
      </c>
      <c r="G9" s="506"/>
      <c r="H9" s="355" t="s">
        <v>70</v>
      </c>
      <c r="I9" s="542" t="s">
        <v>127</v>
      </c>
      <c r="J9" s="542"/>
      <c r="K9" s="542"/>
      <c r="L9" s="542"/>
      <c r="M9" s="253"/>
      <c r="N9" s="253"/>
    </row>
    <row r="10" spans="1:19" s="31" customFormat="1" ht="192.75" customHeight="1">
      <c r="A10" s="52"/>
      <c r="B10" s="489" t="s">
        <v>71</v>
      </c>
      <c r="C10" s="489"/>
      <c r="D10" s="273" t="s">
        <v>319</v>
      </c>
      <c r="E10" s="273" t="s">
        <v>320</v>
      </c>
      <c r="F10" s="485" t="s">
        <v>306</v>
      </c>
      <c r="G10" s="486"/>
      <c r="H10" s="280" t="s">
        <v>96</v>
      </c>
      <c r="I10" s="511"/>
      <c r="J10" s="511"/>
      <c r="K10" s="511"/>
      <c r="L10" s="511"/>
      <c r="M10" s="65"/>
      <c r="N10" s="65"/>
    </row>
    <row r="11" spans="1:19" s="31" customFormat="1" ht="9" hidden="1" customHeight="1">
      <c r="A11" s="52"/>
      <c r="B11" s="489" t="s">
        <v>87</v>
      </c>
      <c r="C11" s="489"/>
      <c r="D11" s="66"/>
      <c r="E11" s="67"/>
      <c r="F11" s="487" t="s">
        <v>306</v>
      </c>
      <c r="G11" s="488"/>
      <c r="H11" s="280"/>
      <c r="I11" s="511"/>
      <c r="J11" s="511"/>
      <c r="K11" s="346"/>
      <c r="L11" s="346"/>
      <c r="M11" s="65"/>
      <c r="N11" s="65"/>
    </row>
    <row r="12" spans="1:19" s="31" customFormat="1" ht="150" customHeight="1">
      <c r="A12" s="52"/>
      <c r="B12" s="489" t="s">
        <v>73</v>
      </c>
      <c r="C12" s="489"/>
      <c r="D12" s="274" t="s">
        <v>119</v>
      </c>
      <c r="E12" s="275" t="s">
        <v>120</v>
      </c>
      <c r="F12" s="333" t="s">
        <v>398</v>
      </c>
      <c r="G12" s="392"/>
      <c r="H12" s="280" t="s">
        <v>96</v>
      </c>
      <c r="I12" s="511"/>
      <c r="J12" s="511"/>
      <c r="K12" s="511"/>
      <c r="L12" s="511"/>
    </row>
    <row r="13" spans="1:19" s="31" customFormat="1" ht="150" customHeight="1">
      <c r="A13" s="52"/>
      <c r="B13" s="489" t="s">
        <v>81</v>
      </c>
      <c r="C13" s="489"/>
      <c r="D13" s="276" t="s">
        <v>121</v>
      </c>
      <c r="E13" s="277" t="s">
        <v>122</v>
      </c>
      <c r="F13" s="333" t="s">
        <v>398</v>
      </c>
      <c r="G13" s="392"/>
      <c r="H13" s="280" t="s">
        <v>96</v>
      </c>
      <c r="I13" s="511"/>
      <c r="J13" s="511"/>
      <c r="K13" s="511"/>
      <c r="L13" s="511"/>
    </row>
    <row r="14" spans="1:19" s="31" customFormat="1" ht="150" hidden="1" customHeight="1">
      <c r="A14" s="52"/>
      <c r="B14" s="489" t="s">
        <v>82</v>
      </c>
      <c r="C14" s="489"/>
      <c r="D14" s="68"/>
      <c r="E14" s="69"/>
      <c r="F14" s="490" t="s">
        <v>72</v>
      </c>
      <c r="G14" s="491"/>
      <c r="H14" s="280"/>
      <c r="I14" s="511"/>
      <c r="J14" s="511"/>
      <c r="K14" s="511"/>
      <c r="L14" s="511"/>
      <c r="M14" s="65"/>
      <c r="N14" s="65"/>
    </row>
    <row r="15" spans="1:19" s="31" customFormat="1" ht="252.75" customHeight="1">
      <c r="A15" s="52"/>
      <c r="B15" s="489" t="s">
        <v>74</v>
      </c>
      <c r="C15" s="489"/>
      <c r="D15" s="507"/>
      <c r="E15" s="508"/>
      <c r="F15" s="485" t="s">
        <v>306</v>
      </c>
      <c r="G15" s="486"/>
      <c r="H15" s="280" t="s">
        <v>95</v>
      </c>
      <c r="I15" s="511" t="s">
        <v>402</v>
      </c>
      <c r="J15" s="511" t="s">
        <v>15</v>
      </c>
      <c r="K15" s="511"/>
      <c r="L15" s="511"/>
      <c r="M15" s="65"/>
      <c r="N15" s="65"/>
    </row>
    <row r="16" spans="1:19" s="31" customFormat="1" ht="150" customHeight="1">
      <c r="A16" s="52"/>
      <c r="B16" s="489" t="s">
        <v>76</v>
      </c>
      <c r="C16" s="489"/>
      <c r="D16" s="507"/>
      <c r="E16" s="508"/>
      <c r="F16" s="509"/>
      <c r="G16" s="510"/>
      <c r="H16" s="280" t="s">
        <v>96</v>
      </c>
      <c r="I16" s="511"/>
      <c r="J16" s="511"/>
      <c r="K16" s="511"/>
      <c r="L16" s="511"/>
      <c r="M16" s="65"/>
      <c r="N16" s="65"/>
    </row>
    <row r="17" spans="1:14" s="31" customFormat="1" ht="150" customHeight="1">
      <c r="A17" s="52"/>
      <c r="B17" s="489" t="s">
        <v>330</v>
      </c>
      <c r="C17" s="489"/>
      <c r="D17" s="273" t="str">
        <f>D10</f>
        <v>10/1～1/18</v>
      </c>
      <c r="E17" s="273" t="str">
        <f>E10</f>
        <v>3/24～5/31</v>
      </c>
      <c r="F17" s="509"/>
      <c r="G17" s="510"/>
      <c r="H17" s="280" t="s">
        <v>96</v>
      </c>
      <c r="I17" s="511"/>
      <c r="J17" s="511"/>
      <c r="K17" s="511"/>
      <c r="L17" s="511"/>
      <c r="M17" s="65"/>
      <c r="N17" s="65"/>
    </row>
    <row r="18" spans="1:14" s="31" customFormat="1" ht="187.5" customHeight="1">
      <c r="A18" s="52"/>
      <c r="B18" s="489" t="s">
        <v>77</v>
      </c>
      <c r="C18" s="489"/>
      <c r="D18" s="273" t="str">
        <f>D10</f>
        <v>10/1～1/18</v>
      </c>
      <c r="E18" s="273" t="str">
        <f>E10</f>
        <v>3/24～5/31</v>
      </c>
      <c r="F18" s="509"/>
      <c r="G18" s="510"/>
      <c r="H18" s="280" t="s">
        <v>96</v>
      </c>
      <c r="I18" s="511"/>
      <c r="J18" s="511"/>
      <c r="K18" s="511"/>
      <c r="L18" s="511"/>
      <c r="M18" s="65"/>
      <c r="N18" s="65"/>
    </row>
    <row r="19" spans="1:14" s="31" customFormat="1" ht="150" customHeight="1">
      <c r="A19" s="52"/>
      <c r="B19" s="489" t="s">
        <v>88</v>
      </c>
      <c r="C19" s="489"/>
      <c r="D19" s="512" t="s">
        <v>83</v>
      </c>
      <c r="E19" s="513"/>
      <c r="F19" s="509"/>
      <c r="G19" s="510"/>
      <c r="H19" s="280" t="s">
        <v>96</v>
      </c>
      <c r="I19" s="511"/>
      <c r="J19" s="511"/>
      <c r="K19" s="511"/>
      <c r="L19" s="511"/>
      <c r="M19" s="65"/>
      <c r="N19" s="65"/>
    </row>
    <row r="20" spans="1:14" s="31" customFormat="1" ht="150" customHeight="1">
      <c r="A20" s="52"/>
      <c r="B20" s="489" t="s">
        <v>329</v>
      </c>
      <c r="C20" s="489"/>
      <c r="D20" s="273" t="str">
        <f>D10</f>
        <v>10/1～1/18</v>
      </c>
      <c r="E20" s="273" t="str">
        <f>E10</f>
        <v>3/24～5/31</v>
      </c>
      <c r="F20" s="509"/>
      <c r="G20" s="510"/>
      <c r="H20" s="280" t="s">
        <v>96</v>
      </c>
      <c r="I20" s="511"/>
      <c r="J20" s="511"/>
      <c r="K20" s="511"/>
      <c r="L20" s="511"/>
      <c r="M20" s="65"/>
      <c r="N20" s="65"/>
    </row>
    <row r="21" spans="1:14" s="31" customFormat="1" ht="150" customHeight="1">
      <c r="A21" s="52"/>
      <c r="B21" s="489" t="s">
        <v>84</v>
      </c>
      <c r="C21" s="489"/>
      <c r="D21" s="512" t="s">
        <v>83</v>
      </c>
      <c r="E21" s="513"/>
      <c r="F21" s="509"/>
      <c r="G21" s="510"/>
      <c r="H21" s="280" t="s">
        <v>96</v>
      </c>
      <c r="I21" s="511"/>
      <c r="J21" s="511"/>
      <c r="K21" s="511"/>
      <c r="L21" s="511"/>
      <c r="M21" s="65"/>
      <c r="N21" s="65"/>
    </row>
    <row r="22" spans="1:14" s="31" customFormat="1" ht="118.5" customHeight="1">
      <c r="A22" s="52"/>
      <c r="B22" s="520" t="s">
        <v>102</v>
      </c>
      <c r="C22" s="520"/>
      <c r="D22" s="521" t="s">
        <v>334</v>
      </c>
      <c r="E22" s="522"/>
      <c r="F22" s="358">
        <v>43476</v>
      </c>
      <c r="G22" s="359" t="s">
        <v>308</v>
      </c>
      <c r="H22" s="280" t="s">
        <v>96</v>
      </c>
      <c r="I22" s="518"/>
      <c r="J22" s="518"/>
      <c r="K22" s="518"/>
      <c r="L22" s="518"/>
      <c r="M22" s="70"/>
      <c r="N22" s="70"/>
    </row>
    <row r="23" spans="1:14" s="31" customFormat="1" ht="111" customHeight="1">
      <c r="A23" s="52"/>
      <c r="B23" s="520" t="s">
        <v>79</v>
      </c>
      <c r="C23" s="520"/>
      <c r="D23" s="521" t="str">
        <f>D22</f>
        <v>1/19～3/23</v>
      </c>
      <c r="E23" s="522"/>
      <c r="F23" s="546" t="s">
        <v>396</v>
      </c>
      <c r="G23" s="547"/>
      <c r="H23" s="280" t="s">
        <v>96</v>
      </c>
      <c r="I23" s="518"/>
      <c r="J23" s="518"/>
      <c r="K23" s="518"/>
      <c r="L23" s="518"/>
      <c r="M23" s="71"/>
      <c r="N23" s="71"/>
    </row>
    <row r="24" spans="1:14" s="31" customFormat="1" ht="124.5" customHeight="1">
      <c r="A24" s="52"/>
      <c r="B24" s="520" t="s">
        <v>103</v>
      </c>
      <c r="C24" s="520"/>
      <c r="D24" s="512" t="s">
        <v>83</v>
      </c>
      <c r="E24" s="513"/>
      <c r="F24" s="543" t="s">
        <v>85</v>
      </c>
      <c r="G24" s="544"/>
      <c r="H24" s="280" t="s">
        <v>96</v>
      </c>
      <c r="I24" s="518"/>
      <c r="J24" s="518"/>
      <c r="K24" s="518"/>
      <c r="L24" s="518"/>
      <c r="M24" s="72"/>
      <c r="N24" s="72"/>
    </row>
    <row r="25" spans="1:14" s="31" customFormat="1" ht="126" customHeight="1">
      <c r="A25" s="52"/>
      <c r="B25" s="519" t="s">
        <v>86</v>
      </c>
      <c r="C25" s="519"/>
      <c r="D25" s="529"/>
      <c r="E25" s="529"/>
      <c r="F25" s="529"/>
      <c r="G25" s="529"/>
      <c r="H25" s="529"/>
      <c r="I25" s="529"/>
      <c r="J25" s="529"/>
      <c r="K25" s="529"/>
      <c r="L25" s="529"/>
      <c r="M25" s="72"/>
      <c r="N25" s="72"/>
    </row>
    <row r="26" spans="1:14" s="31" customFormat="1" ht="122.25" customHeight="1">
      <c r="A26" s="52"/>
      <c r="B26" s="519" t="s">
        <v>108</v>
      </c>
      <c r="C26" s="519"/>
      <c r="D26" s="530"/>
      <c r="E26" s="530"/>
      <c r="F26" s="530"/>
      <c r="G26" s="530"/>
      <c r="H26" s="530"/>
      <c r="I26" s="530"/>
      <c r="J26" s="530"/>
      <c r="K26" s="530"/>
      <c r="L26" s="530"/>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58" customFormat="1" ht="90" customHeight="1">
      <c r="A29" s="257"/>
      <c r="B29" s="278" t="s">
        <v>26</v>
      </c>
      <c r="C29" s="523" t="s">
        <v>107</v>
      </c>
      <c r="D29" s="524"/>
      <c r="E29" s="523" t="s">
        <v>124</v>
      </c>
      <c r="F29" s="545"/>
      <c r="G29" s="524"/>
      <c r="H29" s="337" t="s">
        <v>12</v>
      </c>
      <c r="I29" s="337" t="s">
        <v>13</v>
      </c>
      <c r="J29" s="279" t="s">
        <v>105</v>
      </c>
      <c r="K29" s="279" t="s">
        <v>104</v>
      </c>
      <c r="L29" s="338" t="s">
        <v>127</v>
      </c>
      <c r="M29" s="31"/>
      <c r="N29" s="31"/>
    </row>
    <row r="30" spans="1:14" s="31" customFormat="1" ht="69.95" customHeight="1">
      <c r="A30" s="525" t="s">
        <v>98</v>
      </c>
      <c r="B30" s="281" t="str">
        <f>IF(ISBLANK(H10),"",H10)</f>
        <v>×</v>
      </c>
      <c r="C30" s="483" t="str">
        <f t="shared" ref="C30:C35" si="0">B10</f>
        <v>限定割</v>
      </c>
      <c r="D30" s="484"/>
      <c r="E30" s="534"/>
      <c r="F30" s="535"/>
      <c r="G30" s="536"/>
      <c r="H30" s="286"/>
      <c r="I30" s="287" t="str">
        <f>IF(ISBLANK(H30),"",ROUNDDOWN(H30+H30*入力用データ!$D$1/100,0))</f>
        <v/>
      </c>
      <c r="J30" s="288"/>
      <c r="K30" s="287" t="str">
        <f>IF(ISBLANK(J30),"",ROUNDDOWN(J30+J30*入力用データ!$D$1/100,0))</f>
        <v/>
      </c>
      <c r="L30" s="151">
        <f>I10</f>
        <v>0</v>
      </c>
    </row>
    <row r="31" spans="1:14" s="31" customFormat="1" ht="69.95" hidden="1" customHeight="1">
      <c r="A31" s="526"/>
      <c r="B31" s="281" t="str">
        <f t="shared" ref="B31:B41" si="1">IF(ISBLANK(H11),"",H11)</f>
        <v/>
      </c>
      <c r="C31" s="483" t="str">
        <f t="shared" si="0"/>
        <v>夏特</v>
      </c>
      <c r="D31" s="484"/>
      <c r="E31" s="534"/>
      <c r="F31" s="535"/>
      <c r="G31" s="536"/>
      <c r="H31" s="286"/>
      <c r="I31" s="287" t="str">
        <f>IF(ISBLANK(H31),"",ROUNDDOWN(H31+H31*入力用データ!$D$1/100,0))</f>
        <v/>
      </c>
      <c r="J31" s="288"/>
      <c r="K31" s="287" t="str">
        <f>IF(ISBLANK(J31),"",ROUNDDOWN(J31+J31*入力用データ!$D$1/100,0))</f>
        <v/>
      </c>
      <c r="L31" s="151">
        <f t="shared" ref="L31:L41" si="2">I11</f>
        <v>0</v>
      </c>
    </row>
    <row r="32" spans="1:14" s="31" customFormat="1" ht="69.95" customHeight="1">
      <c r="A32" s="526"/>
      <c r="B32" s="281" t="str">
        <f t="shared" si="1"/>
        <v>×</v>
      </c>
      <c r="C32" s="483" t="str">
        <f t="shared" si="0"/>
        <v>春特</v>
      </c>
      <c r="D32" s="484"/>
      <c r="E32" s="534"/>
      <c r="F32" s="535"/>
      <c r="G32" s="536"/>
      <c r="H32" s="286"/>
      <c r="I32" s="287" t="str">
        <f>IF(ISBLANK(H32),"",ROUNDDOWN(H32+H32*入力用データ!$D$1/100,0))</f>
        <v/>
      </c>
      <c r="J32" s="288"/>
      <c r="K32" s="287" t="str">
        <f>IF(ISBLANK(J32),"",ROUNDDOWN(J32+J32*入力用データ!$D$1/100,0))</f>
        <v/>
      </c>
      <c r="L32" s="151">
        <f t="shared" si="2"/>
        <v>0</v>
      </c>
    </row>
    <row r="33" spans="1:12" s="31" customFormat="1" ht="69.95" customHeight="1">
      <c r="A33" s="526"/>
      <c r="B33" s="281" t="str">
        <f t="shared" si="1"/>
        <v>×</v>
      </c>
      <c r="C33" s="483" t="str">
        <f t="shared" si="0"/>
        <v>ゴールド</v>
      </c>
      <c r="D33" s="484"/>
      <c r="E33" s="534"/>
      <c r="F33" s="535"/>
      <c r="G33" s="536"/>
      <c r="H33" s="286"/>
      <c r="I33" s="287" t="str">
        <f>IF(ISBLANK(H33),"",ROUNDDOWN(H33+H33*入力用データ!$D$1/100,0))</f>
        <v/>
      </c>
      <c r="J33" s="288"/>
      <c r="K33" s="287" t="str">
        <f>IF(ISBLANK(J33),"",ROUNDDOWN(J33+J33*入力用データ!$D$1/100,0))</f>
        <v/>
      </c>
      <c r="L33" s="151">
        <f t="shared" si="2"/>
        <v>0</v>
      </c>
    </row>
    <row r="34" spans="1:12" s="31" customFormat="1" ht="69.95" hidden="1" customHeight="1">
      <c r="A34" s="526"/>
      <c r="B34" s="281" t="str">
        <f t="shared" si="1"/>
        <v/>
      </c>
      <c r="C34" s="483" t="str">
        <f t="shared" si="0"/>
        <v>プラチナ</v>
      </c>
      <c r="D34" s="484"/>
      <c r="E34" s="531" t="s">
        <v>11</v>
      </c>
      <c r="F34" s="532"/>
      <c r="G34" s="533"/>
      <c r="H34" s="283"/>
      <c r="I34" s="284" t="str">
        <f>IF(ISBLANK(H34),"",ROUNDDOWN(H34+H34*入力用データ!$D$1/100,0))</f>
        <v/>
      </c>
      <c r="J34" s="285">
        <v>20000</v>
      </c>
      <c r="K34" s="284">
        <f>IF(ISBLANK(J34),"",ROUNDDOWN(J34+J34*入力用データ!$D$1/100,0))</f>
        <v>21600</v>
      </c>
      <c r="L34" s="151">
        <f t="shared" si="2"/>
        <v>0</v>
      </c>
    </row>
    <row r="35" spans="1:12" s="31" customFormat="1" ht="69.95" customHeight="1">
      <c r="A35" s="526"/>
      <c r="B35" s="281" t="str">
        <f t="shared" si="1"/>
        <v>●</v>
      </c>
      <c r="C35" s="483" t="str">
        <f t="shared" si="0"/>
        <v>年末一時帰宅</v>
      </c>
      <c r="D35" s="484"/>
      <c r="E35" s="480"/>
      <c r="F35" s="481"/>
      <c r="G35" s="482"/>
      <c r="H35" s="289"/>
      <c r="I35" s="289" t="str">
        <f>IF(ISBLANK(H35),"",ROUNDDOWN(H35+H35*入力用データ!$D$1/100,0))</f>
        <v/>
      </c>
      <c r="J35" s="290"/>
      <c r="K35" s="289" t="str">
        <f>IF(ISBLANK(J35),"",ROUNDDOWN(J35+J35*入力用データ!$D$1/100,0))</f>
        <v/>
      </c>
      <c r="L35" s="151" t="str">
        <f t="shared" si="2"/>
        <v>年末年始は自宅でゆっくり過ごせるプラン。一時帰宅交通費付き(規定交通費の半額支給）※交通費の支給額は、お申し込み時ご確認ください。</v>
      </c>
    </row>
    <row r="36" spans="1:12" s="31" customFormat="1" ht="69.95" customHeight="1">
      <c r="A36" s="526"/>
      <c r="B36" s="281" t="str">
        <f t="shared" si="1"/>
        <v>×</v>
      </c>
      <c r="C36" s="483" t="str">
        <f t="shared" ref="C36:C41" si="3">B16</f>
        <v>卒業日一時帰宅</v>
      </c>
      <c r="D36" s="484"/>
      <c r="E36" s="480"/>
      <c r="F36" s="481"/>
      <c r="G36" s="482"/>
      <c r="H36" s="289"/>
      <c r="I36" s="289" t="str">
        <f>IF(ISBLANK(H36),"",ROUNDDOWN(H36+H36*入力用データ!$D$1/100,0))</f>
        <v/>
      </c>
      <c r="J36" s="290"/>
      <c r="K36" s="289" t="str">
        <f>IF(ISBLANK(J36),"",ROUNDDOWN(J36+J36*入力用データ!$D$1/100,0))</f>
        <v/>
      </c>
      <c r="L36" s="151">
        <f t="shared" si="2"/>
        <v>0</v>
      </c>
    </row>
    <row r="37" spans="1:12" s="31" customFormat="1" ht="69.95" customHeight="1">
      <c r="A37" s="526"/>
      <c r="B37" s="281" t="str">
        <f t="shared" si="1"/>
        <v>×</v>
      </c>
      <c r="C37" s="483" t="str">
        <f t="shared" si="3"/>
        <v>ツイン特別</v>
      </c>
      <c r="D37" s="484"/>
      <c r="E37" s="480"/>
      <c r="F37" s="481"/>
      <c r="G37" s="482"/>
      <c r="H37" s="283"/>
      <c r="I37" s="284" t="str">
        <f>IF(ISBLANK(H37),"",ROUNDDOWN(H37+H37*入力用データ!$D$1/100,0))</f>
        <v/>
      </c>
      <c r="J37" s="285"/>
      <c r="K37" s="284" t="str">
        <f>IF(ISBLANK(J37),"",ROUNDDOWN(J37+J37*入力用データ!$D$1/100,0))</f>
        <v/>
      </c>
      <c r="L37" s="151">
        <f t="shared" si="2"/>
        <v>0</v>
      </c>
    </row>
    <row r="38" spans="1:12" s="31" customFormat="1" ht="69.95" customHeight="1">
      <c r="A38" s="526"/>
      <c r="B38" s="281" t="str">
        <f t="shared" si="1"/>
        <v>×</v>
      </c>
      <c r="C38" s="483" t="str">
        <f t="shared" si="3"/>
        <v>二輪同時特別</v>
      </c>
      <c r="D38" s="484"/>
      <c r="E38" s="480" t="s">
        <v>106</v>
      </c>
      <c r="F38" s="481"/>
      <c r="G38" s="482"/>
      <c r="H38" s="283"/>
      <c r="I38" s="284" t="str">
        <f>IF(ISBLANK(H38),"",ROUNDDOWN(H38+H38*入力用データ!$D$1/100,0))</f>
        <v/>
      </c>
      <c r="J38" s="285"/>
      <c r="K38" s="284" t="str">
        <f>IF(ISBLANK(J38),"",ROUNDDOWN(J38+J38*入力用データ!$D$1/100,0))</f>
        <v/>
      </c>
      <c r="L38" s="151">
        <f t="shared" si="2"/>
        <v>0</v>
      </c>
    </row>
    <row r="39" spans="1:12" s="31" customFormat="1" ht="69.95" customHeight="1">
      <c r="A39" s="526"/>
      <c r="B39" s="281" t="str">
        <f t="shared" si="1"/>
        <v>×</v>
      </c>
      <c r="C39" s="483" t="str">
        <f t="shared" si="3"/>
        <v>オフシーズン一時帰宅コース</v>
      </c>
      <c r="D39" s="484"/>
      <c r="E39" s="480"/>
      <c r="F39" s="481"/>
      <c r="G39" s="482"/>
      <c r="H39" s="284"/>
      <c r="I39" s="284" t="str">
        <f>IF(ISBLANK(H39),"",ROUNDDOWN(H39+H39*入力用データ!$D$1/100,0))</f>
        <v/>
      </c>
      <c r="J39" s="291"/>
      <c r="K39" s="284" t="str">
        <f>IF(ISBLANK(J39),"",ROUNDDOWN(J39+J39*入力用データ!$D$1/100,0))</f>
        <v/>
      </c>
      <c r="L39" s="151">
        <f t="shared" si="2"/>
        <v>0</v>
      </c>
    </row>
    <row r="40" spans="1:12" s="31" customFormat="1" ht="69.95" customHeight="1">
      <c r="A40" s="526"/>
      <c r="B40" s="281" t="str">
        <f t="shared" si="1"/>
        <v>×</v>
      </c>
      <c r="C40" s="483" t="str">
        <f t="shared" si="3"/>
        <v>シングルユース</v>
      </c>
      <c r="D40" s="484"/>
      <c r="E40" s="292"/>
      <c r="F40" s="293"/>
      <c r="G40" s="294"/>
      <c r="H40" s="284"/>
      <c r="I40" s="284"/>
      <c r="J40" s="291"/>
      <c r="K40" s="284"/>
      <c r="L40" s="151">
        <f>I20</f>
        <v>0</v>
      </c>
    </row>
    <row r="41" spans="1:12" s="31" customFormat="1" ht="69.95" customHeight="1">
      <c r="A41" s="477"/>
      <c r="B41" s="281" t="str">
        <f t="shared" si="1"/>
        <v>×</v>
      </c>
      <c r="C41" s="483" t="str">
        <f t="shared" si="3"/>
        <v>グループユース</v>
      </c>
      <c r="D41" s="484"/>
      <c r="E41" s="480"/>
      <c r="F41" s="481"/>
      <c r="G41" s="482"/>
      <c r="H41" s="284"/>
      <c r="I41" s="284" t="str">
        <f>IF(ISBLANK(H41),"",ROUNDDOWN(H41+H41*入力用データ!$D$1/100,0))</f>
        <v/>
      </c>
      <c r="J41" s="291"/>
      <c r="K41" s="284" t="str">
        <f>IF(ISBLANK(J41),"",ROUNDDOWN(J41+J41*入力用データ!$D$1/100,0))</f>
        <v/>
      </c>
      <c r="L41" s="151">
        <f t="shared" si="2"/>
        <v>0</v>
      </c>
    </row>
    <row r="42" spans="1:12" s="31" customFormat="1" ht="238.5" customHeight="1">
      <c r="A42" s="525" t="s">
        <v>99</v>
      </c>
      <c r="B42" s="282" t="str">
        <f>IF(ISBLANK(C42),"","●")</f>
        <v/>
      </c>
      <c r="C42" s="537"/>
      <c r="D42" s="538"/>
      <c r="E42" s="514"/>
      <c r="F42" s="515"/>
      <c r="G42" s="516"/>
      <c r="H42" s="347"/>
      <c r="I42" s="348" t="str">
        <f>IF(ISBLANK(H42),"",ROUNDDOWN(H42+H42*入力用データ!$D$1/100,0))</f>
        <v/>
      </c>
      <c r="J42" s="349"/>
      <c r="K42" s="348" t="str">
        <f>IF(ISBLANK(J42),"",ROUNDDOWN(J42+J42*入力用データ!$D$1/100,0))</f>
        <v/>
      </c>
      <c r="L42" s="350"/>
    </row>
    <row r="43" spans="1:12" s="31" customFormat="1" ht="199.5" customHeight="1">
      <c r="A43" s="526"/>
      <c r="B43" s="282" t="str">
        <f>IF(ISBLANK(C43),"","●")</f>
        <v/>
      </c>
      <c r="C43" s="537"/>
      <c r="D43" s="538"/>
      <c r="E43" s="539"/>
      <c r="F43" s="527"/>
      <c r="G43" s="528"/>
      <c r="H43" s="347"/>
      <c r="I43" s="348" t="str">
        <f>IF(ISBLANK(H43),"",ROUNDDOWN(H43+H43*入力用データ!$D$1/100,0))</f>
        <v/>
      </c>
      <c r="J43" s="349"/>
      <c r="K43" s="348" t="str">
        <f>IF(ISBLANK(J43),"",ROUNDDOWN(J43+J43*入力用データ!$D$1/100,0))</f>
        <v/>
      </c>
      <c r="L43" s="350"/>
    </row>
    <row r="44" spans="1:12" s="31" customFormat="1" ht="211.5" customHeight="1">
      <c r="A44" s="526"/>
      <c r="B44" s="282" t="str">
        <f>IF(ISBLANK(C44),"","●")</f>
        <v/>
      </c>
      <c r="C44" s="537"/>
      <c r="D44" s="538"/>
      <c r="E44" s="514"/>
      <c r="F44" s="527"/>
      <c r="G44" s="528"/>
      <c r="H44" s="347"/>
      <c r="I44" s="348" t="str">
        <f>IF(ISBLANK(H44),"",ROUNDDOWN(H44+H44*入力用データ!$D$1/100,0))</f>
        <v/>
      </c>
      <c r="J44" s="349"/>
      <c r="K44" s="348" t="str">
        <f>IF(ISBLANK(J44),"",ROUNDDOWN(J44+J44*入力用データ!$D$1/100,0))</f>
        <v/>
      </c>
      <c r="L44" s="350"/>
    </row>
    <row r="45" spans="1:12" s="31" customFormat="1" ht="214.5" customHeight="1">
      <c r="A45" s="477"/>
      <c r="B45" s="282" t="str">
        <f>IF(ISBLANK(C45),"","●")</f>
        <v/>
      </c>
      <c r="C45" s="517"/>
      <c r="D45" s="517"/>
      <c r="E45" s="539"/>
      <c r="F45" s="527"/>
      <c r="G45" s="528"/>
      <c r="H45" s="347"/>
      <c r="I45" s="348" t="str">
        <f>IF(ISBLANK(H45),"",ROUNDDOWN(H45+H45*入力用データ!$D$1/100,0))</f>
        <v/>
      </c>
      <c r="J45" s="349"/>
      <c r="K45" s="348" t="str">
        <f>IF(ISBLANK(J45),"",ROUNDDOWN(J45+J45*入力用データ!$D$1/100,0))</f>
        <v/>
      </c>
      <c r="L45" s="350"/>
    </row>
    <row r="46" spans="1:12" s="31" customFormat="1" ht="17.25">
      <c r="A46" s="52"/>
      <c r="B46" s="52"/>
      <c r="C46" s="52"/>
      <c r="D46" s="52"/>
      <c r="E46" s="52"/>
      <c r="F46" s="52"/>
      <c r="G46" s="52"/>
      <c r="H46" s="52"/>
      <c r="I46" s="52"/>
      <c r="J46" s="52"/>
      <c r="K46" s="52"/>
      <c r="L46" s="52"/>
    </row>
    <row r="47" spans="1:12" ht="88.5" customHeight="1">
      <c r="A47" s="269" t="s">
        <v>331</v>
      </c>
      <c r="D47" s="269"/>
    </row>
    <row r="48" spans="1:12" ht="203.25" customHeight="1">
      <c r="A48" s="548" t="s">
        <v>75</v>
      </c>
      <c r="B48" s="548"/>
      <c r="C48" s="548"/>
      <c r="D48" s="548"/>
      <c r="E48" s="548"/>
      <c r="F48" s="548"/>
      <c r="G48" s="548"/>
      <c r="H48" s="548"/>
      <c r="I48" s="548"/>
      <c r="J48" s="548"/>
      <c r="K48" s="548"/>
      <c r="L48" s="548"/>
    </row>
    <row r="49" spans="1:12" ht="212.25" customHeight="1">
      <c r="A49" s="549"/>
      <c r="B49" s="550"/>
      <c r="C49" s="550"/>
      <c r="D49" s="550"/>
      <c r="E49" s="550"/>
      <c r="F49" s="550"/>
      <c r="G49" s="550"/>
      <c r="H49" s="550"/>
      <c r="I49" s="550"/>
      <c r="J49" s="550"/>
      <c r="K49" s="550"/>
      <c r="L49" s="551"/>
    </row>
    <row r="50" spans="1:12" ht="255" customHeight="1">
      <c r="A50" s="552" t="s">
        <v>397</v>
      </c>
      <c r="B50" s="553"/>
      <c r="C50" s="553"/>
      <c r="D50" s="553"/>
      <c r="E50" s="553"/>
      <c r="F50" s="553"/>
      <c r="G50" s="553"/>
      <c r="H50" s="553"/>
      <c r="I50" s="553"/>
      <c r="J50" s="553"/>
      <c r="K50" s="553"/>
      <c r="L50" s="553"/>
    </row>
    <row r="51" spans="1:12" ht="174.75" customHeight="1">
      <c r="A51" s="541"/>
      <c r="B51" s="541"/>
      <c r="C51" s="541"/>
      <c r="D51" s="541"/>
      <c r="E51" s="541"/>
      <c r="F51" s="541"/>
      <c r="G51" s="541"/>
      <c r="H51" s="541"/>
      <c r="I51" s="541"/>
      <c r="J51" s="541"/>
      <c r="K51" s="541"/>
      <c r="L51" s="541"/>
    </row>
    <row r="52" spans="1:12" ht="17.25">
      <c r="A52" s="52"/>
    </row>
    <row r="53" spans="1:12" ht="55.5">
      <c r="A53" s="269" t="s">
        <v>332</v>
      </c>
    </row>
    <row r="54" spans="1:12" ht="181.5" customHeight="1">
      <c r="A54" s="540" t="s">
        <v>78</v>
      </c>
      <c r="B54" s="540"/>
      <c r="C54" s="540"/>
      <c r="D54" s="540"/>
      <c r="E54" s="540"/>
      <c r="F54" s="540"/>
      <c r="G54" s="540"/>
      <c r="H54" s="540"/>
      <c r="I54" s="540"/>
      <c r="J54" s="540"/>
      <c r="K54" s="540"/>
      <c r="L54" s="540"/>
    </row>
    <row r="55" spans="1:12" ht="223.5" customHeight="1">
      <c r="A55" s="541"/>
      <c r="B55" s="541"/>
      <c r="C55" s="541"/>
      <c r="D55" s="541"/>
      <c r="E55" s="541"/>
      <c r="F55" s="541"/>
      <c r="G55" s="541"/>
      <c r="H55" s="541"/>
      <c r="I55" s="541"/>
      <c r="J55" s="541"/>
      <c r="K55" s="541"/>
      <c r="L55" s="541"/>
    </row>
  </sheetData>
  <sheetProtection selectLockedCells="1"/>
  <mergeCells count="102">
    <mergeCell ref="A54:L54"/>
    <mergeCell ref="A55:L55"/>
    <mergeCell ref="I9:L9"/>
    <mergeCell ref="I10:L10"/>
    <mergeCell ref="I12:L12"/>
    <mergeCell ref="I13:L13"/>
    <mergeCell ref="I14:L14"/>
    <mergeCell ref="I15:L15"/>
    <mergeCell ref="I16:L16"/>
    <mergeCell ref="I17:L17"/>
    <mergeCell ref="I18:L18"/>
    <mergeCell ref="E32:G32"/>
    <mergeCell ref="C31:D31"/>
    <mergeCell ref="E31:G31"/>
    <mergeCell ref="F24:G24"/>
    <mergeCell ref="B23:C23"/>
    <mergeCell ref="B24:C24"/>
    <mergeCell ref="E29:G29"/>
    <mergeCell ref="F23:G23"/>
    <mergeCell ref="E30:G30"/>
    <mergeCell ref="A48:L48"/>
    <mergeCell ref="A49:L49"/>
    <mergeCell ref="A50:L50"/>
    <mergeCell ref="A51:L51"/>
    <mergeCell ref="A30:A41"/>
    <mergeCell ref="C41:D41"/>
    <mergeCell ref="C35:D35"/>
    <mergeCell ref="E35:G35"/>
    <mergeCell ref="C32:D32"/>
    <mergeCell ref="C36:D36"/>
    <mergeCell ref="E44:G44"/>
    <mergeCell ref="B26:C26"/>
    <mergeCell ref="D25:L25"/>
    <mergeCell ref="D26:L26"/>
    <mergeCell ref="A42:A45"/>
    <mergeCell ref="C34:D34"/>
    <mergeCell ref="E34:G34"/>
    <mergeCell ref="C33:D33"/>
    <mergeCell ref="E33:G33"/>
    <mergeCell ref="C37:D37"/>
    <mergeCell ref="E36:G36"/>
    <mergeCell ref="C38:D38"/>
    <mergeCell ref="E38:G38"/>
    <mergeCell ref="C43:D43"/>
    <mergeCell ref="E45:G45"/>
    <mergeCell ref="C44:D44"/>
    <mergeCell ref="C42:D42"/>
    <mergeCell ref="E43:G43"/>
    <mergeCell ref="E42:G42"/>
    <mergeCell ref="C45:D45"/>
    <mergeCell ref="E37:G37"/>
    <mergeCell ref="F21:G21"/>
    <mergeCell ref="I23:L23"/>
    <mergeCell ref="I24:L24"/>
    <mergeCell ref="B25:C25"/>
    <mergeCell ref="I19:L19"/>
    <mergeCell ref="I20:L20"/>
    <mergeCell ref="I21:L21"/>
    <mergeCell ref="I22:L22"/>
    <mergeCell ref="F20:G20"/>
    <mergeCell ref="C30:D30"/>
    <mergeCell ref="B22:C22"/>
    <mergeCell ref="B21:C21"/>
    <mergeCell ref="D22:E22"/>
    <mergeCell ref="B20:C20"/>
    <mergeCell ref="C29:D29"/>
    <mergeCell ref="D23:E23"/>
    <mergeCell ref="D24:E24"/>
    <mergeCell ref="D21:E21"/>
    <mergeCell ref="B15:C15"/>
    <mergeCell ref="B14:C14"/>
    <mergeCell ref="B18:C18"/>
    <mergeCell ref="D19:E19"/>
    <mergeCell ref="B19:C19"/>
    <mergeCell ref="F19:G19"/>
    <mergeCell ref="F18:G18"/>
    <mergeCell ref="B17:C17"/>
    <mergeCell ref="F17:G17"/>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B16:C16"/>
    <mergeCell ref="D16:E16"/>
    <mergeCell ref="F16:G16"/>
    <mergeCell ref="I11:J11"/>
    <mergeCell ref="B10:C10"/>
    <mergeCell ref="B11:C11"/>
    <mergeCell ref="B12:C12"/>
    <mergeCell ref="D15:E15"/>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B32" zoomScale="46" zoomScaleNormal="75" zoomScaleSheetLayoutView="46" workbookViewId="0">
      <selection activeCell="I15" sqref="I15:L15"/>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0" t="s">
        <v>101</v>
      </c>
      <c r="B1" s="22"/>
      <c r="C1" s="23"/>
      <c r="D1" s="23"/>
      <c r="E1" s="23"/>
      <c r="F1" s="23"/>
      <c r="G1" s="23"/>
      <c r="H1" s="344"/>
      <c r="I1" s="23"/>
      <c r="J1" s="23"/>
      <c r="K1" s="23"/>
      <c r="L1" s="23"/>
      <c r="M1" s="42"/>
      <c r="N1" s="42"/>
      <c r="S1" s="44" t="str">
        <f>入力用データ!A1</f>
        <v>●</v>
      </c>
    </row>
    <row r="2" spans="1:19" ht="54.75" customHeight="1">
      <c r="B2" s="498" t="s">
        <v>339</v>
      </c>
      <c r="C2" s="498"/>
      <c r="D2" s="498"/>
      <c r="E2" s="492" t="s">
        <v>341</v>
      </c>
      <c r="F2" s="493"/>
      <c r="G2" s="493"/>
      <c r="H2" s="493"/>
      <c r="I2" s="494"/>
      <c r="J2" s="584" t="s">
        <v>393</v>
      </c>
      <c r="K2" s="476" t="s">
        <v>313</v>
      </c>
      <c r="L2" s="573"/>
      <c r="M2" s="45"/>
      <c r="N2" s="45"/>
      <c r="S2" s="44" t="str">
        <f>入力用データ!A2</f>
        <v>×</v>
      </c>
    </row>
    <row r="3" spans="1:19" ht="67.5" customHeight="1">
      <c r="B3" s="498"/>
      <c r="C3" s="498"/>
      <c r="D3" s="498"/>
      <c r="E3" s="495"/>
      <c r="F3" s="496"/>
      <c r="G3" s="496"/>
      <c r="H3" s="496"/>
      <c r="I3" s="497"/>
      <c r="J3" s="584"/>
      <c r="K3" s="477"/>
      <c r="L3" s="574"/>
      <c r="M3" s="45"/>
      <c r="N3" s="45"/>
    </row>
    <row r="4" spans="1:19" ht="30" customHeight="1">
      <c r="B4" s="26"/>
      <c r="C4" s="26"/>
      <c r="D4" s="26"/>
      <c r="E4" s="26"/>
      <c r="F4" s="26"/>
      <c r="G4" s="26"/>
      <c r="H4" s="27"/>
      <c r="I4" s="27"/>
      <c r="J4" s="27"/>
      <c r="K4" s="27"/>
      <c r="L4" s="27"/>
      <c r="M4" s="46"/>
      <c r="N4" s="46"/>
    </row>
    <row r="5" spans="1:19" ht="68.25" customHeight="1">
      <c r="B5" s="345"/>
      <c r="C5" s="26"/>
      <c r="D5" s="26"/>
      <c r="E5" s="26"/>
      <c r="F5" s="26"/>
      <c r="G5" s="26"/>
      <c r="H5" s="27"/>
      <c r="I5" s="27"/>
      <c r="J5" s="27"/>
      <c r="K5" s="27"/>
      <c r="L5" s="27"/>
      <c r="M5" s="47"/>
      <c r="N5" s="47"/>
    </row>
    <row r="6" spans="1:19" ht="114.75" customHeight="1">
      <c r="B6" s="575" t="s">
        <v>394</v>
      </c>
      <c r="C6" s="576"/>
      <c r="D6" s="576"/>
      <c r="E6" s="576"/>
      <c r="F6" s="576"/>
      <c r="G6" s="576"/>
      <c r="H6" s="576"/>
      <c r="I6" s="576"/>
      <c r="J6" s="576"/>
      <c r="K6" s="576"/>
      <c r="L6" s="577"/>
      <c r="M6" s="48"/>
      <c r="N6" s="48"/>
    </row>
    <row r="7" spans="1:19" ht="93" customHeight="1">
      <c r="B7" s="578"/>
      <c r="C7" s="579"/>
      <c r="D7" s="579"/>
      <c r="E7" s="579"/>
      <c r="F7" s="579"/>
      <c r="G7" s="579"/>
      <c r="H7" s="579"/>
      <c r="I7" s="579"/>
      <c r="J7" s="579"/>
      <c r="K7" s="579"/>
      <c r="L7" s="580"/>
      <c r="M7" s="48"/>
      <c r="N7" s="48"/>
    </row>
    <row r="8" spans="1:19" s="50" customFormat="1" ht="30" customHeight="1">
      <c r="A8" s="21"/>
      <c r="B8" s="28"/>
      <c r="C8" s="29"/>
      <c r="D8" s="30"/>
      <c r="E8" s="30"/>
      <c r="F8" s="30"/>
      <c r="G8" s="30"/>
      <c r="H8" s="29"/>
      <c r="I8" s="29"/>
      <c r="J8" s="29"/>
      <c r="K8" s="29"/>
      <c r="L8" s="29"/>
      <c r="M8" s="49"/>
      <c r="N8" s="49"/>
    </row>
    <row r="9" spans="1:19" s="254" customFormat="1" ht="124.5" customHeight="1">
      <c r="A9" s="240"/>
      <c r="B9" s="251"/>
      <c r="C9" s="252"/>
      <c r="D9" s="581" t="s">
        <v>304</v>
      </c>
      <c r="E9" s="582"/>
      <c r="F9" s="581" t="s">
        <v>305</v>
      </c>
      <c r="G9" s="582"/>
      <c r="H9" s="356" t="s">
        <v>70</v>
      </c>
      <c r="I9" s="583" t="s">
        <v>127</v>
      </c>
      <c r="J9" s="583"/>
      <c r="K9" s="583"/>
      <c r="L9" s="583"/>
      <c r="M9" s="253"/>
      <c r="N9" s="253"/>
    </row>
    <row r="10" spans="1:19" s="31" customFormat="1" ht="176.25" customHeight="1">
      <c r="A10" s="52"/>
      <c r="B10" s="489" t="s">
        <v>71</v>
      </c>
      <c r="C10" s="489"/>
      <c r="D10" s="273" t="s">
        <v>319</v>
      </c>
      <c r="E10" s="273" t="s">
        <v>320</v>
      </c>
      <c r="F10" s="485" t="s">
        <v>306</v>
      </c>
      <c r="G10" s="486"/>
      <c r="H10" s="280" t="s">
        <v>95</v>
      </c>
      <c r="I10" s="511" t="s">
        <v>388</v>
      </c>
      <c r="J10" s="511"/>
      <c r="K10" s="511"/>
      <c r="L10" s="511"/>
      <c r="M10" s="65"/>
      <c r="N10" s="65"/>
    </row>
    <row r="11" spans="1:19" s="31" customFormat="1" ht="24.75" hidden="1" customHeight="1">
      <c r="A11" s="52"/>
      <c r="B11" s="489" t="s">
        <v>87</v>
      </c>
      <c r="C11" s="489"/>
      <c r="D11" s="66"/>
      <c r="E11" s="67"/>
      <c r="F11" s="487" t="s">
        <v>306</v>
      </c>
      <c r="G11" s="488"/>
      <c r="H11" s="280" t="s">
        <v>96</v>
      </c>
      <c r="I11" s="511" t="s">
        <v>126</v>
      </c>
      <c r="J11" s="511" t="s">
        <v>15</v>
      </c>
      <c r="K11" s="346"/>
      <c r="L11" s="346"/>
      <c r="M11" s="65"/>
      <c r="N11" s="65"/>
    </row>
    <row r="12" spans="1:19" s="31" customFormat="1" ht="150" customHeight="1">
      <c r="A12" s="52"/>
      <c r="B12" s="489" t="s">
        <v>73</v>
      </c>
      <c r="C12" s="489"/>
      <c r="D12" s="330" t="s">
        <v>119</v>
      </c>
      <c r="E12" s="331" t="s">
        <v>120</v>
      </c>
      <c r="F12" s="333" t="s">
        <v>398</v>
      </c>
      <c r="G12" s="357">
        <v>43484</v>
      </c>
      <c r="H12" s="280" t="s">
        <v>95</v>
      </c>
      <c r="I12" s="511" t="s">
        <v>389</v>
      </c>
      <c r="J12" s="511" t="s">
        <v>15</v>
      </c>
      <c r="K12" s="511"/>
      <c r="L12" s="511"/>
    </row>
    <row r="13" spans="1:19" s="31" customFormat="1" ht="150" customHeight="1">
      <c r="A13" s="52"/>
      <c r="B13" s="489" t="s">
        <v>81</v>
      </c>
      <c r="C13" s="489"/>
      <c r="D13" s="276" t="s">
        <v>121</v>
      </c>
      <c r="E13" s="277" t="s">
        <v>122</v>
      </c>
      <c r="F13" s="333" t="s">
        <v>398</v>
      </c>
      <c r="G13" s="357" t="s">
        <v>307</v>
      </c>
      <c r="H13" s="280" t="s">
        <v>80</v>
      </c>
      <c r="I13" s="511" t="s">
        <v>389</v>
      </c>
      <c r="J13" s="511" t="s">
        <v>15</v>
      </c>
      <c r="K13" s="511"/>
      <c r="L13" s="511"/>
    </row>
    <row r="14" spans="1:19" s="31" customFormat="1" ht="150" hidden="1" customHeight="1">
      <c r="A14" s="52"/>
      <c r="B14" s="489" t="s">
        <v>82</v>
      </c>
      <c r="C14" s="489"/>
      <c r="D14" s="328"/>
      <c r="E14" s="329"/>
      <c r="F14" s="490" t="s">
        <v>72</v>
      </c>
      <c r="G14" s="491"/>
      <c r="H14" s="280" t="s">
        <v>96</v>
      </c>
      <c r="I14" s="511" t="s">
        <v>126</v>
      </c>
      <c r="J14" s="511" t="s">
        <v>15</v>
      </c>
      <c r="K14" s="511"/>
      <c r="L14" s="511"/>
      <c r="M14" s="65"/>
      <c r="N14" s="65"/>
    </row>
    <row r="15" spans="1:19" s="31" customFormat="1" ht="150" customHeight="1">
      <c r="A15" s="52"/>
      <c r="B15" s="489" t="s">
        <v>74</v>
      </c>
      <c r="C15" s="489"/>
      <c r="D15" s="507"/>
      <c r="E15" s="508"/>
      <c r="F15" s="485" t="s">
        <v>306</v>
      </c>
      <c r="G15" s="486"/>
      <c r="H15" s="280" t="s">
        <v>96</v>
      </c>
      <c r="I15" s="511" t="s">
        <v>390</v>
      </c>
      <c r="J15" s="511" t="s">
        <v>15</v>
      </c>
      <c r="K15" s="511"/>
      <c r="L15" s="511"/>
      <c r="M15" s="65"/>
      <c r="N15" s="65"/>
    </row>
    <row r="16" spans="1:19" s="31" customFormat="1" ht="150" customHeight="1">
      <c r="A16" s="52"/>
      <c r="B16" s="489" t="s">
        <v>76</v>
      </c>
      <c r="C16" s="489"/>
      <c r="D16" s="507"/>
      <c r="E16" s="508"/>
      <c r="F16" s="509"/>
      <c r="G16" s="510"/>
      <c r="H16" s="280" t="s">
        <v>80</v>
      </c>
      <c r="I16" s="511" t="s">
        <v>129</v>
      </c>
      <c r="J16" s="511"/>
      <c r="K16" s="511"/>
      <c r="L16" s="511"/>
      <c r="M16" s="65"/>
      <c r="N16" s="65"/>
    </row>
    <row r="17" spans="1:14" s="31" customFormat="1" ht="150" customHeight="1">
      <c r="A17" s="52"/>
      <c r="B17" s="489" t="s">
        <v>330</v>
      </c>
      <c r="C17" s="489"/>
      <c r="D17" s="273" t="s">
        <v>345</v>
      </c>
      <c r="E17" s="273" t="s">
        <v>346</v>
      </c>
      <c r="F17" s="509"/>
      <c r="G17" s="510"/>
      <c r="H17" s="280" t="s">
        <v>80</v>
      </c>
      <c r="I17" s="511" t="s">
        <v>130</v>
      </c>
      <c r="J17" s="511"/>
      <c r="K17" s="511"/>
      <c r="L17" s="511"/>
      <c r="M17" s="65"/>
      <c r="N17" s="65"/>
    </row>
    <row r="18" spans="1:14" s="31" customFormat="1" ht="186" customHeight="1">
      <c r="A18" s="52"/>
      <c r="B18" s="489" t="s">
        <v>77</v>
      </c>
      <c r="C18" s="489"/>
      <c r="D18" s="273" t="s">
        <v>345</v>
      </c>
      <c r="E18" s="273" t="s">
        <v>346</v>
      </c>
      <c r="F18" s="509"/>
      <c r="G18" s="510"/>
      <c r="H18" s="280" t="s">
        <v>80</v>
      </c>
      <c r="I18" s="511" t="s">
        <v>131</v>
      </c>
      <c r="J18" s="511"/>
      <c r="K18" s="511"/>
      <c r="L18" s="511"/>
      <c r="M18" s="65"/>
      <c r="N18" s="65"/>
    </row>
    <row r="19" spans="1:14" s="31" customFormat="1" ht="150" customHeight="1">
      <c r="A19" s="52"/>
      <c r="B19" s="489" t="s">
        <v>88</v>
      </c>
      <c r="C19" s="489"/>
      <c r="D19" s="512" t="s">
        <v>83</v>
      </c>
      <c r="E19" s="513"/>
      <c r="F19" s="509"/>
      <c r="G19" s="510"/>
      <c r="H19" s="280" t="s">
        <v>80</v>
      </c>
      <c r="I19" s="511" t="s">
        <v>132</v>
      </c>
      <c r="J19" s="511"/>
      <c r="K19" s="511"/>
      <c r="L19" s="511"/>
      <c r="M19" s="65"/>
      <c r="N19" s="65"/>
    </row>
    <row r="20" spans="1:14" s="31" customFormat="1" ht="150" customHeight="1">
      <c r="A20" s="52"/>
      <c r="B20" s="489" t="s">
        <v>329</v>
      </c>
      <c r="C20" s="489"/>
      <c r="D20" s="273" t="s">
        <v>345</v>
      </c>
      <c r="E20" s="273" t="s">
        <v>346</v>
      </c>
      <c r="F20" s="509"/>
      <c r="G20" s="510"/>
      <c r="H20" s="280" t="s">
        <v>80</v>
      </c>
      <c r="I20" s="511" t="s">
        <v>133</v>
      </c>
      <c r="J20" s="511"/>
      <c r="K20" s="511"/>
      <c r="L20" s="511"/>
      <c r="M20" s="65"/>
      <c r="N20" s="65"/>
    </row>
    <row r="21" spans="1:14" s="31" customFormat="1" ht="150" customHeight="1">
      <c r="A21" s="52"/>
      <c r="B21" s="489" t="s">
        <v>84</v>
      </c>
      <c r="C21" s="489"/>
      <c r="D21" s="512" t="s">
        <v>83</v>
      </c>
      <c r="E21" s="513"/>
      <c r="F21" s="509"/>
      <c r="G21" s="510"/>
      <c r="H21" s="280" t="s">
        <v>95</v>
      </c>
      <c r="I21" s="511" t="s">
        <v>134</v>
      </c>
      <c r="J21" s="511"/>
      <c r="K21" s="511"/>
      <c r="L21" s="511"/>
      <c r="M21" s="65"/>
      <c r="N21" s="65"/>
    </row>
    <row r="22" spans="1:14" s="31" customFormat="1" ht="118.5" customHeight="1">
      <c r="A22" s="52"/>
      <c r="B22" s="520" t="s">
        <v>102</v>
      </c>
      <c r="C22" s="520"/>
      <c r="D22" s="521" t="s">
        <v>334</v>
      </c>
      <c r="E22" s="522"/>
      <c r="F22" s="358">
        <v>43476</v>
      </c>
      <c r="G22" s="359" t="s">
        <v>308</v>
      </c>
      <c r="H22" s="280" t="s">
        <v>80</v>
      </c>
      <c r="I22" s="518" t="s">
        <v>323</v>
      </c>
      <c r="J22" s="518"/>
      <c r="K22" s="518"/>
      <c r="L22" s="518"/>
      <c r="M22" s="70"/>
      <c r="N22" s="70"/>
    </row>
    <row r="23" spans="1:14" s="31" customFormat="1" ht="111" customHeight="1">
      <c r="A23" s="52"/>
      <c r="B23" s="520" t="s">
        <v>79</v>
      </c>
      <c r="C23" s="520"/>
      <c r="D23" s="521" t="s">
        <v>347</v>
      </c>
      <c r="E23" s="522"/>
      <c r="F23" s="546" t="s">
        <v>396</v>
      </c>
      <c r="G23" s="547"/>
      <c r="H23" s="280" t="s">
        <v>95</v>
      </c>
      <c r="I23" s="518" t="s">
        <v>324</v>
      </c>
      <c r="J23" s="518"/>
      <c r="K23" s="518"/>
      <c r="L23" s="518"/>
      <c r="M23" s="71"/>
      <c r="N23" s="71"/>
    </row>
    <row r="24" spans="1:14" s="31" customFormat="1" ht="124.5" customHeight="1">
      <c r="A24" s="52"/>
      <c r="B24" s="520" t="s">
        <v>103</v>
      </c>
      <c r="C24" s="520"/>
      <c r="D24" s="512" t="s">
        <v>83</v>
      </c>
      <c r="E24" s="513"/>
      <c r="F24" s="543" t="s">
        <v>85</v>
      </c>
      <c r="G24" s="544"/>
      <c r="H24" s="280" t="s">
        <v>95</v>
      </c>
      <c r="I24" s="518" t="s">
        <v>325</v>
      </c>
      <c r="J24" s="518"/>
      <c r="K24" s="518"/>
      <c r="L24" s="518"/>
      <c r="M24" s="72"/>
      <c r="N24" s="72"/>
    </row>
    <row r="25" spans="1:14" s="31" customFormat="1" ht="126" customHeight="1">
      <c r="A25" s="52"/>
      <c r="B25" s="519" t="s">
        <v>86</v>
      </c>
      <c r="C25" s="519"/>
      <c r="D25" s="529" t="s">
        <v>326</v>
      </c>
      <c r="E25" s="529"/>
      <c r="F25" s="529"/>
      <c r="G25" s="529"/>
      <c r="H25" s="529"/>
      <c r="I25" s="529"/>
      <c r="J25" s="529"/>
      <c r="K25" s="529"/>
      <c r="L25" s="529"/>
      <c r="M25" s="72"/>
      <c r="N25" s="72"/>
    </row>
    <row r="26" spans="1:14" s="31" customFormat="1" ht="122.25" customHeight="1">
      <c r="A26" s="52"/>
      <c r="B26" s="519" t="s">
        <v>108</v>
      </c>
      <c r="C26" s="519"/>
      <c r="D26" s="569"/>
      <c r="E26" s="569"/>
      <c r="F26" s="569"/>
      <c r="G26" s="569"/>
      <c r="H26" s="569"/>
      <c r="I26" s="569"/>
      <c r="J26" s="569"/>
      <c r="K26" s="569"/>
      <c r="L26" s="569"/>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58" customFormat="1" ht="90" customHeight="1">
      <c r="A29" s="257"/>
      <c r="B29" s="351" t="s">
        <v>26</v>
      </c>
      <c r="C29" s="570" t="s">
        <v>107</v>
      </c>
      <c r="D29" s="571"/>
      <c r="E29" s="570" t="s">
        <v>124</v>
      </c>
      <c r="F29" s="572"/>
      <c r="G29" s="571"/>
      <c r="H29" s="352" t="s">
        <v>12</v>
      </c>
      <c r="I29" s="352" t="s">
        <v>13</v>
      </c>
      <c r="J29" s="353" t="s">
        <v>105</v>
      </c>
      <c r="K29" s="353" t="s">
        <v>104</v>
      </c>
      <c r="L29" s="354" t="s">
        <v>127</v>
      </c>
      <c r="M29" s="31"/>
      <c r="N29" s="31"/>
    </row>
    <row r="30" spans="1:14" s="31" customFormat="1" ht="69.95" customHeight="1">
      <c r="A30" s="525" t="s">
        <v>98</v>
      </c>
      <c r="B30" s="281" t="s">
        <v>95</v>
      </c>
      <c r="C30" s="483" t="s">
        <v>348</v>
      </c>
      <c r="D30" s="484"/>
      <c r="E30" s="534" t="s">
        <v>123</v>
      </c>
      <c r="F30" s="535"/>
      <c r="G30" s="536"/>
      <c r="H30" s="286">
        <v>195000</v>
      </c>
      <c r="I30" s="287">
        <v>210600</v>
      </c>
      <c r="J30" s="288">
        <v>15000</v>
      </c>
      <c r="K30" s="287">
        <v>16200</v>
      </c>
      <c r="L30" s="151" t="s">
        <v>349</v>
      </c>
    </row>
    <row r="31" spans="1:14" s="31" customFormat="1" ht="69.95" hidden="1" customHeight="1">
      <c r="A31" s="526"/>
      <c r="B31" s="281" t="s">
        <v>96</v>
      </c>
      <c r="C31" s="483" t="s">
        <v>350</v>
      </c>
      <c r="D31" s="484"/>
      <c r="E31" s="534" t="s">
        <v>123</v>
      </c>
      <c r="F31" s="535"/>
      <c r="G31" s="536"/>
      <c r="H31" s="286"/>
      <c r="I31" s="287" t="s">
        <v>342</v>
      </c>
      <c r="J31" s="288">
        <v>20000</v>
      </c>
      <c r="K31" s="287">
        <v>21600</v>
      </c>
      <c r="L31" s="151" t="s">
        <v>351</v>
      </c>
    </row>
    <row r="32" spans="1:14" s="31" customFormat="1" ht="69.95" customHeight="1">
      <c r="A32" s="526"/>
      <c r="B32" s="281" t="s">
        <v>95</v>
      </c>
      <c r="C32" s="483" t="s">
        <v>352</v>
      </c>
      <c r="D32" s="484"/>
      <c r="E32" s="534" t="s">
        <v>125</v>
      </c>
      <c r="F32" s="535"/>
      <c r="G32" s="536"/>
      <c r="H32" s="286">
        <v>205000</v>
      </c>
      <c r="I32" s="287">
        <v>221400</v>
      </c>
      <c r="J32" s="288">
        <v>15000</v>
      </c>
      <c r="K32" s="287">
        <v>16200</v>
      </c>
      <c r="L32" s="151" t="s">
        <v>353</v>
      </c>
    </row>
    <row r="33" spans="1:12" s="31" customFormat="1" ht="69.95" customHeight="1">
      <c r="A33" s="526"/>
      <c r="B33" s="281" t="s">
        <v>95</v>
      </c>
      <c r="C33" s="483" t="s">
        <v>354</v>
      </c>
      <c r="D33" s="484"/>
      <c r="E33" s="534" t="s">
        <v>125</v>
      </c>
      <c r="F33" s="535"/>
      <c r="G33" s="536"/>
      <c r="H33" s="286">
        <v>228500</v>
      </c>
      <c r="I33" s="287">
        <v>246780</v>
      </c>
      <c r="J33" s="288">
        <v>15000</v>
      </c>
      <c r="K33" s="287">
        <v>16200</v>
      </c>
      <c r="L33" s="151" t="s">
        <v>353</v>
      </c>
    </row>
    <row r="34" spans="1:12" s="31" customFormat="1" ht="69.95" hidden="1" customHeight="1">
      <c r="A34" s="526"/>
      <c r="B34" s="281" t="s">
        <v>96</v>
      </c>
      <c r="C34" s="483" t="s">
        <v>355</v>
      </c>
      <c r="D34" s="484"/>
      <c r="E34" s="566" t="s">
        <v>11</v>
      </c>
      <c r="F34" s="567"/>
      <c r="G34" s="568"/>
      <c r="H34" s="286"/>
      <c r="I34" s="287" t="s">
        <v>342</v>
      </c>
      <c r="J34" s="288">
        <v>20000</v>
      </c>
      <c r="K34" s="287">
        <v>21600</v>
      </c>
      <c r="L34" s="151" t="s">
        <v>351</v>
      </c>
    </row>
    <row r="35" spans="1:12" s="31" customFormat="1" ht="69.95" customHeight="1">
      <c r="A35" s="526"/>
      <c r="B35" s="281" t="s">
        <v>96</v>
      </c>
      <c r="C35" s="483" t="s">
        <v>356</v>
      </c>
      <c r="D35" s="484"/>
      <c r="E35" s="563"/>
      <c r="F35" s="564"/>
      <c r="G35" s="565"/>
      <c r="H35" s="360"/>
      <c r="I35" s="360" t="s">
        <v>342</v>
      </c>
      <c r="J35" s="361"/>
      <c r="K35" s="360" t="s">
        <v>342</v>
      </c>
      <c r="L35" s="151" t="s">
        <v>357</v>
      </c>
    </row>
    <row r="36" spans="1:12" s="31" customFormat="1" ht="69.95" customHeight="1">
      <c r="A36" s="526"/>
      <c r="B36" s="281" t="s">
        <v>95</v>
      </c>
      <c r="C36" s="483" t="s">
        <v>358</v>
      </c>
      <c r="D36" s="484"/>
      <c r="E36" s="563"/>
      <c r="F36" s="564"/>
      <c r="G36" s="565"/>
      <c r="H36" s="360"/>
      <c r="I36" s="360" t="s">
        <v>342</v>
      </c>
      <c r="J36" s="361"/>
      <c r="K36" s="360" t="s">
        <v>342</v>
      </c>
      <c r="L36" s="151" t="s">
        <v>359</v>
      </c>
    </row>
    <row r="37" spans="1:12" s="31" customFormat="1" ht="69.95" customHeight="1">
      <c r="A37" s="526"/>
      <c r="B37" s="281" t="s">
        <v>95</v>
      </c>
      <c r="C37" s="483" t="s">
        <v>360</v>
      </c>
      <c r="D37" s="484"/>
      <c r="E37" s="563"/>
      <c r="F37" s="564"/>
      <c r="G37" s="565"/>
      <c r="H37" s="286">
        <v>200000</v>
      </c>
      <c r="I37" s="287">
        <v>216000</v>
      </c>
      <c r="J37" s="288">
        <v>15000</v>
      </c>
      <c r="K37" s="287">
        <v>16200</v>
      </c>
      <c r="L37" s="151" t="s">
        <v>361</v>
      </c>
    </row>
    <row r="38" spans="1:12" s="31" customFormat="1" ht="69.95" customHeight="1">
      <c r="A38" s="526"/>
      <c r="B38" s="281" t="s">
        <v>95</v>
      </c>
      <c r="C38" s="483" t="s">
        <v>362</v>
      </c>
      <c r="D38" s="484"/>
      <c r="E38" s="563" t="s">
        <v>106</v>
      </c>
      <c r="F38" s="564"/>
      <c r="G38" s="565"/>
      <c r="H38" s="286">
        <v>252000</v>
      </c>
      <c r="I38" s="287">
        <v>272160</v>
      </c>
      <c r="J38" s="288">
        <v>12500</v>
      </c>
      <c r="K38" s="287">
        <v>13500</v>
      </c>
      <c r="L38" s="151" t="s">
        <v>363</v>
      </c>
    </row>
    <row r="39" spans="1:12" s="31" customFormat="1" ht="69.95" customHeight="1">
      <c r="A39" s="526"/>
      <c r="B39" s="281" t="s">
        <v>95</v>
      </c>
      <c r="C39" s="483" t="s">
        <v>364</v>
      </c>
      <c r="D39" s="484"/>
      <c r="E39" s="480"/>
      <c r="F39" s="481"/>
      <c r="G39" s="482"/>
      <c r="H39" s="284"/>
      <c r="I39" s="284" t="s">
        <v>342</v>
      </c>
      <c r="J39" s="291"/>
      <c r="K39" s="284" t="s">
        <v>342</v>
      </c>
      <c r="L39" s="151" t="s">
        <v>365</v>
      </c>
    </row>
    <row r="40" spans="1:12" s="31" customFormat="1" ht="69.95" customHeight="1">
      <c r="A40" s="526"/>
      <c r="B40" s="281" t="s">
        <v>95</v>
      </c>
      <c r="C40" s="483" t="s">
        <v>366</v>
      </c>
      <c r="D40" s="484"/>
      <c r="E40" s="325"/>
      <c r="F40" s="326"/>
      <c r="G40" s="327"/>
      <c r="H40" s="284"/>
      <c r="I40" s="284"/>
      <c r="J40" s="291"/>
      <c r="K40" s="284"/>
      <c r="L40" s="151" t="s">
        <v>367</v>
      </c>
    </row>
    <row r="41" spans="1:12" s="31" customFormat="1" ht="69.95" customHeight="1">
      <c r="A41" s="477"/>
      <c r="B41" s="281" t="s">
        <v>95</v>
      </c>
      <c r="C41" s="483" t="s">
        <v>368</v>
      </c>
      <c r="D41" s="484"/>
      <c r="E41" s="480"/>
      <c r="F41" s="481"/>
      <c r="G41" s="482"/>
      <c r="H41" s="284"/>
      <c r="I41" s="284" t="s">
        <v>342</v>
      </c>
      <c r="J41" s="291"/>
      <c r="K41" s="284" t="s">
        <v>342</v>
      </c>
      <c r="L41" s="151" t="s">
        <v>369</v>
      </c>
    </row>
    <row r="42" spans="1:12" s="31" customFormat="1" ht="228" customHeight="1">
      <c r="A42" s="525" t="s">
        <v>99</v>
      </c>
      <c r="B42" s="282" t="s">
        <v>95</v>
      </c>
      <c r="C42" s="537" t="s">
        <v>309</v>
      </c>
      <c r="D42" s="538"/>
      <c r="E42" s="514" t="s">
        <v>125</v>
      </c>
      <c r="F42" s="515"/>
      <c r="G42" s="516"/>
      <c r="H42" s="347">
        <v>175000</v>
      </c>
      <c r="I42" s="348">
        <v>189000</v>
      </c>
      <c r="J42" s="349">
        <v>20000</v>
      </c>
      <c r="K42" s="348">
        <v>21600</v>
      </c>
      <c r="L42" s="350" t="s">
        <v>399</v>
      </c>
    </row>
    <row r="43" spans="1:12" s="31" customFormat="1" ht="199.5" customHeight="1">
      <c r="A43" s="526"/>
      <c r="B43" s="282" t="s">
        <v>342</v>
      </c>
      <c r="C43" s="416"/>
      <c r="D43" s="418"/>
      <c r="E43" s="424"/>
      <c r="F43" s="425"/>
      <c r="G43" s="426"/>
      <c r="H43" s="255"/>
      <c r="I43" s="256"/>
      <c r="J43" s="233"/>
      <c r="K43" s="256"/>
      <c r="L43" s="152"/>
    </row>
    <row r="44" spans="1:12" s="31" customFormat="1" ht="211.5" customHeight="1">
      <c r="A44" s="526"/>
      <c r="B44" s="282" t="s">
        <v>342</v>
      </c>
      <c r="C44" s="416"/>
      <c r="D44" s="418"/>
      <c r="E44" s="424"/>
      <c r="F44" s="425"/>
      <c r="G44" s="426"/>
      <c r="H44" s="255"/>
      <c r="I44" s="256"/>
      <c r="J44" s="233"/>
      <c r="K44" s="256"/>
      <c r="L44" s="152"/>
    </row>
    <row r="45" spans="1:12" s="31" customFormat="1" ht="214.5" customHeight="1">
      <c r="A45" s="477"/>
      <c r="B45" s="282" t="s">
        <v>342</v>
      </c>
      <c r="C45" s="419"/>
      <c r="D45" s="419"/>
      <c r="E45" s="424"/>
      <c r="F45" s="425"/>
      <c r="G45" s="426"/>
      <c r="H45" s="255"/>
      <c r="I45" s="256" t="s">
        <v>342</v>
      </c>
      <c r="J45" s="233"/>
      <c r="K45" s="256" t="s">
        <v>342</v>
      </c>
      <c r="L45" s="74"/>
    </row>
    <row r="46" spans="1:12" s="31" customFormat="1" ht="17.25">
      <c r="A46" s="52"/>
      <c r="B46" s="52"/>
      <c r="C46" s="52"/>
      <c r="D46" s="52"/>
      <c r="E46" s="52"/>
      <c r="F46" s="52"/>
      <c r="G46" s="52"/>
      <c r="H46" s="52"/>
      <c r="I46" s="52"/>
      <c r="J46" s="52"/>
      <c r="K46" s="52"/>
      <c r="L46" s="52"/>
    </row>
    <row r="47" spans="1:12" ht="88.5" customHeight="1">
      <c r="A47" s="269" t="s">
        <v>331</v>
      </c>
      <c r="D47" s="269"/>
    </row>
    <row r="48" spans="1:12" ht="75" customHeight="1">
      <c r="A48" s="554" t="s">
        <v>75</v>
      </c>
      <c r="B48" s="554"/>
      <c r="C48" s="554"/>
      <c r="D48" s="554"/>
      <c r="E48" s="554"/>
      <c r="F48" s="554"/>
      <c r="G48" s="554"/>
      <c r="H48" s="554"/>
      <c r="I48" s="554"/>
      <c r="J48" s="554"/>
      <c r="K48" s="554"/>
      <c r="L48" s="554"/>
    </row>
    <row r="49" spans="1:12" ht="62.25" customHeight="1">
      <c r="A49" s="555"/>
      <c r="B49" s="556"/>
      <c r="C49" s="556"/>
      <c r="D49" s="556"/>
      <c r="E49" s="556"/>
      <c r="F49" s="556"/>
      <c r="G49" s="556"/>
      <c r="H49" s="556"/>
      <c r="I49" s="556"/>
      <c r="J49" s="556"/>
      <c r="K49" s="556"/>
      <c r="L49" s="557"/>
    </row>
    <row r="50" spans="1:12" ht="139.5" customHeight="1">
      <c r="A50" s="558" t="s">
        <v>397</v>
      </c>
      <c r="B50" s="559"/>
      <c r="C50" s="559"/>
      <c r="D50" s="559"/>
      <c r="E50" s="559"/>
      <c r="F50" s="559"/>
      <c r="G50" s="559"/>
      <c r="H50" s="559"/>
      <c r="I50" s="559"/>
      <c r="J50" s="559"/>
      <c r="K50" s="559"/>
      <c r="L50" s="559"/>
    </row>
    <row r="51" spans="1:12" ht="75" customHeight="1">
      <c r="A51" s="560"/>
      <c r="B51" s="560"/>
      <c r="C51" s="560"/>
      <c r="D51" s="560"/>
      <c r="E51" s="560"/>
      <c r="F51" s="560"/>
      <c r="G51" s="560"/>
      <c r="H51" s="560"/>
      <c r="I51" s="560"/>
      <c r="J51" s="560"/>
      <c r="K51" s="560"/>
      <c r="L51" s="560"/>
    </row>
    <row r="52" spans="1:12" ht="17.25">
      <c r="A52" s="52"/>
    </row>
    <row r="53" spans="1:12" ht="55.5">
      <c r="A53" s="269" t="s">
        <v>332</v>
      </c>
    </row>
    <row r="54" spans="1:12" ht="83.25" customHeight="1">
      <c r="A54" s="561" t="s">
        <v>78</v>
      </c>
      <c r="B54" s="561"/>
      <c r="C54" s="561"/>
      <c r="D54" s="561"/>
      <c r="E54" s="561"/>
      <c r="F54" s="561"/>
      <c r="G54" s="561"/>
      <c r="H54" s="561"/>
      <c r="I54" s="561"/>
      <c r="J54" s="561"/>
      <c r="K54" s="561"/>
      <c r="L54" s="561"/>
    </row>
    <row r="55" spans="1:12" ht="115.5" customHeight="1">
      <c r="A55" s="562"/>
      <c r="B55" s="562"/>
      <c r="C55" s="562"/>
      <c r="D55" s="562"/>
      <c r="E55" s="562"/>
      <c r="F55" s="562"/>
      <c r="G55" s="562"/>
      <c r="H55" s="562"/>
      <c r="I55" s="562"/>
      <c r="J55" s="562"/>
      <c r="K55" s="562"/>
      <c r="L55" s="562"/>
    </row>
  </sheetData>
  <sheetProtection selectLockedCells="1"/>
  <mergeCells count="103">
    <mergeCell ref="B2:D3"/>
    <mergeCell ref="E2:I3"/>
    <mergeCell ref="K2:K3"/>
    <mergeCell ref="L2:L3"/>
    <mergeCell ref="B6:L7"/>
    <mergeCell ref="D9:E9"/>
    <mergeCell ref="F9:G9"/>
    <mergeCell ref="I9:L9"/>
    <mergeCell ref="B12:C12"/>
    <mergeCell ref="I12:L12"/>
    <mergeCell ref="J2:J3"/>
    <mergeCell ref="B13:C13"/>
    <mergeCell ref="I13:L13"/>
    <mergeCell ref="B14:C14"/>
    <mergeCell ref="F14:G14"/>
    <mergeCell ref="I14:L14"/>
    <mergeCell ref="B10:C10"/>
    <mergeCell ref="F10:G10"/>
    <mergeCell ref="I10:L10"/>
    <mergeCell ref="B11:C11"/>
    <mergeCell ref="F11:G11"/>
    <mergeCell ref="I11:J11"/>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s>
  <phoneticPr fontId="120"/>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55" zoomScaleNormal="75" zoomScaleSheetLayoutView="55" workbookViewId="0">
      <pane xSplit="4" ySplit="9" topLeftCell="H10" activePane="bottomRight" state="frozen"/>
      <selection activeCell="R45" sqref="R45:X45"/>
      <selection pane="topRight" activeCell="R45" sqref="R45:X45"/>
      <selection pane="bottomLeft" activeCell="R45" sqref="R45:X45"/>
      <selection pane="bottomRight" activeCell="C3" sqref="C3"/>
    </sheetView>
  </sheetViews>
  <sheetFormatPr defaultColWidth="8.875" defaultRowHeight="26.25" customHeight="1"/>
  <cols>
    <col min="1" max="1" width="31.5" style="254" customWidth="1"/>
    <col min="2" max="2" width="23.125" style="303" customWidth="1"/>
    <col min="3" max="3" width="38.625" style="318" customWidth="1"/>
    <col min="4" max="4" width="41" style="318"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69" hidden="1" customWidth="1"/>
    <col min="23" max="23" width="8.875" style="369" hidden="1" customWidth="1"/>
    <col min="24" max="29" width="13.375" style="369" hidden="1" customWidth="1"/>
    <col min="30" max="30" width="19.125" style="254" customWidth="1"/>
    <col min="31" max="31" width="19.875" style="254" customWidth="1"/>
    <col min="32" max="33" width="21.125" style="303" customWidth="1"/>
    <col min="34" max="16384" width="8.875" style="31"/>
  </cols>
  <sheetData>
    <row r="1" spans="1:33" ht="52.5" customHeight="1">
      <c r="A1" s="339" t="s">
        <v>333</v>
      </c>
    </row>
    <row r="2" spans="1:33" ht="39.75" customHeight="1">
      <c r="A2" s="304" t="s">
        <v>8</v>
      </c>
      <c r="B2" s="305">
        <f>'入力シート１＜普通車　料金表＞'!R2</f>
        <v>43374</v>
      </c>
      <c r="E2" s="76" t="s">
        <v>93</v>
      </c>
      <c r="F2" s="76"/>
      <c r="G2" s="76"/>
      <c r="H2" s="76"/>
      <c r="I2" s="76"/>
      <c r="J2" s="76"/>
      <c r="K2" s="76"/>
      <c r="L2" s="76"/>
      <c r="M2" s="76"/>
      <c r="N2" s="76"/>
      <c r="O2" s="76"/>
      <c r="P2" s="76"/>
      <c r="Q2" s="76"/>
      <c r="R2" s="76"/>
      <c r="S2" s="76"/>
      <c r="T2" s="76"/>
      <c r="U2" s="370"/>
      <c r="V2" s="370"/>
      <c r="W2" s="369" t="s">
        <v>0</v>
      </c>
      <c r="X2" s="371">
        <f>IF(ISBLANK('入力シート１＜普通車　料金表＞'!C10),"",'入力シート１＜普通車　料金表＞'!C10)</f>
        <v>43374</v>
      </c>
      <c r="Y2" s="371">
        <f>IF(ISBLANK('入力シート１＜普通車　料金表＞'!F10),"",'入力シート１＜普通車　料金表＞'!F10)</f>
        <v>43480</v>
      </c>
      <c r="Z2" s="371">
        <f>IF(ISBLANK('入力シート１＜普通車　料金表＞'!I10),"",'入力シート１＜普通車　料金表＞'!I10)</f>
        <v>43497</v>
      </c>
      <c r="AA2" s="371">
        <f>IF(ISBLANK('入力シート１＜普通車　料金表＞'!L10),"",'入力シート１＜普通車　料金表＞'!L10)</f>
        <v>43504</v>
      </c>
      <c r="AB2" s="371">
        <f>IF(ISBLANK('入力シート１＜普通車　料金表＞'!O10),"",'入力シート１＜普通車　料金表＞'!O10)</f>
        <v>43514</v>
      </c>
      <c r="AC2" s="371" t="str">
        <f>IF(ISBLANK('入力シート１＜普通車　料金表＞'!R10),"",'入力シート１＜普通車　料金表＞'!R10)</f>
        <v/>
      </c>
    </row>
    <row r="3" spans="1:33" ht="39.75" customHeight="1">
      <c r="A3" s="304" t="s">
        <v>9</v>
      </c>
      <c r="B3" s="305">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1</v>
      </c>
      <c r="R3" s="76">
        <f>COUNTIF($E$8:R8,$E$2)</f>
        <v>1</v>
      </c>
      <c r="S3" s="76">
        <f>COUNTIF($E$8:S8,$E$2)</f>
        <v>1</v>
      </c>
      <c r="T3" s="76">
        <f>COUNTIF($E$8:T8,$E$2)</f>
        <v>1</v>
      </c>
      <c r="U3" s="370">
        <f>COUNTIF($E$8:U8,$E$2)</f>
        <v>1</v>
      </c>
      <c r="V3" s="370">
        <f>COUNTIF($E$8:V8,$E$2)</f>
        <v>1</v>
      </c>
      <c r="W3" s="369" t="s">
        <v>1</v>
      </c>
      <c r="X3" s="371">
        <f>IF(ISBLANK('入力シート１＜普通車　料金表＞'!E10),"",'入力シート１＜普通車　料金表＞'!E10)</f>
        <v>43479</v>
      </c>
      <c r="Y3" s="371">
        <f>IF(ISBLANK('入力シート１＜普通車　料金表＞'!H10),"",'入力シート１＜普通車　料金表＞'!H10)</f>
        <v>43496</v>
      </c>
      <c r="Z3" s="371">
        <f>IF(ISBLANK('入力シート１＜普通車　料金表＞'!K10),"",'入力シート１＜普通車　料金表＞'!K10)</f>
        <v>43503</v>
      </c>
      <c r="AA3" s="371">
        <f>IF(ISBLANK('入力シート１＜普通車　料金表＞'!N10),"",'入力シート１＜普通車　料金表＞'!N10)</f>
        <v>43513</v>
      </c>
      <c r="AB3" s="371">
        <f>IF(ISBLANK('入力シート１＜普通車　料金表＞'!Q10),"",'入力シート１＜普通車　料金表＞'!Q10)</f>
        <v>43527</v>
      </c>
      <c r="AC3" s="371" t="str">
        <f>IF(ISBLANK('入力シート１＜普通車　料金表＞'!T10),"",'入力シート１＜普通車　料金表＞'!T10)</f>
        <v/>
      </c>
    </row>
    <row r="4" spans="1:33" ht="54" customHeight="1">
      <c r="E4" s="589" t="s">
        <v>112</v>
      </c>
      <c r="F4" s="589"/>
      <c r="G4" s="589"/>
      <c r="H4" s="589"/>
      <c r="I4" s="589"/>
      <c r="J4" s="589"/>
      <c r="K4" s="589"/>
      <c r="L4" s="589"/>
      <c r="M4" s="589"/>
      <c r="N4" s="589"/>
      <c r="O4" s="589"/>
      <c r="P4" s="589"/>
      <c r="Q4" s="589"/>
      <c r="R4" s="589"/>
      <c r="S4" s="589"/>
      <c r="T4" s="589"/>
      <c r="U4" s="589"/>
      <c r="V4" s="589"/>
      <c r="W4" s="369" t="s">
        <v>0</v>
      </c>
      <c r="X4" s="371">
        <f>IF(ISBLANK('入力シート１＜普通車　料金表＞'!C11),"",'入力シート１＜普通車　料金表＞'!C11)</f>
        <v>43556</v>
      </c>
      <c r="Y4" s="371">
        <f>IF(ISBLANK('入力シート１＜普通車　料金表＞'!F11),"",'入力シート１＜普通車　料金表＞'!F11)</f>
        <v>43542</v>
      </c>
      <c r="Z4" s="371">
        <f>IF(ISBLANK('入力シート１＜普通車　料金表＞'!I11),"",'入力シート１＜普通車　料金表＞'!I11)</f>
        <v>43535</v>
      </c>
      <c r="AA4" s="371">
        <f>IF(ISBLANK('入力シート１＜普通車　料金表＞'!L11),"",'入力シート１＜普通車　料金表＞'!L11)</f>
        <v>43528</v>
      </c>
      <c r="AB4" s="371" t="str">
        <f>IF(ISBLANK('入力シート１＜普通車　料金表＞'!O11),"",'入力シート１＜普通車　料金表＞'!O11)</f>
        <v/>
      </c>
      <c r="AC4" s="371" t="str">
        <f>IF(ISBLANK('入力シート１＜普通車　料金表＞'!R11),"",'入力シート１＜普通車　料金表＞'!R11)</f>
        <v/>
      </c>
    </row>
    <row r="5" spans="1:33" s="81" customFormat="1" ht="54" customHeight="1">
      <c r="A5" s="585" t="s">
        <v>767</v>
      </c>
      <c r="B5" s="585"/>
      <c r="C5" s="586" t="s">
        <v>768</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7"/>
      <c r="AD5" s="587"/>
      <c r="AE5" s="587"/>
      <c r="AF5" s="587"/>
      <c r="AG5" s="588"/>
    </row>
    <row r="6" spans="1:33" s="81" customFormat="1" ht="33" customHeight="1">
      <c r="A6" s="258"/>
      <c r="B6" s="306"/>
      <c r="C6" s="319"/>
      <c r="D6" s="319"/>
      <c r="E6" s="82"/>
      <c r="F6" s="82"/>
      <c r="G6" s="82"/>
      <c r="H6" s="82"/>
      <c r="I6" s="82"/>
      <c r="J6" s="82"/>
      <c r="K6" s="82"/>
      <c r="L6" s="82"/>
      <c r="M6" s="82"/>
      <c r="N6" s="82"/>
      <c r="O6" s="82"/>
      <c r="P6" s="82"/>
      <c r="Q6" s="82"/>
      <c r="R6" s="82"/>
      <c r="S6" s="82"/>
      <c r="T6" s="82"/>
      <c r="U6" s="372"/>
      <c r="V6" s="372"/>
      <c r="W6" s="369" t="s">
        <v>1</v>
      </c>
      <c r="X6" s="371">
        <f>IF(ISBLANK('入力シート１＜普通車　料金表＞'!E11),"",'入力シート１＜普通車　料金表＞'!E11)</f>
        <v>43616</v>
      </c>
      <c r="Y6" s="371">
        <f>IF(ISBLANK('入力シート１＜普通車　料金表＞'!H11),"",'入力シート１＜普通車　料金表＞'!H11)</f>
        <v>43555</v>
      </c>
      <c r="Z6" s="371">
        <f>IF(ISBLANK('入力シート１＜普通車　料金表＞'!K11),"",'入力シート１＜普通車　料金表＞'!K11)</f>
        <v>43541</v>
      </c>
      <c r="AA6" s="371">
        <f>IF(ISBLANK('入力シート１＜普通車　料金表＞'!N11),"",'入力シート１＜普通車　料金表＞'!N11)</f>
        <v>43534</v>
      </c>
      <c r="AB6" s="371" t="str">
        <f>IF(ISBLANK('入力シート１＜普通車　料金表＞'!Q11),"",'入力シート１＜普通車　料金表＞'!Q11)</f>
        <v/>
      </c>
      <c r="AC6" s="371" t="str">
        <f>IF(ISBLANK('入力シート１＜普通車　料金表＞'!T11),"",'入力シート１＜普通車　料金表＞'!T11)</f>
        <v/>
      </c>
      <c r="AD6" s="258"/>
      <c r="AE6" s="258"/>
      <c r="AF6" s="306"/>
      <c r="AG6" s="306"/>
    </row>
    <row r="7" spans="1:33" ht="54" customHeight="1">
      <c r="A7" s="599" t="s">
        <v>338</v>
      </c>
      <c r="B7" s="600"/>
      <c r="C7" s="601" t="str">
        <f>'入力シート１＜普通車　料金表＞'!C2</f>
        <v>共立自動車学校・日野</v>
      </c>
      <c r="D7" s="602"/>
      <c r="E7" s="603" t="s">
        <v>118</v>
      </c>
      <c r="F7" s="604"/>
      <c r="G7" s="604"/>
      <c r="H7" s="604"/>
      <c r="I7" s="604"/>
      <c r="J7" s="604"/>
      <c r="K7" s="604"/>
      <c r="L7" s="604"/>
      <c r="M7" s="604"/>
      <c r="N7" s="604"/>
      <c r="O7" s="604"/>
      <c r="P7" s="604"/>
      <c r="Q7" s="604"/>
      <c r="R7" s="604"/>
      <c r="S7" s="604"/>
      <c r="T7" s="604"/>
      <c r="U7" s="604"/>
      <c r="V7" s="604"/>
      <c r="W7" s="373" t="s">
        <v>0</v>
      </c>
      <c r="X7" s="374" t="str">
        <f>IF(ISBLANK('入力シート１＜普通車　料金表＞'!C12),"",'入力シート１＜普通車　料金表＞'!C12)</f>
        <v/>
      </c>
      <c r="Y7" s="374" t="str">
        <f>IF(ISBLANK('入力シート１＜普通車　料金表＞'!F12),"",'入力シート１＜普通車　料金表＞'!F12)</f>
        <v/>
      </c>
      <c r="Z7" s="374" t="str">
        <f>IF(ISBLANK('入力シート１＜普通車　料金表＞'!I12),"",'入力シート１＜普通車　料金表＞'!I12)</f>
        <v/>
      </c>
      <c r="AA7" s="374" t="str">
        <f>IF(ISBLANK('入力シート１＜普通車　料金表＞'!L12),"",'入力シート１＜普通車　料金表＞'!L12)</f>
        <v/>
      </c>
      <c r="AB7" s="374" t="str">
        <f>IF(ISBLANK('入力シート１＜普通車　料金表＞'!O12),"",'入力シート１＜普通車　料金表＞'!O12)</f>
        <v/>
      </c>
      <c r="AC7" s="374" t="str">
        <f>IF(ISBLANK('入力シート１＜普通車　料金表＞'!R12),"",'入力シート１＜普通車　料金表＞'!R12)</f>
        <v/>
      </c>
      <c r="AD7" s="312"/>
      <c r="AE7" s="313"/>
      <c r="AF7" s="314"/>
      <c r="AG7" s="315"/>
    </row>
    <row r="8" spans="1:33" ht="26.25" customHeight="1">
      <c r="A8" s="595"/>
      <c r="B8" s="596"/>
      <c r="C8" s="590" t="s">
        <v>91</v>
      </c>
      <c r="D8" s="590"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75" t="str">
        <f t="shared" si="0"/>
        <v/>
      </c>
      <c r="V8" s="375" t="str">
        <f t="shared" si="0"/>
        <v/>
      </c>
      <c r="W8" s="375" t="s">
        <v>1</v>
      </c>
      <c r="X8" s="376" t="str">
        <f>IF(ISBLANK('入力シート１＜普通車　料金表＞'!E12),"",'入力シート１＜普通車　料金表＞'!E12)</f>
        <v/>
      </c>
      <c r="Y8" s="376" t="str">
        <f>IF(ISBLANK('入力シート１＜普通車　料金表＞'!H12),"",'入力シート１＜普通車　料金表＞'!H12)</f>
        <v/>
      </c>
      <c r="Z8" s="376" t="str">
        <f>IF(ISBLANK('入力シート１＜普通車　料金表＞'!K12),"",'入力シート１＜普通車　料金表＞'!K12)</f>
        <v/>
      </c>
      <c r="AA8" s="376" t="str">
        <f>IF(ISBLANK('入力シート１＜普通車　料金表＞'!N12),"",'入力シート１＜普通車　料金表＞'!N12)</f>
        <v/>
      </c>
      <c r="AB8" s="376" t="str">
        <f>IF(ISBLANK('入力シート１＜普通車　料金表＞'!Q12),"",'入力シート１＜普通車　料金表＞'!Q12)</f>
        <v/>
      </c>
      <c r="AC8" s="376" t="str">
        <f>IF(ISBLANK('入力シート１＜普通車　料金表＞'!T12),"",'入力シート１＜普通車　料金表＞'!T12)</f>
        <v/>
      </c>
      <c r="AD8" s="593" t="s">
        <v>335</v>
      </c>
      <c r="AE8" s="593" t="s">
        <v>336</v>
      </c>
      <c r="AF8" s="591" t="s">
        <v>109</v>
      </c>
      <c r="AG8" s="591" t="s">
        <v>110</v>
      </c>
    </row>
    <row r="9" spans="1:33" ht="61.5" customHeight="1">
      <c r="A9" s="597"/>
      <c r="B9" s="598"/>
      <c r="C9" s="590"/>
      <c r="D9" s="590"/>
      <c r="E9" s="311" t="str">
        <f>'入力シート２　＜特別企画・割引＞'!C30</f>
        <v>限定割</v>
      </c>
      <c r="F9" s="311" t="str">
        <f>'入力シート２　＜特別企画・割引＞'!C31</f>
        <v>夏特</v>
      </c>
      <c r="G9" s="311" t="str">
        <f>'入力シート２　＜特別企画・割引＞'!C32</f>
        <v>春特</v>
      </c>
      <c r="H9" s="311" t="str">
        <f>'入力シート２　＜特別企画・割引＞'!C33</f>
        <v>ゴールド</v>
      </c>
      <c r="I9" s="311" t="str">
        <f>'入力シート２　＜特別企画・割引＞'!C34</f>
        <v>プラチナ</v>
      </c>
      <c r="J9" s="311" t="str">
        <f>'入力シート２　＜特別企画・割引＞'!C35</f>
        <v>年末一時帰宅</v>
      </c>
      <c r="K9" s="311" t="str">
        <f>'入力シート２　＜特別企画・割引＞'!C36</f>
        <v>卒業日一時帰宅</v>
      </c>
      <c r="L9" s="311" t="str">
        <f>'入力シート２　＜特別企画・割引＞'!C37</f>
        <v>ツイン特別</v>
      </c>
      <c r="M9" s="311" t="str">
        <f>'入力シート２　＜特別企画・割引＞'!C38</f>
        <v>二輪同時特別</v>
      </c>
      <c r="N9" s="311" t="str">
        <f>'入力シート２　＜特別企画・割引＞'!C39</f>
        <v>オフシーズン一時帰宅コース</v>
      </c>
      <c r="O9" s="311" t="str">
        <f>'入力シート２　＜特別企画・割引＞'!C40</f>
        <v>シングルユース</v>
      </c>
      <c r="P9" s="311" t="str">
        <f>'入力シート２　＜特別企画・割引＞'!C41</f>
        <v>グループユース</v>
      </c>
      <c r="Q9" s="311" t="str">
        <f>IF(ISBLANK('入力シート２　＜特別企画・割引＞'!C42),"",'入力シート２　＜特別企画・割引＞'!C42)</f>
        <v/>
      </c>
      <c r="R9" s="311" t="str">
        <f>IF(ISBLANK('入力シート２　＜特別企画・割引＞'!C43),"",'入力シート２　＜特別企画・割引＞'!C43)</f>
        <v/>
      </c>
      <c r="S9" s="311" t="str">
        <f>IF(ISBLANK('入力シート２　＜特別企画・割引＞'!C44),"",'入力シート２　＜特別企画・割引＞'!C44)</f>
        <v/>
      </c>
      <c r="T9" s="311" t="str">
        <f>IF(ISBLANK('入力シート２　＜特別企画・割引＞'!C45),"",'入力シート２　＜特別企画・割引＞'!C45)</f>
        <v/>
      </c>
      <c r="U9" s="375" t="str">
        <f>IF(ISBLANK('入力シート２　＜特別企画・割引＞'!C46),"",'入力シート２　＜特別企画・割引＞'!C4)</f>
        <v/>
      </c>
      <c r="V9" s="375" t="e">
        <f>IF(ISBLANK('入力シート２　＜特別企画・割引＞'!#REF!),"",'入力シート２　＜特別企画・割引＞'!#REF!)</f>
        <v>#REF!</v>
      </c>
      <c r="W9" s="375"/>
      <c r="X9" s="375" t="s">
        <v>2</v>
      </c>
      <c r="Y9" s="375" t="s">
        <v>3</v>
      </c>
      <c r="Z9" s="375" t="s">
        <v>4</v>
      </c>
      <c r="AA9" s="375" t="s">
        <v>5</v>
      </c>
      <c r="AB9" s="375" t="s">
        <v>6</v>
      </c>
      <c r="AC9" s="375" t="s">
        <v>7</v>
      </c>
      <c r="AD9" s="594"/>
      <c r="AE9" s="594"/>
      <c r="AF9" s="592"/>
      <c r="AG9" s="592"/>
    </row>
    <row r="10" spans="1:33" ht="45" customHeight="1">
      <c r="A10" s="307">
        <f>B2</f>
        <v>43374</v>
      </c>
      <c r="B10" s="308" t="str">
        <f>IF(ISBLANK(A10),"",TEXT(A10,"aaa"))</f>
        <v>月</v>
      </c>
      <c r="C10" s="411"/>
      <c r="D10" s="320"/>
      <c r="E10" s="79"/>
      <c r="F10" s="79"/>
      <c r="G10" s="79"/>
      <c r="H10" s="79"/>
      <c r="I10" s="79"/>
      <c r="J10" s="79"/>
      <c r="K10" s="79"/>
      <c r="L10" s="79"/>
      <c r="M10" s="79"/>
      <c r="N10" s="79"/>
      <c r="O10" s="79"/>
      <c r="P10" s="79"/>
      <c r="Q10" s="79"/>
      <c r="R10" s="79"/>
      <c r="S10" s="79"/>
      <c r="T10" s="79"/>
      <c r="U10" s="377"/>
      <c r="V10" s="377"/>
      <c r="W10" s="375"/>
      <c r="X10" s="378" t="str">
        <f t="shared" ref="X10:X26" si="1">IF(AND(OR(AND(($A10&gt;=X$2),($A10&lt;=X$3)),AND(($A10&gt;=X$4),($A10&lt;=X$6)),AND(($A10&gt;=X$7),($A10&lt;=X$8))),OR($D10&lt;&gt;"",$C10&lt;&gt;"")),"●","")</f>
        <v/>
      </c>
      <c r="Y10" s="378" t="str">
        <f t="shared" ref="Y10:AC25" si="2">IF(AND(OR(AND(($A10&gt;=Y$2),($A10&lt;=Y$3)),AND(($A10&gt;=Y$4),($A10&lt;=Y$6)),AND(($A10&gt;=Y$7),($A10&lt;=Y$8))),OR($D10&lt;&gt;"",$C10&lt;&gt;"")),"●","")</f>
        <v/>
      </c>
      <c r="Z10" s="378" t="str">
        <f t="shared" si="2"/>
        <v/>
      </c>
      <c r="AA10" s="378" t="str">
        <f t="shared" si="2"/>
        <v/>
      </c>
      <c r="AB10" s="378" t="str">
        <f t="shared" si="2"/>
        <v/>
      </c>
      <c r="AC10" s="378" t="str">
        <f t="shared" si="2"/>
        <v/>
      </c>
      <c r="AD10" s="316"/>
      <c r="AE10" s="316"/>
      <c r="AF10" s="308" t="str">
        <f>IF(ISBLANK(C10),"",C10-$A10+1)</f>
        <v/>
      </c>
      <c r="AG10" s="308" t="str">
        <f>IF(ISBLANK(D10),"",D10-$A10+1)</f>
        <v/>
      </c>
    </row>
    <row r="11" spans="1:33" ht="45" customHeight="1">
      <c r="A11" s="307">
        <f t="shared" ref="A11:A74" si="3">IF(A10&gt;=B$3,"",A10+1)</f>
        <v>43375</v>
      </c>
      <c r="B11" s="308" t="str">
        <f>IF(ISBLANK(A11),"",TEXT(A11,"aaa"))</f>
        <v>火</v>
      </c>
      <c r="C11" s="320">
        <v>43392</v>
      </c>
      <c r="D11" s="320">
        <v>43395</v>
      </c>
      <c r="E11" s="79"/>
      <c r="F11" s="79"/>
      <c r="G11" s="79"/>
      <c r="H11" s="79"/>
      <c r="I11" s="79"/>
      <c r="J11" s="79"/>
      <c r="K11" s="79"/>
      <c r="L11" s="79"/>
      <c r="M11" s="79"/>
      <c r="N11" s="79"/>
      <c r="O11" s="79"/>
      <c r="P11" s="79"/>
      <c r="Q11" s="79"/>
      <c r="R11" s="79"/>
      <c r="S11" s="79"/>
      <c r="T11" s="79"/>
      <c r="U11" s="377"/>
      <c r="V11" s="377"/>
      <c r="W11" s="375"/>
      <c r="X11" s="378" t="str">
        <f t="shared" si="1"/>
        <v>●</v>
      </c>
      <c r="Y11" s="378" t="str">
        <f t="shared" si="2"/>
        <v/>
      </c>
      <c r="Z11" s="378" t="str">
        <f t="shared" si="2"/>
        <v/>
      </c>
      <c r="AA11" s="378" t="str">
        <f t="shared" si="2"/>
        <v/>
      </c>
      <c r="AB11" s="378" t="str">
        <f t="shared" si="2"/>
        <v/>
      </c>
      <c r="AC11" s="378" t="str">
        <f t="shared" si="2"/>
        <v/>
      </c>
      <c r="AD11" s="316"/>
      <c r="AE11" s="316"/>
      <c r="AF11" s="308">
        <f t="shared" ref="AF11:AF74" si="4">IF(ISBLANK(C11),"",C11-$A11+1)</f>
        <v>18</v>
      </c>
      <c r="AG11" s="308">
        <f t="shared" ref="AG11:AG74" si="5">IF(ISBLANK(D11),"",D11-$A11+1)</f>
        <v>21</v>
      </c>
    </row>
    <row r="12" spans="1:33" ht="45" customHeight="1">
      <c r="A12" s="307">
        <f t="shared" si="3"/>
        <v>43376</v>
      </c>
      <c r="B12" s="308" t="str">
        <f t="shared" ref="B12:B75" si="6">IF(ISBLANK(A12),"",TEXT(A12,"aaa"))</f>
        <v>水</v>
      </c>
      <c r="C12" s="320"/>
      <c r="D12" s="320"/>
      <c r="E12" s="79"/>
      <c r="F12" s="79"/>
      <c r="G12" s="79"/>
      <c r="H12" s="79"/>
      <c r="I12" s="79"/>
      <c r="J12" s="79"/>
      <c r="K12" s="79"/>
      <c r="L12" s="79"/>
      <c r="M12" s="79"/>
      <c r="N12" s="79"/>
      <c r="O12" s="79"/>
      <c r="P12" s="79"/>
      <c r="Q12" s="79"/>
      <c r="R12" s="79"/>
      <c r="S12" s="79"/>
      <c r="T12" s="79"/>
      <c r="U12" s="377"/>
      <c r="V12" s="377"/>
      <c r="W12" s="375"/>
      <c r="X12" s="378" t="str">
        <f t="shared" si="1"/>
        <v/>
      </c>
      <c r="Y12" s="378" t="str">
        <f t="shared" si="2"/>
        <v/>
      </c>
      <c r="Z12" s="378" t="str">
        <f t="shared" si="2"/>
        <v/>
      </c>
      <c r="AA12" s="378" t="str">
        <f t="shared" si="2"/>
        <v/>
      </c>
      <c r="AB12" s="378" t="str">
        <f t="shared" si="2"/>
        <v/>
      </c>
      <c r="AC12" s="378" t="str">
        <f t="shared" si="2"/>
        <v/>
      </c>
      <c r="AD12" s="316"/>
      <c r="AE12" s="316"/>
      <c r="AF12" s="308" t="str">
        <f t="shared" si="4"/>
        <v/>
      </c>
      <c r="AG12" s="308" t="str">
        <f t="shared" si="5"/>
        <v/>
      </c>
    </row>
    <row r="13" spans="1:33" ht="45" customHeight="1">
      <c r="A13" s="307">
        <f t="shared" si="3"/>
        <v>43377</v>
      </c>
      <c r="B13" s="308" t="str">
        <f t="shared" si="6"/>
        <v>木</v>
      </c>
      <c r="C13" s="320">
        <v>43395</v>
      </c>
      <c r="D13" s="320">
        <v>43397</v>
      </c>
      <c r="E13" s="79"/>
      <c r="F13" s="79"/>
      <c r="G13" s="79"/>
      <c r="H13" s="79"/>
      <c r="I13" s="79"/>
      <c r="J13" s="79"/>
      <c r="K13" s="79"/>
      <c r="L13" s="79"/>
      <c r="M13" s="79"/>
      <c r="N13" s="79"/>
      <c r="O13" s="79"/>
      <c r="P13" s="79"/>
      <c r="Q13" s="79"/>
      <c r="R13" s="79"/>
      <c r="S13" s="79"/>
      <c r="T13" s="79"/>
      <c r="U13" s="377"/>
      <c r="V13" s="377"/>
      <c r="W13" s="375"/>
      <c r="X13" s="378" t="str">
        <f t="shared" si="1"/>
        <v>●</v>
      </c>
      <c r="Y13" s="378" t="str">
        <f t="shared" si="2"/>
        <v/>
      </c>
      <c r="Z13" s="378" t="str">
        <f t="shared" si="2"/>
        <v/>
      </c>
      <c r="AA13" s="378" t="str">
        <f t="shared" si="2"/>
        <v/>
      </c>
      <c r="AB13" s="378" t="str">
        <f t="shared" si="2"/>
        <v/>
      </c>
      <c r="AC13" s="378" t="str">
        <f t="shared" si="2"/>
        <v/>
      </c>
      <c r="AD13" s="316"/>
      <c r="AE13" s="316"/>
      <c r="AF13" s="308">
        <f t="shared" si="4"/>
        <v>19</v>
      </c>
      <c r="AG13" s="308">
        <f t="shared" si="5"/>
        <v>21</v>
      </c>
    </row>
    <row r="14" spans="1:33" ht="45" customHeight="1">
      <c r="A14" s="307">
        <f t="shared" si="3"/>
        <v>43378</v>
      </c>
      <c r="B14" s="308" t="str">
        <f t="shared" si="6"/>
        <v>金</v>
      </c>
      <c r="C14" s="320"/>
      <c r="D14" s="320"/>
      <c r="E14" s="79"/>
      <c r="F14" s="79"/>
      <c r="G14" s="79"/>
      <c r="H14" s="79"/>
      <c r="I14" s="79"/>
      <c r="J14" s="79"/>
      <c r="K14" s="79"/>
      <c r="L14" s="79"/>
      <c r="M14" s="79"/>
      <c r="N14" s="79"/>
      <c r="O14" s="79"/>
      <c r="P14" s="79"/>
      <c r="Q14" s="79"/>
      <c r="R14" s="79"/>
      <c r="S14" s="79"/>
      <c r="T14" s="79"/>
      <c r="U14" s="377"/>
      <c r="V14" s="377"/>
      <c r="W14" s="375"/>
      <c r="X14" s="378" t="str">
        <f t="shared" si="1"/>
        <v/>
      </c>
      <c r="Y14" s="378" t="str">
        <f t="shared" si="2"/>
        <v/>
      </c>
      <c r="Z14" s="378" t="str">
        <f t="shared" si="2"/>
        <v/>
      </c>
      <c r="AA14" s="378" t="str">
        <f t="shared" si="2"/>
        <v/>
      </c>
      <c r="AB14" s="378" t="str">
        <f t="shared" si="2"/>
        <v/>
      </c>
      <c r="AC14" s="378" t="str">
        <f t="shared" si="2"/>
        <v/>
      </c>
      <c r="AD14" s="316"/>
      <c r="AE14" s="316"/>
      <c r="AF14" s="308" t="str">
        <f t="shared" si="4"/>
        <v/>
      </c>
      <c r="AG14" s="308" t="str">
        <f t="shared" si="5"/>
        <v/>
      </c>
    </row>
    <row r="15" spans="1:33" ht="45" customHeight="1">
      <c r="A15" s="307">
        <f t="shared" si="3"/>
        <v>43379</v>
      </c>
      <c r="B15" s="308" t="str">
        <f t="shared" si="6"/>
        <v>土</v>
      </c>
      <c r="C15" s="320">
        <v>43397</v>
      </c>
      <c r="D15" s="320">
        <v>43399</v>
      </c>
      <c r="E15" s="79"/>
      <c r="F15" s="79"/>
      <c r="G15" s="79"/>
      <c r="H15" s="79"/>
      <c r="I15" s="79"/>
      <c r="J15" s="79"/>
      <c r="K15" s="79"/>
      <c r="L15" s="79"/>
      <c r="M15" s="79"/>
      <c r="N15" s="79"/>
      <c r="O15" s="79"/>
      <c r="P15" s="79"/>
      <c r="Q15" s="79"/>
      <c r="R15" s="79"/>
      <c r="S15" s="79"/>
      <c r="T15" s="79"/>
      <c r="U15" s="377"/>
      <c r="V15" s="377"/>
      <c r="W15" s="375"/>
      <c r="X15" s="378" t="str">
        <f t="shared" si="1"/>
        <v>●</v>
      </c>
      <c r="Y15" s="378" t="str">
        <f t="shared" si="2"/>
        <v/>
      </c>
      <c r="Z15" s="378" t="str">
        <f t="shared" si="2"/>
        <v/>
      </c>
      <c r="AA15" s="378" t="str">
        <f t="shared" si="2"/>
        <v/>
      </c>
      <c r="AB15" s="378" t="str">
        <f t="shared" si="2"/>
        <v/>
      </c>
      <c r="AC15" s="378" t="str">
        <f t="shared" si="2"/>
        <v/>
      </c>
      <c r="AD15" s="316"/>
      <c r="AE15" s="316"/>
      <c r="AF15" s="308">
        <f t="shared" si="4"/>
        <v>19</v>
      </c>
      <c r="AG15" s="308">
        <f t="shared" si="5"/>
        <v>21</v>
      </c>
    </row>
    <row r="16" spans="1:33" ht="45" customHeight="1">
      <c r="A16" s="307">
        <f t="shared" si="3"/>
        <v>43380</v>
      </c>
      <c r="B16" s="308" t="str">
        <f t="shared" si="6"/>
        <v>日</v>
      </c>
      <c r="C16" s="320"/>
      <c r="D16" s="320"/>
      <c r="E16" s="79"/>
      <c r="F16" s="79"/>
      <c r="G16" s="79"/>
      <c r="H16" s="79"/>
      <c r="I16" s="79"/>
      <c r="J16" s="79"/>
      <c r="K16" s="79"/>
      <c r="L16" s="79"/>
      <c r="M16" s="79"/>
      <c r="N16" s="79"/>
      <c r="O16" s="79"/>
      <c r="P16" s="79"/>
      <c r="Q16" s="79"/>
      <c r="R16" s="79"/>
      <c r="S16" s="79"/>
      <c r="T16" s="79"/>
      <c r="U16" s="377"/>
      <c r="V16" s="377"/>
      <c r="W16" s="375"/>
      <c r="X16" s="378" t="str">
        <f t="shared" si="1"/>
        <v/>
      </c>
      <c r="Y16" s="378" t="str">
        <f t="shared" si="2"/>
        <v/>
      </c>
      <c r="Z16" s="378" t="str">
        <f t="shared" si="2"/>
        <v/>
      </c>
      <c r="AA16" s="378" t="str">
        <f t="shared" si="2"/>
        <v/>
      </c>
      <c r="AB16" s="378" t="str">
        <f t="shared" si="2"/>
        <v/>
      </c>
      <c r="AC16" s="378" t="str">
        <f t="shared" si="2"/>
        <v/>
      </c>
      <c r="AD16" s="316"/>
      <c r="AE16" s="316"/>
      <c r="AF16" s="308" t="str">
        <f t="shared" si="4"/>
        <v/>
      </c>
      <c r="AG16" s="308" t="str">
        <f t="shared" si="5"/>
        <v/>
      </c>
    </row>
    <row r="17" spans="1:33" ht="45" customHeight="1">
      <c r="A17" s="307">
        <f t="shared" si="3"/>
        <v>43381</v>
      </c>
      <c r="B17" s="308" t="str">
        <f t="shared" si="6"/>
        <v>月</v>
      </c>
      <c r="C17" s="320"/>
      <c r="D17" s="320"/>
      <c r="E17" s="79"/>
      <c r="F17" s="79"/>
      <c r="G17" s="79"/>
      <c r="H17" s="79"/>
      <c r="I17" s="79"/>
      <c r="J17" s="79"/>
      <c r="K17" s="79"/>
      <c r="L17" s="79"/>
      <c r="M17" s="79"/>
      <c r="N17" s="79"/>
      <c r="O17" s="79"/>
      <c r="P17" s="79"/>
      <c r="Q17" s="79"/>
      <c r="R17" s="79"/>
      <c r="S17" s="79"/>
      <c r="T17" s="79"/>
      <c r="U17" s="377"/>
      <c r="V17" s="377"/>
      <c r="W17" s="375"/>
      <c r="X17" s="378" t="str">
        <f t="shared" si="1"/>
        <v/>
      </c>
      <c r="Y17" s="378" t="str">
        <f t="shared" si="2"/>
        <v/>
      </c>
      <c r="Z17" s="378" t="str">
        <f t="shared" si="2"/>
        <v/>
      </c>
      <c r="AA17" s="378" t="str">
        <f t="shared" si="2"/>
        <v/>
      </c>
      <c r="AB17" s="378" t="str">
        <f t="shared" si="2"/>
        <v/>
      </c>
      <c r="AC17" s="378" t="str">
        <f t="shared" si="2"/>
        <v/>
      </c>
      <c r="AD17" s="316"/>
      <c r="AE17" s="316"/>
      <c r="AF17" s="308" t="str">
        <f t="shared" si="4"/>
        <v/>
      </c>
      <c r="AG17" s="308" t="str">
        <f t="shared" si="5"/>
        <v/>
      </c>
    </row>
    <row r="18" spans="1:33" ht="45" customHeight="1">
      <c r="A18" s="307">
        <f t="shared" si="3"/>
        <v>43382</v>
      </c>
      <c r="B18" s="308" t="str">
        <f t="shared" si="6"/>
        <v>火</v>
      </c>
      <c r="C18" s="320">
        <v>43397</v>
      </c>
      <c r="D18" s="320">
        <v>43399</v>
      </c>
      <c r="E18" s="79"/>
      <c r="F18" s="79"/>
      <c r="G18" s="79"/>
      <c r="H18" s="79"/>
      <c r="I18" s="79"/>
      <c r="J18" s="79"/>
      <c r="K18" s="79"/>
      <c r="L18" s="79"/>
      <c r="M18" s="79"/>
      <c r="N18" s="79"/>
      <c r="O18" s="79"/>
      <c r="P18" s="79"/>
      <c r="Q18" s="79"/>
      <c r="R18" s="79"/>
      <c r="S18" s="79"/>
      <c r="T18" s="79"/>
      <c r="U18" s="377"/>
      <c r="V18" s="377"/>
      <c r="W18" s="375"/>
      <c r="X18" s="378" t="str">
        <f t="shared" si="1"/>
        <v>●</v>
      </c>
      <c r="Y18" s="378" t="str">
        <f t="shared" si="2"/>
        <v/>
      </c>
      <c r="Z18" s="378" t="str">
        <f t="shared" si="2"/>
        <v/>
      </c>
      <c r="AA18" s="378" t="str">
        <f t="shared" si="2"/>
        <v/>
      </c>
      <c r="AB18" s="378" t="str">
        <f t="shared" si="2"/>
        <v/>
      </c>
      <c r="AC18" s="378" t="str">
        <f t="shared" si="2"/>
        <v/>
      </c>
      <c r="AD18" s="316"/>
      <c r="AE18" s="316"/>
      <c r="AF18" s="308">
        <f t="shared" si="4"/>
        <v>16</v>
      </c>
      <c r="AG18" s="308">
        <f t="shared" si="5"/>
        <v>18</v>
      </c>
    </row>
    <row r="19" spans="1:33" ht="45" customHeight="1">
      <c r="A19" s="307">
        <f t="shared" si="3"/>
        <v>43383</v>
      </c>
      <c r="B19" s="308" t="str">
        <f t="shared" si="6"/>
        <v>水</v>
      </c>
      <c r="C19" s="320"/>
      <c r="D19" s="320"/>
      <c r="E19" s="79"/>
      <c r="F19" s="79"/>
      <c r="G19" s="79"/>
      <c r="H19" s="79"/>
      <c r="I19" s="79"/>
      <c r="J19" s="79"/>
      <c r="K19" s="79"/>
      <c r="L19" s="79"/>
      <c r="M19" s="79"/>
      <c r="N19" s="79"/>
      <c r="O19" s="79"/>
      <c r="P19" s="79"/>
      <c r="Q19" s="79"/>
      <c r="R19" s="79"/>
      <c r="S19" s="79"/>
      <c r="T19" s="79"/>
      <c r="U19" s="377"/>
      <c r="V19" s="377"/>
      <c r="W19" s="375"/>
      <c r="X19" s="378" t="str">
        <f t="shared" si="1"/>
        <v/>
      </c>
      <c r="Y19" s="378" t="str">
        <f t="shared" si="2"/>
        <v/>
      </c>
      <c r="Z19" s="378" t="str">
        <f t="shared" si="2"/>
        <v/>
      </c>
      <c r="AA19" s="378" t="str">
        <f t="shared" si="2"/>
        <v/>
      </c>
      <c r="AB19" s="378" t="str">
        <f t="shared" si="2"/>
        <v/>
      </c>
      <c r="AC19" s="378" t="str">
        <f t="shared" si="2"/>
        <v/>
      </c>
      <c r="AD19" s="316"/>
      <c r="AE19" s="316"/>
      <c r="AF19" s="308" t="str">
        <f t="shared" si="4"/>
        <v/>
      </c>
      <c r="AG19" s="308" t="str">
        <f t="shared" si="5"/>
        <v/>
      </c>
    </row>
    <row r="20" spans="1:33" ht="45" customHeight="1">
      <c r="A20" s="307">
        <f t="shared" si="3"/>
        <v>43384</v>
      </c>
      <c r="B20" s="308" t="str">
        <f t="shared" si="6"/>
        <v>木</v>
      </c>
      <c r="C20" s="320">
        <v>43399</v>
      </c>
      <c r="D20" s="320">
        <v>43402</v>
      </c>
      <c r="E20" s="79"/>
      <c r="F20" s="79"/>
      <c r="G20" s="79"/>
      <c r="H20" s="79"/>
      <c r="I20" s="79"/>
      <c r="J20" s="79"/>
      <c r="K20" s="79"/>
      <c r="L20" s="79"/>
      <c r="M20" s="79"/>
      <c r="N20" s="79"/>
      <c r="O20" s="79"/>
      <c r="P20" s="79"/>
      <c r="Q20" s="79"/>
      <c r="R20" s="79"/>
      <c r="S20" s="79"/>
      <c r="T20" s="79"/>
      <c r="U20" s="377"/>
      <c r="V20" s="377"/>
      <c r="W20" s="375"/>
      <c r="X20" s="378" t="str">
        <f t="shared" si="1"/>
        <v>●</v>
      </c>
      <c r="Y20" s="378" t="str">
        <f t="shared" si="2"/>
        <v/>
      </c>
      <c r="Z20" s="378" t="str">
        <f t="shared" si="2"/>
        <v/>
      </c>
      <c r="AA20" s="378" t="str">
        <f t="shared" si="2"/>
        <v/>
      </c>
      <c r="AB20" s="378" t="str">
        <f t="shared" si="2"/>
        <v/>
      </c>
      <c r="AC20" s="378" t="str">
        <f t="shared" si="2"/>
        <v/>
      </c>
      <c r="AD20" s="316"/>
      <c r="AE20" s="316"/>
      <c r="AF20" s="308">
        <f t="shared" si="4"/>
        <v>16</v>
      </c>
      <c r="AG20" s="308">
        <f t="shared" si="5"/>
        <v>19</v>
      </c>
    </row>
    <row r="21" spans="1:33" ht="45" customHeight="1">
      <c r="A21" s="307">
        <f t="shared" si="3"/>
        <v>43385</v>
      </c>
      <c r="B21" s="308" t="str">
        <f t="shared" si="6"/>
        <v>金</v>
      </c>
      <c r="C21" s="320"/>
      <c r="D21" s="320"/>
      <c r="E21" s="79"/>
      <c r="F21" s="79"/>
      <c r="G21" s="79"/>
      <c r="H21" s="79"/>
      <c r="I21" s="79"/>
      <c r="J21" s="79"/>
      <c r="K21" s="79"/>
      <c r="L21" s="79"/>
      <c r="M21" s="79"/>
      <c r="N21" s="79"/>
      <c r="O21" s="79"/>
      <c r="P21" s="79"/>
      <c r="Q21" s="79"/>
      <c r="R21" s="79"/>
      <c r="S21" s="79"/>
      <c r="T21" s="79"/>
      <c r="U21" s="377"/>
      <c r="V21" s="377"/>
      <c r="W21" s="375"/>
      <c r="X21" s="378" t="str">
        <f t="shared" si="1"/>
        <v/>
      </c>
      <c r="Y21" s="378" t="str">
        <f t="shared" si="2"/>
        <v/>
      </c>
      <c r="Z21" s="378" t="str">
        <f t="shared" si="2"/>
        <v/>
      </c>
      <c r="AA21" s="378" t="str">
        <f t="shared" si="2"/>
        <v/>
      </c>
      <c r="AB21" s="378" t="str">
        <f t="shared" si="2"/>
        <v/>
      </c>
      <c r="AC21" s="378" t="str">
        <f t="shared" si="2"/>
        <v/>
      </c>
      <c r="AD21" s="316"/>
      <c r="AE21" s="316"/>
      <c r="AF21" s="308" t="str">
        <f t="shared" si="4"/>
        <v/>
      </c>
      <c r="AG21" s="308" t="str">
        <f t="shared" si="5"/>
        <v/>
      </c>
    </row>
    <row r="22" spans="1:33" ht="45" customHeight="1">
      <c r="A22" s="307">
        <f t="shared" si="3"/>
        <v>43386</v>
      </c>
      <c r="B22" s="308" t="str">
        <f t="shared" si="6"/>
        <v>土</v>
      </c>
      <c r="C22" s="320">
        <v>43402</v>
      </c>
      <c r="D22" s="320">
        <v>43404</v>
      </c>
      <c r="E22" s="79"/>
      <c r="F22" s="79"/>
      <c r="G22" s="79"/>
      <c r="H22" s="79"/>
      <c r="I22" s="79"/>
      <c r="J22" s="79"/>
      <c r="K22" s="79"/>
      <c r="L22" s="79"/>
      <c r="M22" s="79"/>
      <c r="N22" s="79"/>
      <c r="O22" s="79"/>
      <c r="P22" s="79"/>
      <c r="Q22" s="79"/>
      <c r="R22" s="79"/>
      <c r="S22" s="79"/>
      <c r="T22" s="79"/>
      <c r="U22" s="377"/>
      <c r="V22" s="377"/>
      <c r="W22" s="375"/>
      <c r="X22" s="378" t="str">
        <f t="shared" si="1"/>
        <v>●</v>
      </c>
      <c r="Y22" s="378" t="str">
        <f t="shared" si="2"/>
        <v/>
      </c>
      <c r="Z22" s="378" t="str">
        <f t="shared" si="2"/>
        <v/>
      </c>
      <c r="AA22" s="378" t="str">
        <f t="shared" si="2"/>
        <v/>
      </c>
      <c r="AB22" s="378" t="str">
        <f t="shared" si="2"/>
        <v/>
      </c>
      <c r="AC22" s="378" t="str">
        <f t="shared" si="2"/>
        <v/>
      </c>
      <c r="AD22" s="316"/>
      <c r="AE22" s="316"/>
      <c r="AF22" s="308">
        <f t="shared" si="4"/>
        <v>17</v>
      </c>
      <c r="AG22" s="308">
        <f t="shared" si="5"/>
        <v>19</v>
      </c>
    </row>
    <row r="23" spans="1:33" ht="45" customHeight="1">
      <c r="A23" s="307">
        <f t="shared" si="3"/>
        <v>43387</v>
      </c>
      <c r="B23" s="308" t="str">
        <f t="shared" si="6"/>
        <v>日</v>
      </c>
      <c r="C23" s="320"/>
      <c r="D23" s="320"/>
      <c r="E23" s="79"/>
      <c r="F23" s="79"/>
      <c r="G23" s="79"/>
      <c r="H23" s="79"/>
      <c r="I23" s="79"/>
      <c r="J23" s="79"/>
      <c r="K23" s="79"/>
      <c r="L23" s="79"/>
      <c r="M23" s="79"/>
      <c r="N23" s="79"/>
      <c r="O23" s="79"/>
      <c r="P23" s="79"/>
      <c r="Q23" s="79"/>
      <c r="R23" s="79"/>
      <c r="S23" s="79"/>
      <c r="T23" s="79"/>
      <c r="U23" s="377"/>
      <c r="V23" s="377"/>
      <c r="W23" s="375"/>
      <c r="X23" s="378" t="str">
        <f t="shared" si="1"/>
        <v/>
      </c>
      <c r="Y23" s="378" t="str">
        <f t="shared" si="2"/>
        <v/>
      </c>
      <c r="Z23" s="378" t="str">
        <f t="shared" si="2"/>
        <v/>
      </c>
      <c r="AA23" s="378" t="str">
        <f t="shared" si="2"/>
        <v/>
      </c>
      <c r="AB23" s="378" t="str">
        <f t="shared" si="2"/>
        <v/>
      </c>
      <c r="AC23" s="378" t="str">
        <f t="shared" si="2"/>
        <v/>
      </c>
      <c r="AD23" s="316"/>
      <c r="AE23" s="316"/>
      <c r="AF23" s="308" t="str">
        <f t="shared" si="4"/>
        <v/>
      </c>
      <c r="AG23" s="308" t="str">
        <f t="shared" si="5"/>
        <v/>
      </c>
    </row>
    <row r="24" spans="1:33" ht="45" customHeight="1">
      <c r="A24" s="307">
        <f t="shared" si="3"/>
        <v>43388</v>
      </c>
      <c r="B24" s="308" t="str">
        <f t="shared" si="6"/>
        <v>月</v>
      </c>
      <c r="C24" s="320"/>
      <c r="D24" s="320"/>
      <c r="E24" s="79"/>
      <c r="F24" s="79"/>
      <c r="G24" s="79"/>
      <c r="H24" s="79"/>
      <c r="I24" s="79"/>
      <c r="J24" s="79"/>
      <c r="K24" s="79"/>
      <c r="L24" s="79"/>
      <c r="M24" s="79"/>
      <c r="N24" s="79"/>
      <c r="O24" s="79"/>
      <c r="P24" s="79"/>
      <c r="Q24" s="79"/>
      <c r="R24" s="79"/>
      <c r="S24" s="79"/>
      <c r="T24" s="79"/>
      <c r="U24" s="377"/>
      <c r="V24" s="377"/>
      <c r="W24" s="375"/>
      <c r="X24" s="378" t="str">
        <f t="shared" si="1"/>
        <v/>
      </c>
      <c r="Y24" s="378" t="str">
        <f t="shared" si="2"/>
        <v/>
      </c>
      <c r="Z24" s="378" t="str">
        <f t="shared" si="2"/>
        <v/>
      </c>
      <c r="AA24" s="378" t="str">
        <f t="shared" si="2"/>
        <v/>
      </c>
      <c r="AB24" s="378" t="str">
        <f t="shared" si="2"/>
        <v/>
      </c>
      <c r="AC24" s="378" t="str">
        <f t="shared" si="2"/>
        <v/>
      </c>
      <c r="AD24" s="316"/>
      <c r="AE24" s="316"/>
      <c r="AF24" s="308" t="str">
        <f t="shared" si="4"/>
        <v/>
      </c>
      <c r="AG24" s="308" t="str">
        <f t="shared" si="5"/>
        <v/>
      </c>
    </row>
    <row r="25" spans="1:33" ht="45" customHeight="1">
      <c r="A25" s="307">
        <f t="shared" si="3"/>
        <v>43389</v>
      </c>
      <c r="B25" s="308" t="str">
        <f t="shared" si="6"/>
        <v>火</v>
      </c>
      <c r="C25" s="320">
        <v>43404</v>
      </c>
      <c r="D25" s="320">
        <v>43406</v>
      </c>
      <c r="E25" s="79"/>
      <c r="F25" s="79"/>
      <c r="G25" s="79"/>
      <c r="H25" s="79"/>
      <c r="I25" s="79"/>
      <c r="J25" s="79"/>
      <c r="K25" s="79"/>
      <c r="L25" s="79"/>
      <c r="M25" s="79"/>
      <c r="N25" s="79"/>
      <c r="O25" s="79"/>
      <c r="P25" s="79"/>
      <c r="Q25" s="79"/>
      <c r="R25" s="79"/>
      <c r="S25" s="79"/>
      <c r="T25" s="79"/>
      <c r="U25" s="377"/>
      <c r="V25" s="377"/>
      <c r="W25" s="375"/>
      <c r="X25" s="378" t="str">
        <f t="shared" si="1"/>
        <v>●</v>
      </c>
      <c r="Y25" s="378" t="str">
        <f t="shared" si="2"/>
        <v/>
      </c>
      <c r="Z25" s="378" t="str">
        <f t="shared" si="2"/>
        <v/>
      </c>
      <c r="AA25" s="378" t="str">
        <f t="shared" si="2"/>
        <v/>
      </c>
      <c r="AB25" s="378" t="str">
        <f t="shared" si="2"/>
        <v/>
      </c>
      <c r="AC25" s="378" t="str">
        <f t="shared" si="2"/>
        <v/>
      </c>
      <c r="AD25" s="316"/>
      <c r="AE25" s="316"/>
      <c r="AF25" s="308">
        <f t="shared" si="4"/>
        <v>16</v>
      </c>
      <c r="AG25" s="308">
        <f t="shared" si="5"/>
        <v>18</v>
      </c>
    </row>
    <row r="26" spans="1:33" ht="45" customHeight="1">
      <c r="A26" s="307">
        <f t="shared" si="3"/>
        <v>43390</v>
      </c>
      <c r="B26" s="308" t="str">
        <f t="shared" si="6"/>
        <v>水</v>
      </c>
      <c r="C26" s="320"/>
      <c r="D26" s="320"/>
      <c r="E26" s="79"/>
      <c r="F26" s="79"/>
      <c r="G26" s="79"/>
      <c r="H26" s="79"/>
      <c r="I26" s="79"/>
      <c r="J26" s="79"/>
      <c r="K26" s="79"/>
      <c r="L26" s="79"/>
      <c r="M26" s="79"/>
      <c r="N26" s="79"/>
      <c r="O26" s="79"/>
      <c r="P26" s="79"/>
      <c r="Q26" s="79"/>
      <c r="R26" s="79"/>
      <c r="S26" s="79"/>
      <c r="T26" s="79"/>
      <c r="U26" s="377"/>
      <c r="V26" s="377"/>
      <c r="W26" s="375"/>
      <c r="X26" s="378" t="str">
        <f t="shared" si="1"/>
        <v/>
      </c>
      <c r="Y26" s="378" t="str">
        <f>IF(AND(OR(AND(($A26&gt;=Y$2),($A26&lt;=Y$3)),AND(($A26&gt;=Y$4),($A26&lt;=Y$6)),AND(($A26&gt;=Y$7),($A26&lt;=Y$8))),OR($D26&lt;&gt;"",$C26&lt;&gt;"")),"●","")</f>
        <v/>
      </c>
      <c r="Z26" s="378" t="str">
        <f>IF(AND(OR(AND(($A26&gt;=Z$2),($A26&lt;=Z$3)),AND(($A26&gt;=Z$4),($A26&lt;=Z$6)),AND(($A26&gt;=Z$7),($A26&lt;=Z$8))),OR($D26&lt;&gt;"",$C26&lt;&gt;"")),"●","")</f>
        <v/>
      </c>
      <c r="AA26" s="378" t="str">
        <f>IF(AND(OR(AND(($A26&gt;=AA$2),($A26&lt;=AA$3)),AND(($A26&gt;=AA$4),($A26&lt;=AA$6)),AND(($A26&gt;=AA$7),($A26&lt;=AA$8))),OR($D26&lt;&gt;"",$C26&lt;&gt;"")),"●","")</f>
        <v/>
      </c>
      <c r="AB26" s="378" t="str">
        <f>IF(AND(OR(AND(($A26&gt;=AB$2),($A26&lt;=AB$3)),AND(($A26&gt;=AB$4),($A26&lt;=AB$6)),AND(($A26&gt;=AB$7),($A26&lt;=AB$8))),OR($D26&lt;&gt;"",$C26&lt;&gt;"")),"●","")</f>
        <v/>
      </c>
      <c r="AC26" s="378" t="str">
        <f>IF(AND(OR(AND(($A26&gt;=AC$2),($A26&lt;=AC$3)),AND(($A26&gt;=AC$4),($A26&lt;=AC$6)),AND(($A26&gt;=AC$7),($A26&lt;=AC$8))),OR($D26&lt;&gt;"",$C26&lt;&gt;"")),"●","")</f>
        <v/>
      </c>
      <c r="AD26" s="316"/>
      <c r="AE26" s="316"/>
      <c r="AF26" s="308" t="str">
        <f t="shared" si="4"/>
        <v/>
      </c>
      <c r="AG26" s="308" t="str">
        <f t="shared" si="5"/>
        <v/>
      </c>
    </row>
    <row r="27" spans="1:33" ht="45" customHeight="1">
      <c r="A27" s="307">
        <f t="shared" si="3"/>
        <v>43391</v>
      </c>
      <c r="B27" s="308" t="str">
        <f t="shared" si="6"/>
        <v>木</v>
      </c>
      <c r="C27" s="320">
        <v>43406</v>
      </c>
      <c r="D27" s="320">
        <v>43409</v>
      </c>
      <c r="E27" s="79"/>
      <c r="F27" s="79"/>
      <c r="G27" s="79"/>
      <c r="H27" s="79"/>
      <c r="I27" s="79"/>
      <c r="J27" s="79"/>
      <c r="K27" s="79"/>
      <c r="L27" s="79"/>
      <c r="M27" s="79"/>
      <c r="N27" s="79"/>
      <c r="O27" s="79"/>
      <c r="P27" s="79"/>
      <c r="Q27" s="79"/>
      <c r="R27" s="79"/>
      <c r="S27" s="79"/>
      <c r="T27" s="79"/>
      <c r="U27" s="377"/>
      <c r="V27" s="377"/>
      <c r="W27" s="375"/>
      <c r="X27" s="378" t="str">
        <f t="shared" ref="X27:AC69" si="7">IF(AND(OR(AND(($A27&gt;=X$2),($A27&lt;=X$3)),AND(($A27&gt;=X$4),($A27&lt;=X$6)),AND(($A27&gt;=X$7),($A27&lt;=X$8))),OR($D27&lt;&gt;"",$C27&lt;&gt;"")),"●","")</f>
        <v>●</v>
      </c>
      <c r="Y27" s="378" t="str">
        <f t="shared" si="7"/>
        <v/>
      </c>
      <c r="Z27" s="378" t="str">
        <f t="shared" si="7"/>
        <v/>
      </c>
      <c r="AA27" s="378" t="str">
        <f t="shared" si="7"/>
        <v/>
      </c>
      <c r="AB27" s="378" t="str">
        <f t="shared" si="7"/>
        <v/>
      </c>
      <c r="AC27" s="378" t="str">
        <f t="shared" si="7"/>
        <v/>
      </c>
      <c r="AD27" s="316"/>
      <c r="AE27" s="316"/>
      <c r="AF27" s="308">
        <f t="shared" si="4"/>
        <v>16</v>
      </c>
      <c r="AG27" s="308">
        <f t="shared" si="5"/>
        <v>19</v>
      </c>
    </row>
    <row r="28" spans="1:33" ht="45" customHeight="1">
      <c r="A28" s="307">
        <f t="shared" si="3"/>
        <v>43392</v>
      </c>
      <c r="B28" s="308" t="str">
        <f t="shared" si="6"/>
        <v>金</v>
      </c>
      <c r="C28" s="320"/>
      <c r="D28" s="320"/>
      <c r="E28" s="79"/>
      <c r="F28" s="79"/>
      <c r="G28" s="79"/>
      <c r="H28" s="79"/>
      <c r="I28" s="79"/>
      <c r="J28" s="79"/>
      <c r="K28" s="79"/>
      <c r="L28" s="79"/>
      <c r="M28" s="79"/>
      <c r="N28" s="79"/>
      <c r="O28" s="79"/>
      <c r="P28" s="79"/>
      <c r="Q28" s="79"/>
      <c r="R28" s="79"/>
      <c r="S28" s="79"/>
      <c r="T28" s="79"/>
      <c r="U28" s="377"/>
      <c r="V28" s="377"/>
      <c r="W28" s="375"/>
      <c r="X28" s="378" t="str">
        <f t="shared" si="7"/>
        <v/>
      </c>
      <c r="Y28" s="378" t="str">
        <f t="shared" si="7"/>
        <v/>
      </c>
      <c r="Z28" s="378" t="str">
        <f t="shared" si="7"/>
        <v/>
      </c>
      <c r="AA28" s="378" t="str">
        <f t="shared" si="7"/>
        <v/>
      </c>
      <c r="AB28" s="378" t="str">
        <f t="shared" si="7"/>
        <v/>
      </c>
      <c r="AC28" s="378" t="str">
        <f t="shared" si="7"/>
        <v/>
      </c>
      <c r="AD28" s="316"/>
      <c r="AE28" s="316"/>
      <c r="AF28" s="308" t="str">
        <f t="shared" si="4"/>
        <v/>
      </c>
      <c r="AG28" s="308" t="str">
        <f t="shared" si="5"/>
        <v/>
      </c>
    </row>
    <row r="29" spans="1:33" ht="45" customHeight="1">
      <c r="A29" s="307">
        <f t="shared" si="3"/>
        <v>43393</v>
      </c>
      <c r="B29" s="308" t="str">
        <f t="shared" si="6"/>
        <v>土</v>
      </c>
      <c r="C29" s="320">
        <v>43409</v>
      </c>
      <c r="D29" s="320">
        <v>43411</v>
      </c>
      <c r="E29" s="79"/>
      <c r="F29" s="79"/>
      <c r="G29" s="79"/>
      <c r="H29" s="79"/>
      <c r="I29" s="79"/>
      <c r="J29" s="79"/>
      <c r="K29" s="79"/>
      <c r="L29" s="79"/>
      <c r="M29" s="79"/>
      <c r="N29" s="79"/>
      <c r="O29" s="79"/>
      <c r="P29" s="79"/>
      <c r="Q29" s="79"/>
      <c r="R29" s="79"/>
      <c r="S29" s="79"/>
      <c r="T29" s="79"/>
      <c r="U29" s="377"/>
      <c r="V29" s="377"/>
      <c r="W29" s="375"/>
      <c r="X29" s="378" t="str">
        <f t="shared" si="7"/>
        <v>●</v>
      </c>
      <c r="Y29" s="378" t="str">
        <f t="shared" si="7"/>
        <v/>
      </c>
      <c r="Z29" s="378" t="str">
        <f t="shared" si="7"/>
        <v/>
      </c>
      <c r="AA29" s="378" t="str">
        <f t="shared" si="7"/>
        <v/>
      </c>
      <c r="AB29" s="378" t="str">
        <f t="shared" si="7"/>
        <v/>
      </c>
      <c r="AC29" s="378" t="str">
        <f t="shared" si="7"/>
        <v/>
      </c>
      <c r="AD29" s="316"/>
      <c r="AE29" s="316"/>
      <c r="AF29" s="308">
        <f t="shared" si="4"/>
        <v>17</v>
      </c>
      <c r="AG29" s="308">
        <f t="shared" si="5"/>
        <v>19</v>
      </c>
    </row>
    <row r="30" spans="1:33" ht="45" customHeight="1">
      <c r="A30" s="307">
        <f t="shared" si="3"/>
        <v>43394</v>
      </c>
      <c r="B30" s="308" t="str">
        <f t="shared" si="6"/>
        <v>日</v>
      </c>
      <c r="C30" s="320"/>
      <c r="D30" s="320"/>
      <c r="E30" s="79"/>
      <c r="F30" s="79"/>
      <c r="G30" s="79"/>
      <c r="H30" s="79"/>
      <c r="I30" s="79"/>
      <c r="J30" s="79"/>
      <c r="K30" s="79"/>
      <c r="L30" s="79"/>
      <c r="M30" s="79"/>
      <c r="N30" s="79"/>
      <c r="O30" s="79"/>
      <c r="P30" s="79"/>
      <c r="Q30" s="79"/>
      <c r="R30" s="79"/>
      <c r="S30" s="79"/>
      <c r="T30" s="79"/>
      <c r="U30" s="377"/>
      <c r="V30" s="377"/>
      <c r="W30" s="375"/>
      <c r="X30" s="378" t="str">
        <f t="shared" si="7"/>
        <v/>
      </c>
      <c r="Y30" s="378" t="str">
        <f t="shared" si="7"/>
        <v/>
      </c>
      <c r="Z30" s="378" t="str">
        <f t="shared" si="7"/>
        <v/>
      </c>
      <c r="AA30" s="378" t="str">
        <f t="shared" si="7"/>
        <v/>
      </c>
      <c r="AB30" s="378" t="str">
        <f t="shared" si="7"/>
        <v/>
      </c>
      <c r="AC30" s="378" t="str">
        <f t="shared" si="7"/>
        <v/>
      </c>
      <c r="AD30" s="316"/>
      <c r="AE30" s="316"/>
      <c r="AF30" s="308" t="str">
        <f t="shared" si="4"/>
        <v/>
      </c>
      <c r="AG30" s="308" t="str">
        <f t="shared" si="5"/>
        <v/>
      </c>
    </row>
    <row r="31" spans="1:33" ht="45" customHeight="1">
      <c r="A31" s="307">
        <f t="shared" si="3"/>
        <v>43395</v>
      </c>
      <c r="B31" s="308" t="str">
        <f t="shared" si="6"/>
        <v>月</v>
      </c>
      <c r="C31" s="320"/>
      <c r="D31" s="320"/>
      <c r="E31" s="79"/>
      <c r="F31" s="79"/>
      <c r="G31" s="79"/>
      <c r="H31" s="79"/>
      <c r="I31" s="79"/>
      <c r="J31" s="79"/>
      <c r="K31" s="79"/>
      <c r="L31" s="79"/>
      <c r="M31" s="79"/>
      <c r="N31" s="79"/>
      <c r="O31" s="79"/>
      <c r="P31" s="79"/>
      <c r="Q31" s="79"/>
      <c r="R31" s="79"/>
      <c r="S31" s="79"/>
      <c r="T31" s="79"/>
      <c r="U31" s="377"/>
      <c r="V31" s="377"/>
      <c r="W31" s="375"/>
      <c r="X31" s="378" t="str">
        <f t="shared" si="7"/>
        <v/>
      </c>
      <c r="Y31" s="378" t="str">
        <f t="shared" si="7"/>
        <v/>
      </c>
      <c r="Z31" s="378" t="str">
        <f t="shared" si="7"/>
        <v/>
      </c>
      <c r="AA31" s="378" t="str">
        <f t="shared" si="7"/>
        <v/>
      </c>
      <c r="AB31" s="378" t="str">
        <f t="shared" si="7"/>
        <v/>
      </c>
      <c r="AC31" s="378" t="str">
        <f t="shared" si="7"/>
        <v/>
      </c>
      <c r="AD31" s="316"/>
      <c r="AE31" s="316"/>
      <c r="AF31" s="308" t="str">
        <f t="shared" si="4"/>
        <v/>
      </c>
      <c r="AG31" s="308" t="str">
        <f t="shared" si="5"/>
        <v/>
      </c>
    </row>
    <row r="32" spans="1:33" ht="45" customHeight="1">
      <c r="A32" s="307">
        <f t="shared" si="3"/>
        <v>43396</v>
      </c>
      <c r="B32" s="308" t="str">
        <f t="shared" si="6"/>
        <v>火</v>
      </c>
      <c r="C32" s="320">
        <v>43411</v>
      </c>
      <c r="D32" s="320">
        <v>43413</v>
      </c>
      <c r="E32" s="79"/>
      <c r="F32" s="79"/>
      <c r="G32" s="79"/>
      <c r="H32" s="79"/>
      <c r="I32" s="79"/>
      <c r="J32" s="79"/>
      <c r="K32" s="79"/>
      <c r="L32" s="79"/>
      <c r="M32" s="79"/>
      <c r="N32" s="79"/>
      <c r="O32" s="79"/>
      <c r="P32" s="79"/>
      <c r="Q32" s="79"/>
      <c r="R32" s="79"/>
      <c r="S32" s="79"/>
      <c r="T32" s="79"/>
      <c r="U32" s="377"/>
      <c r="V32" s="377"/>
      <c r="W32" s="375"/>
      <c r="X32" s="378" t="str">
        <f t="shared" si="7"/>
        <v>●</v>
      </c>
      <c r="Y32" s="378" t="str">
        <f t="shared" si="7"/>
        <v/>
      </c>
      <c r="Z32" s="378" t="str">
        <f t="shared" si="7"/>
        <v/>
      </c>
      <c r="AA32" s="378" t="str">
        <f t="shared" si="7"/>
        <v/>
      </c>
      <c r="AB32" s="378" t="str">
        <f t="shared" si="7"/>
        <v/>
      </c>
      <c r="AC32" s="378" t="str">
        <f t="shared" si="7"/>
        <v/>
      </c>
      <c r="AD32" s="316"/>
      <c r="AE32" s="316"/>
      <c r="AF32" s="308">
        <f t="shared" si="4"/>
        <v>16</v>
      </c>
      <c r="AG32" s="308">
        <f t="shared" si="5"/>
        <v>18</v>
      </c>
    </row>
    <row r="33" spans="1:33" ht="45" customHeight="1">
      <c r="A33" s="307">
        <f t="shared" si="3"/>
        <v>43397</v>
      </c>
      <c r="B33" s="308" t="str">
        <f t="shared" si="6"/>
        <v>水</v>
      </c>
      <c r="C33" s="320"/>
      <c r="D33" s="320"/>
      <c r="E33" s="79"/>
      <c r="F33" s="79"/>
      <c r="G33" s="79"/>
      <c r="H33" s="79"/>
      <c r="I33" s="79"/>
      <c r="J33" s="79"/>
      <c r="K33" s="79"/>
      <c r="L33" s="79"/>
      <c r="M33" s="79"/>
      <c r="N33" s="79"/>
      <c r="O33" s="79"/>
      <c r="P33" s="79"/>
      <c r="Q33" s="79"/>
      <c r="R33" s="79"/>
      <c r="S33" s="79"/>
      <c r="T33" s="79"/>
      <c r="U33" s="377"/>
      <c r="V33" s="377"/>
      <c r="W33" s="375"/>
      <c r="X33" s="378" t="str">
        <f t="shared" si="7"/>
        <v/>
      </c>
      <c r="Y33" s="378" t="str">
        <f t="shared" si="7"/>
        <v/>
      </c>
      <c r="Z33" s="378" t="str">
        <f t="shared" si="7"/>
        <v/>
      </c>
      <c r="AA33" s="378" t="str">
        <f t="shared" si="7"/>
        <v/>
      </c>
      <c r="AB33" s="378" t="str">
        <f t="shared" si="7"/>
        <v/>
      </c>
      <c r="AC33" s="378" t="str">
        <f t="shared" si="7"/>
        <v/>
      </c>
      <c r="AD33" s="316"/>
      <c r="AE33" s="316"/>
      <c r="AF33" s="308" t="str">
        <f t="shared" si="4"/>
        <v/>
      </c>
      <c r="AG33" s="308" t="str">
        <f t="shared" si="5"/>
        <v/>
      </c>
    </row>
    <row r="34" spans="1:33" ht="45" customHeight="1">
      <c r="A34" s="307">
        <f t="shared" si="3"/>
        <v>43398</v>
      </c>
      <c r="B34" s="308" t="str">
        <f t="shared" si="6"/>
        <v>木</v>
      </c>
      <c r="C34" s="320">
        <v>43413</v>
      </c>
      <c r="D34" s="320">
        <v>43416</v>
      </c>
      <c r="E34" s="79"/>
      <c r="F34" s="79"/>
      <c r="G34" s="79"/>
      <c r="H34" s="79"/>
      <c r="I34" s="79"/>
      <c r="J34" s="79"/>
      <c r="K34" s="79"/>
      <c r="L34" s="79"/>
      <c r="M34" s="79"/>
      <c r="N34" s="79"/>
      <c r="O34" s="79"/>
      <c r="P34" s="79"/>
      <c r="Q34" s="79"/>
      <c r="R34" s="79"/>
      <c r="S34" s="79"/>
      <c r="T34" s="79"/>
      <c r="U34" s="377"/>
      <c r="V34" s="377"/>
      <c r="W34" s="375"/>
      <c r="X34" s="378" t="str">
        <f t="shared" si="7"/>
        <v>●</v>
      </c>
      <c r="Y34" s="378" t="str">
        <f t="shared" si="7"/>
        <v/>
      </c>
      <c r="Z34" s="378" t="str">
        <f t="shared" si="7"/>
        <v/>
      </c>
      <c r="AA34" s="378" t="str">
        <f t="shared" si="7"/>
        <v/>
      </c>
      <c r="AB34" s="378" t="str">
        <f t="shared" si="7"/>
        <v/>
      </c>
      <c r="AC34" s="378" t="str">
        <f t="shared" si="7"/>
        <v/>
      </c>
      <c r="AD34" s="316"/>
      <c r="AE34" s="316"/>
      <c r="AF34" s="308">
        <f t="shared" si="4"/>
        <v>16</v>
      </c>
      <c r="AG34" s="308">
        <f t="shared" si="5"/>
        <v>19</v>
      </c>
    </row>
    <row r="35" spans="1:33" ht="45" customHeight="1">
      <c r="A35" s="307">
        <f t="shared" si="3"/>
        <v>43399</v>
      </c>
      <c r="B35" s="308" t="str">
        <f t="shared" si="6"/>
        <v>金</v>
      </c>
      <c r="C35" s="320"/>
      <c r="D35" s="320"/>
      <c r="E35" s="79"/>
      <c r="F35" s="79"/>
      <c r="G35" s="79"/>
      <c r="H35" s="79"/>
      <c r="I35" s="79"/>
      <c r="J35" s="79"/>
      <c r="K35" s="79"/>
      <c r="L35" s="79"/>
      <c r="M35" s="79"/>
      <c r="N35" s="79"/>
      <c r="O35" s="79"/>
      <c r="P35" s="79"/>
      <c r="Q35" s="79"/>
      <c r="R35" s="79"/>
      <c r="S35" s="79"/>
      <c r="T35" s="79"/>
      <c r="U35" s="377"/>
      <c r="V35" s="377"/>
      <c r="W35" s="375"/>
      <c r="X35" s="378" t="str">
        <f t="shared" si="7"/>
        <v/>
      </c>
      <c r="Y35" s="378" t="str">
        <f t="shared" si="7"/>
        <v/>
      </c>
      <c r="Z35" s="378" t="str">
        <f t="shared" si="7"/>
        <v/>
      </c>
      <c r="AA35" s="378" t="str">
        <f t="shared" si="7"/>
        <v/>
      </c>
      <c r="AB35" s="378" t="str">
        <f t="shared" si="7"/>
        <v/>
      </c>
      <c r="AC35" s="378" t="str">
        <f t="shared" si="7"/>
        <v/>
      </c>
      <c r="AD35" s="316"/>
      <c r="AE35" s="316"/>
      <c r="AF35" s="308" t="str">
        <f t="shared" si="4"/>
        <v/>
      </c>
      <c r="AG35" s="308" t="str">
        <f t="shared" si="5"/>
        <v/>
      </c>
    </row>
    <row r="36" spans="1:33" ht="45" customHeight="1">
      <c r="A36" s="307">
        <f t="shared" si="3"/>
        <v>43400</v>
      </c>
      <c r="B36" s="308" t="str">
        <f t="shared" si="6"/>
        <v>土</v>
      </c>
      <c r="C36" s="320">
        <v>43416</v>
      </c>
      <c r="D36" s="320">
        <v>43418</v>
      </c>
      <c r="E36" s="79"/>
      <c r="F36" s="79"/>
      <c r="G36" s="79"/>
      <c r="H36" s="79"/>
      <c r="I36" s="79"/>
      <c r="J36" s="79"/>
      <c r="K36" s="79"/>
      <c r="L36" s="79"/>
      <c r="M36" s="79"/>
      <c r="N36" s="79"/>
      <c r="O36" s="79"/>
      <c r="P36" s="79"/>
      <c r="Q36" s="79"/>
      <c r="R36" s="79"/>
      <c r="S36" s="79"/>
      <c r="T36" s="79"/>
      <c r="U36" s="377"/>
      <c r="V36" s="377"/>
      <c r="W36" s="375"/>
      <c r="X36" s="378" t="str">
        <f t="shared" si="7"/>
        <v>●</v>
      </c>
      <c r="Y36" s="378" t="str">
        <f t="shared" si="7"/>
        <v/>
      </c>
      <c r="Z36" s="378" t="str">
        <f t="shared" si="7"/>
        <v/>
      </c>
      <c r="AA36" s="378" t="str">
        <f t="shared" si="7"/>
        <v/>
      </c>
      <c r="AB36" s="378" t="str">
        <f t="shared" si="7"/>
        <v/>
      </c>
      <c r="AC36" s="378" t="str">
        <f t="shared" si="7"/>
        <v/>
      </c>
      <c r="AD36" s="316"/>
      <c r="AE36" s="316"/>
      <c r="AF36" s="308">
        <f t="shared" si="4"/>
        <v>17</v>
      </c>
      <c r="AG36" s="308">
        <f t="shared" si="5"/>
        <v>19</v>
      </c>
    </row>
    <row r="37" spans="1:33" ht="45" customHeight="1">
      <c r="A37" s="307">
        <f t="shared" si="3"/>
        <v>43401</v>
      </c>
      <c r="B37" s="308" t="str">
        <f t="shared" si="6"/>
        <v>日</v>
      </c>
      <c r="C37" s="320"/>
      <c r="D37" s="320"/>
      <c r="E37" s="79"/>
      <c r="F37" s="79"/>
      <c r="G37" s="79"/>
      <c r="H37" s="79"/>
      <c r="I37" s="79"/>
      <c r="J37" s="79"/>
      <c r="K37" s="79"/>
      <c r="L37" s="79"/>
      <c r="M37" s="79"/>
      <c r="N37" s="79"/>
      <c r="O37" s="79"/>
      <c r="P37" s="79"/>
      <c r="Q37" s="79"/>
      <c r="R37" s="79"/>
      <c r="S37" s="79"/>
      <c r="T37" s="79"/>
      <c r="U37" s="377"/>
      <c r="V37" s="377"/>
      <c r="W37" s="375"/>
      <c r="X37" s="378" t="str">
        <f t="shared" si="7"/>
        <v/>
      </c>
      <c r="Y37" s="378" t="str">
        <f t="shared" si="7"/>
        <v/>
      </c>
      <c r="Z37" s="378" t="str">
        <f t="shared" si="7"/>
        <v/>
      </c>
      <c r="AA37" s="378" t="str">
        <f t="shared" si="7"/>
        <v/>
      </c>
      <c r="AB37" s="378" t="str">
        <f t="shared" si="7"/>
        <v/>
      </c>
      <c r="AC37" s="378" t="str">
        <f t="shared" si="7"/>
        <v/>
      </c>
      <c r="AD37" s="316"/>
      <c r="AE37" s="316"/>
      <c r="AF37" s="308" t="str">
        <f t="shared" si="4"/>
        <v/>
      </c>
      <c r="AG37" s="308" t="str">
        <f t="shared" si="5"/>
        <v/>
      </c>
    </row>
    <row r="38" spans="1:33" ht="45" customHeight="1">
      <c r="A38" s="307">
        <f t="shared" si="3"/>
        <v>43402</v>
      </c>
      <c r="B38" s="308" t="str">
        <f t="shared" si="6"/>
        <v>月</v>
      </c>
      <c r="C38" s="320"/>
      <c r="D38" s="320"/>
      <c r="E38" s="79"/>
      <c r="F38" s="79"/>
      <c r="G38" s="79"/>
      <c r="H38" s="79"/>
      <c r="I38" s="79"/>
      <c r="J38" s="79"/>
      <c r="K38" s="79"/>
      <c r="L38" s="79"/>
      <c r="M38" s="79"/>
      <c r="N38" s="79"/>
      <c r="O38" s="79"/>
      <c r="P38" s="79"/>
      <c r="Q38" s="79"/>
      <c r="R38" s="79"/>
      <c r="S38" s="79"/>
      <c r="T38" s="79"/>
      <c r="U38" s="377"/>
      <c r="V38" s="377"/>
      <c r="W38" s="375"/>
      <c r="X38" s="378" t="str">
        <f t="shared" si="7"/>
        <v/>
      </c>
      <c r="Y38" s="378" t="str">
        <f t="shared" si="7"/>
        <v/>
      </c>
      <c r="Z38" s="378" t="str">
        <f t="shared" si="7"/>
        <v/>
      </c>
      <c r="AA38" s="378" t="str">
        <f t="shared" si="7"/>
        <v/>
      </c>
      <c r="AB38" s="378" t="str">
        <f t="shared" si="7"/>
        <v/>
      </c>
      <c r="AC38" s="378" t="str">
        <f t="shared" si="7"/>
        <v/>
      </c>
      <c r="AD38" s="316"/>
      <c r="AE38" s="316"/>
      <c r="AF38" s="308" t="str">
        <f t="shared" si="4"/>
        <v/>
      </c>
      <c r="AG38" s="308" t="str">
        <f t="shared" si="5"/>
        <v/>
      </c>
    </row>
    <row r="39" spans="1:33" ht="45" customHeight="1">
      <c r="A39" s="307">
        <f t="shared" si="3"/>
        <v>43403</v>
      </c>
      <c r="B39" s="308" t="str">
        <f t="shared" si="6"/>
        <v>火</v>
      </c>
      <c r="C39" s="320">
        <v>43418</v>
      </c>
      <c r="D39" s="320">
        <v>43420</v>
      </c>
      <c r="E39" s="79"/>
      <c r="F39" s="79"/>
      <c r="G39" s="79"/>
      <c r="H39" s="79"/>
      <c r="I39" s="79"/>
      <c r="J39" s="79"/>
      <c r="K39" s="79"/>
      <c r="L39" s="79"/>
      <c r="M39" s="79"/>
      <c r="N39" s="79"/>
      <c r="O39" s="79"/>
      <c r="P39" s="79"/>
      <c r="Q39" s="79"/>
      <c r="R39" s="79"/>
      <c r="S39" s="79"/>
      <c r="T39" s="79"/>
      <c r="U39" s="377"/>
      <c r="V39" s="377"/>
      <c r="W39" s="375"/>
      <c r="X39" s="378" t="str">
        <f t="shared" si="7"/>
        <v>●</v>
      </c>
      <c r="Y39" s="378" t="str">
        <f t="shared" si="7"/>
        <v/>
      </c>
      <c r="Z39" s="378" t="str">
        <f t="shared" si="7"/>
        <v/>
      </c>
      <c r="AA39" s="378" t="str">
        <f t="shared" si="7"/>
        <v/>
      </c>
      <c r="AB39" s="378" t="str">
        <f t="shared" si="7"/>
        <v/>
      </c>
      <c r="AC39" s="378" t="str">
        <f t="shared" si="7"/>
        <v/>
      </c>
      <c r="AD39" s="316"/>
      <c r="AE39" s="316"/>
      <c r="AF39" s="308">
        <f t="shared" si="4"/>
        <v>16</v>
      </c>
      <c r="AG39" s="308">
        <f t="shared" si="5"/>
        <v>18</v>
      </c>
    </row>
    <row r="40" spans="1:33" ht="45" customHeight="1">
      <c r="A40" s="307">
        <f t="shared" si="3"/>
        <v>43404</v>
      </c>
      <c r="B40" s="308" t="str">
        <f t="shared" si="6"/>
        <v>水</v>
      </c>
      <c r="C40" s="320"/>
      <c r="D40" s="320"/>
      <c r="E40" s="79"/>
      <c r="F40" s="79"/>
      <c r="G40" s="79"/>
      <c r="H40" s="79"/>
      <c r="I40" s="79"/>
      <c r="J40" s="79"/>
      <c r="K40" s="79"/>
      <c r="L40" s="79"/>
      <c r="M40" s="79"/>
      <c r="N40" s="79"/>
      <c r="O40" s="79"/>
      <c r="P40" s="79"/>
      <c r="Q40" s="79"/>
      <c r="R40" s="79"/>
      <c r="S40" s="79"/>
      <c r="T40" s="79"/>
      <c r="U40" s="377"/>
      <c r="V40" s="377"/>
      <c r="W40" s="375"/>
      <c r="X40" s="378" t="str">
        <f t="shared" si="7"/>
        <v/>
      </c>
      <c r="Y40" s="378" t="str">
        <f t="shared" si="7"/>
        <v/>
      </c>
      <c r="Z40" s="378" t="str">
        <f t="shared" si="7"/>
        <v/>
      </c>
      <c r="AA40" s="378" t="str">
        <f t="shared" si="7"/>
        <v/>
      </c>
      <c r="AB40" s="378" t="str">
        <f t="shared" si="7"/>
        <v/>
      </c>
      <c r="AC40" s="378" t="str">
        <f t="shared" si="7"/>
        <v/>
      </c>
      <c r="AD40" s="316"/>
      <c r="AE40" s="316"/>
      <c r="AF40" s="308" t="str">
        <f t="shared" si="4"/>
        <v/>
      </c>
      <c r="AG40" s="308" t="str">
        <f t="shared" si="5"/>
        <v/>
      </c>
    </row>
    <row r="41" spans="1:33" ht="45" customHeight="1">
      <c r="A41" s="307">
        <f t="shared" si="3"/>
        <v>43405</v>
      </c>
      <c r="B41" s="308" t="str">
        <f t="shared" si="6"/>
        <v>木</v>
      </c>
      <c r="C41" s="320">
        <v>43420</v>
      </c>
      <c r="D41" s="320">
        <v>43423</v>
      </c>
      <c r="E41" s="79"/>
      <c r="F41" s="79"/>
      <c r="G41" s="79"/>
      <c r="H41" s="79"/>
      <c r="I41" s="79"/>
      <c r="J41" s="79"/>
      <c r="K41" s="79"/>
      <c r="L41" s="79"/>
      <c r="M41" s="79"/>
      <c r="N41" s="79"/>
      <c r="O41" s="79"/>
      <c r="P41" s="79"/>
      <c r="Q41" s="79"/>
      <c r="R41" s="79"/>
      <c r="S41" s="79"/>
      <c r="T41" s="79"/>
      <c r="U41" s="377"/>
      <c r="V41" s="377"/>
      <c r="W41" s="375"/>
      <c r="X41" s="378" t="str">
        <f t="shared" si="7"/>
        <v>●</v>
      </c>
      <c r="Y41" s="378" t="str">
        <f t="shared" si="7"/>
        <v/>
      </c>
      <c r="Z41" s="378" t="str">
        <f t="shared" si="7"/>
        <v/>
      </c>
      <c r="AA41" s="378" t="str">
        <f t="shared" si="7"/>
        <v/>
      </c>
      <c r="AB41" s="378" t="str">
        <f t="shared" si="7"/>
        <v/>
      </c>
      <c r="AC41" s="378" t="str">
        <f t="shared" si="7"/>
        <v/>
      </c>
      <c r="AD41" s="316"/>
      <c r="AE41" s="316"/>
      <c r="AF41" s="308">
        <f t="shared" si="4"/>
        <v>16</v>
      </c>
      <c r="AG41" s="308">
        <f t="shared" si="5"/>
        <v>19</v>
      </c>
    </row>
    <row r="42" spans="1:33" ht="45" customHeight="1">
      <c r="A42" s="307">
        <f t="shared" si="3"/>
        <v>43406</v>
      </c>
      <c r="B42" s="308" t="str">
        <f t="shared" si="6"/>
        <v>金</v>
      </c>
      <c r="C42" s="320"/>
      <c r="D42" s="320"/>
      <c r="E42" s="79"/>
      <c r="F42" s="79"/>
      <c r="G42" s="79"/>
      <c r="H42" s="79"/>
      <c r="I42" s="79"/>
      <c r="J42" s="79"/>
      <c r="K42" s="79"/>
      <c r="L42" s="79"/>
      <c r="M42" s="79"/>
      <c r="N42" s="79"/>
      <c r="O42" s="79"/>
      <c r="P42" s="79"/>
      <c r="Q42" s="79"/>
      <c r="R42" s="79"/>
      <c r="S42" s="79"/>
      <c r="T42" s="79"/>
      <c r="U42" s="377"/>
      <c r="V42" s="377"/>
      <c r="W42" s="375"/>
      <c r="X42" s="378" t="str">
        <f t="shared" si="7"/>
        <v/>
      </c>
      <c r="Y42" s="378" t="str">
        <f t="shared" si="7"/>
        <v/>
      </c>
      <c r="Z42" s="378" t="str">
        <f t="shared" si="7"/>
        <v/>
      </c>
      <c r="AA42" s="378" t="str">
        <f t="shared" si="7"/>
        <v/>
      </c>
      <c r="AB42" s="378" t="str">
        <f t="shared" si="7"/>
        <v/>
      </c>
      <c r="AC42" s="378" t="str">
        <f t="shared" si="7"/>
        <v/>
      </c>
      <c r="AD42" s="316"/>
      <c r="AE42" s="316"/>
      <c r="AF42" s="308" t="str">
        <f t="shared" si="4"/>
        <v/>
      </c>
      <c r="AG42" s="308" t="str">
        <f t="shared" si="5"/>
        <v/>
      </c>
    </row>
    <row r="43" spans="1:33" ht="45" customHeight="1">
      <c r="A43" s="307">
        <f t="shared" si="3"/>
        <v>43407</v>
      </c>
      <c r="B43" s="308" t="str">
        <f t="shared" si="6"/>
        <v>土</v>
      </c>
      <c r="C43" s="320">
        <v>43423</v>
      </c>
      <c r="D43" s="320">
        <v>43425</v>
      </c>
      <c r="E43" s="79"/>
      <c r="F43" s="79"/>
      <c r="G43" s="79"/>
      <c r="H43" s="79"/>
      <c r="I43" s="79"/>
      <c r="J43" s="79"/>
      <c r="K43" s="79"/>
      <c r="L43" s="79"/>
      <c r="M43" s="79"/>
      <c r="N43" s="79"/>
      <c r="O43" s="79"/>
      <c r="P43" s="79"/>
      <c r="Q43" s="79"/>
      <c r="R43" s="79"/>
      <c r="S43" s="79"/>
      <c r="T43" s="79"/>
      <c r="U43" s="377"/>
      <c r="V43" s="377"/>
      <c r="W43" s="375"/>
      <c r="X43" s="378" t="str">
        <f t="shared" si="7"/>
        <v>●</v>
      </c>
      <c r="Y43" s="378" t="str">
        <f t="shared" si="7"/>
        <v/>
      </c>
      <c r="Z43" s="378" t="str">
        <f t="shared" si="7"/>
        <v/>
      </c>
      <c r="AA43" s="378" t="str">
        <f t="shared" si="7"/>
        <v/>
      </c>
      <c r="AB43" s="378" t="str">
        <f t="shared" si="7"/>
        <v/>
      </c>
      <c r="AC43" s="378" t="str">
        <f t="shared" si="7"/>
        <v/>
      </c>
      <c r="AD43" s="316"/>
      <c r="AE43" s="316"/>
      <c r="AF43" s="308">
        <f t="shared" si="4"/>
        <v>17</v>
      </c>
      <c r="AG43" s="308">
        <f t="shared" si="5"/>
        <v>19</v>
      </c>
    </row>
    <row r="44" spans="1:33" ht="45" customHeight="1">
      <c r="A44" s="307">
        <f t="shared" si="3"/>
        <v>43408</v>
      </c>
      <c r="B44" s="308" t="str">
        <f t="shared" si="6"/>
        <v>日</v>
      </c>
      <c r="C44" s="320"/>
      <c r="D44" s="320"/>
      <c r="E44" s="79"/>
      <c r="F44" s="79"/>
      <c r="G44" s="79"/>
      <c r="H44" s="79"/>
      <c r="I44" s="79"/>
      <c r="J44" s="79"/>
      <c r="K44" s="79"/>
      <c r="L44" s="79"/>
      <c r="M44" s="79"/>
      <c r="N44" s="79"/>
      <c r="O44" s="79"/>
      <c r="P44" s="79"/>
      <c r="Q44" s="79"/>
      <c r="R44" s="79"/>
      <c r="S44" s="79"/>
      <c r="T44" s="79"/>
      <c r="U44" s="377"/>
      <c r="V44" s="377"/>
      <c r="W44" s="375"/>
      <c r="X44" s="378" t="str">
        <f t="shared" si="7"/>
        <v/>
      </c>
      <c r="Y44" s="378" t="str">
        <f t="shared" si="7"/>
        <v/>
      </c>
      <c r="Z44" s="378" t="str">
        <f t="shared" si="7"/>
        <v/>
      </c>
      <c r="AA44" s="378" t="str">
        <f t="shared" si="7"/>
        <v/>
      </c>
      <c r="AB44" s="378" t="str">
        <f t="shared" si="7"/>
        <v/>
      </c>
      <c r="AC44" s="378" t="str">
        <f t="shared" si="7"/>
        <v/>
      </c>
      <c r="AD44" s="316"/>
      <c r="AE44" s="316"/>
      <c r="AF44" s="308" t="str">
        <f t="shared" si="4"/>
        <v/>
      </c>
      <c r="AG44" s="308" t="str">
        <f t="shared" si="5"/>
        <v/>
      </c>
    </row>
    <row r="45" spans="1:33" ht="45" customHeight="1">
      <c r="A45" s="307">
        <f t="shared" si="3"/>
        <v>43409</v>
      </c>
      <c r="B45" s="308" t="str">
        <f t="shared" si="6"/>
        <v>月</v>
      </c>
      <c r="C45" s="320"/>
      <c r="D45" s="320"/>
      <c r="E45" s="79"/>
      <c r="F45" s="79"/>
      <c r="G45" s="79"/>
      <c r="H45" s="79"/>
      <c r="I45" s="79"/>
      <c r="J45" s="79"/>
      <c r="K45" s="79"/>
      <c r="L45" s="79"/>
      <c r="M45" s="79"/>
      <c r="N45" s="79"/>
      <c r="O45" s="79"/>
      <c r="P45" s="79"/>
      <c r="Q45" s="79"/>
      <c r="R45" s="79"/>
      <c r="S45" s="79"/>
      <c r="T45" s="79"/>
      <c r="U45" s="377"/>
      <c r="V45" s="377"/>
      <c r="W45" s="375"/>
      <c r="X45" s="378" t="str">
        <f t="shared" si="7"/>
        <v/>
      </c>
      <c r="Y45" s="378" t="str">
        <f t="shared" si="7"/>
        <v/>
      </c>
      <c r="Z45" s="378" t="str">
        <f t="shared" si="7"/>
        <v/>
      </c>
      <c r="AA45" s="378" t="str">
        <f t="shared" si="7"/>
        <v/>
      </c>
      <c r="AB45" s="378" t="str">
        <f t="shared" si="7"/>
        <v/>
      </c>
      <c r="AC45" s="378" t="str">
        <f t="shared" si="7"/>
        <v/>
      </c>
      <c r="AD45" s="316"/>
      <c r="AE45" s="316"/>
      <c r="AF45" s="308" t="str">
        <f t="shared" si="4"/>
        <v/>
      </c>
      <c r="AG45" s="308" t="str">
        <f t="shared" si="5"/>
        <v/>
      </c>
    </row>
    <row r="46" spans="1:33" ht="45" customHeight="1">
      <c r="A46" s="307">
        <f t="shared" si="3"/>
        <v>43410</v>
      </c>
      <c r="B46" s="308" t="str">
        <f t="shared" si="6"/>
        <v>火</v>
      </c>
      <c r="C46" s="320">
        <v>43425</v>
      </c>
      <c r="D46" s="320">
        <v>43430</v>
      </c>
      <c r="E46" s="79"/>
      <c r="F46" s="79"/>
      <c r="G46" s="79"/>
      <c r="H46" s="79"/>
      <c r="I46" s="79"/>
      <c r="J46" s="79"/>
      <c r="K46" s="79"/>
      <c r="L46" s="79"/>
      <c r="M46" s="79"/>
      <c r="N46" s="79"/>
      <c r="O46" s="79"/>
      <c r="P46" s="79"/>
      <c r="Q46" s="79"/>
      <c r="R46" s="79"/>
      <c r="S46" s="79"/>
      <c r="T46" s="79"/>
      <c r="U46" s="377"/>
      <c r="V46" s="377"/>
      <c r="W46" s="375"/>
      <c r="X46" s="378" t="str">
        <f t="shared" si="7"/>
        <v>●</v>
      </c>
      <c r="Y46" s="378" t="str">
        <f t="shared" si="7"/>
        <v/>
      </c>
      <c r="Z46" s="378" t="str">
        <f t="shared" si="7"/>
        <v/>
      </c>
      <c r="AA46" s="378" t="str">
        <f t="shared" si="7"/>
        <v/>
      </c>
      <c r="AB46" s="378" t="str">
        <f t="shared" si="7"/>
        <v/>
      </c>
      <c r="AC46" s="378" t="str">
        <f t="shared" si="7"/>
        <v/>
      </c>
      <c r="AD46" s="316"/>
      <c r="AE46" s="316"/>
      <c r="AF46" s="308">
        <f t="shared" si="4"/>
        <v>16</v>
      </c>
      <c r="AG46" s="308">
        <f t="shared" si="5"/>
        <v>21</v>
      </c>
    </row>
    <row r="47" spans="1:33" ht="45" customHeight="1">
      <c r="A47" s="307">
        <f t="shared" si="3"/>
        <v>43411</v>
      </c>
      <c r="B47" s="308" t="str">
        <f t="shared" si="6"/>
        <v>水</v>
      </c>
      <c r="C47" s="320"/>
      <c r="D47" s="320"/>
      <c r="E47" s="79"/>
      <c r="F47" s="79"/>
      <c r="G47" s="79"/>
      <c r="H47" s="79"/>
      <c r="I47" s="79"/>
      <c r="J47" s="79"/>
      <c r="K47" s="79"/>
      <c r="L47" s="79"/>
      <c r="M47" s="79"/>
      <c r="N47" s="79"/>
      <c r="O47" s="79"/>
      <c r="P47" s="79"/>
      <c r="Q47" s="79"/>
      <c r="R47" s="79"/>
      <c r="S47" s="79"/>
      <c r="T47" s="79"/>
      <c r="U47" s="377"/>
      <c r="V47" s="377"/>
      <c r="W47" s="375"/>
      <c r="X47" s="378" t="str">
        <f t="shared" si="7"/>
        <v/>
      </c>
      <c r="Y47" s="378" t="str">
        <f t="shared" si="7"/>
        <v/>
      </c>
      <c r="Z47" s="378" t="str">
        <f t="shared" si="7"/>
        <v/>
      </c>
      <c r="AA47" s="378" t="str">
        <f t="shared" si="7"/>
        <v/>
      </c>
      <c r="AB47" s="378" t="str">
        <f t="shared" si="7"/>
        <v/>
      </c>
      <c r="AC47" s="378" t="str">
        <f t="shared" si="7"/>
        <v/>
      </c>
      <c r="AD47" s="316"/>
      <c r="AE47" s="316"/>
      <c r="AF47" s="308" t="str">
        <f t="shared" si="4"/>
        <v/>
      </c>
      <c r="AG47" s="308" t="str">
        <f t="shared" si="5"/>
        <v/>
      </c>
    </row>
    <row r="48" spans="1:33" ht="45" customHeight="1">
      <c r="A48" s="307">
        <f t="shared" si="3"/>
        <v>43412</v>
      </c>
      <c r="B48" s="308" t="str">
        <f t="shared" si="6"/>
        <v>木</v>
      </c>
      <c r="C48" s="320">
        <v>43430</v>
      </c>
      <c r="D48" s="320">
        <v>43430</v>
      </c>
      <c r="E48" s="79"/>
      <c r="F48" s="79"/>
      <c r="G48" s="79"/>
      <c r="H48" s="79"/>
      <c r="I48" s="79"/>
      <c r="J48" s="79"/>
      <c r="K48" s="79"/>
      <c r="L48" s="79"/>
      <c r="M48" s="79"/>
      <c r="N48" s="79"/>
      <c r="O48" s="79"/>
      <c r="P48" s="79"/>
      <c r="Q48" s="79"/>
      <c r="R48" s="79"/>
      <c r="S48" s="79"/>
      <c r="T48" s="79"/>
      <c r="U48" s="377"/>
      <c r="V48" s="377"/>
      <c r="W48" s="375"/>
      <c r="X48" s="378" t="str">
        <f t="shared" si="7"/>
        <v>●</v>
      </c>
      <c r="Y48" s="378" t="str">
        <f t="shared" si="7"/>
        <v/>
      </c>
      <c r="Z48" s="378" t="str">
        <f t="shared" si="7"/>
        <v/>
      </c>
      <c r="AA48" s="378" t="str">
        <f t="shared" si="7"/>
        <v/>
      </c>
      <c r="AB48" s="378" t="str">
        <f t="shared" si="7"/>
        <v/>
      </c>
      <c r="AC48" s="378" t="str">
        <f t="shared" si="7"/>
        <v/>
      </c>
      <c r="AD48" s="316"/>
      <c r="AE48" s="316"/>
      <c r="AF48" s="308">
        <f t="shared" si="4"/>
        <v>19</v>
      </c>
      <c r="AG48" s="308">
        <f t="shared" si="5"/>
        <v>19</v>
      </c>
    </row>
    <row r="49" spans="1:33" ht="45" customHeight="1">
      <c r="A49" s="307">
        <f t="shared" si="3"/>
        <v>43413</v>
      </c>
      <c r="B49" s="308" t="str">
        <f t="shared" si="6"/>
        <v>金</v>
      </c>
      <c r="C49" s="320"/>
      <c r="D49" s="320"/>
      <c r="E49" s="79"/>
      <c r="F49" s="79"/>
      <c r="G49" s="79"/>
      <c r="H49" s="79"/>
      <c r="I49" s="79"/>
      <c r="J49" s="79"/>
      <c r="K49" s="79"/>
      <c r="L49" s="79"/>
      <c r="M49" s="79"/>
      <c r="N49" s="79"/>
      <c r="O49" s="79"/>
      <c r="P49" s="79"/>
      <c r="Q49" s="79"/>
      <c r="R49" s="79"/>
      <c r="S49" s="79"/>
      <c r="T49" s="79"/>
      <c r="U49" s="377"/>
      <c r="V49" s="377"/>
      <c r="W49" s="375"/>
      <c r="X49" s="378" t="str">
        <f t="shared" si="7"/>
        <v/>
      </c>
      <c r="Y49" s="378" t="str">
        <f t="shared" si="7"/>
        <v/>
      </c>
      <c r="Z49" s="378" t="str">
        <f t="shared" si="7"/>
        <v/>
      </c>
      <c r="AA49" s="378" t="str">
        <f t="shared" si="7"/>
        <v/>
      </c>
      <c r="AB49" s="378" t="str">
        <f t="shared" si="7"/>
        <v/>
      </c>
      <c r="AC49" s="378" t="str">
        <f t="shared" si="7"/>
        <v/>
      </c>
      <c r="AD49" s="316"/>
      <c r="AE49" s="316"/>
      <c r="AF49" s="308" t="str">
        <f t="shared" si="4"/>
        <v/>
      </c>
      <c r="AG49" s="308" t="str">
        <f t="shared" si="5"/>
        <v/>
      </c>
    </row>
    <row r="50" spans="1:33" ht="45" customHeight="1">
      <c r="A50" s="307">
        <f t="shared" si="3"/>
        <v>43414</v>
      </c>
      <c r="B50" s="308" t="str">
        <f t="shared" si="6"/>
        <v>土</v>
      </c>
      <c r="C50" s="320">
        <v>43430</v>
      </c>
      <c r="D50" s="320">
        <v>43432</v>
      </c>
      <c r="E50" s="79"/>
      <c r="F50" s="79"/>
      <c r="G50" s="79"/>
      <c r="H50" s="79"/>
      <c r="I50" s="79"/>
      <c r="J50" s="79"/>
      <c r="K50" s="79"/>
      <c r="L50" s="79"/>
      <c r="M50" s="79"/>
      <c r="N50" s="79"/>
      <c r="O50" s="79"/>
      <c r="P50" s="79"/>
      <c r="Q50" s="79"/>
      <c r="R50" s="79"/>
      <c r="S50" s="79"/>
      <c r="T50" s="79"/>
      <c r="U50" s="377"/>
      <c r="V50" s="377"/>
      <c r="W50" s="375"/>
      <c r="X50" s="378" t="str">
        <f t="shared" si="7"/>
        <v>●</v>
      </c>
      <c r="Y50" s="378" t="str">
        <f t="shared" si="7"/>
        <v/>
      </c>
      <c r="Z50" s="378" t="str">
        <f t="shared" si="7"/>
        <v/>
      </c>
      <c r="AA50" s="378" t="str">
        <f t="shared" si="7"/>
        <v/>
      </c>
      <c r="AB50" s="378" t="str">
        <f t="shared" si="7"/>
        <v/>
      </c>
      <c r="AC50" s="378" t="str">
        <f t="shared" si="7"/>
        <v/>
      </c>
      <c r="AD50" s="316"/>
      <c r="AE50" s="316"/>
      <c r="AF50" s="308">
        <f t="shared" si="4"/>
        <v>17</v>
      </c>
      <c r="AG50" s="308">
        <f t="shared" si="5"/>
        <v>19</v>
      </c>
    </row>
    <row r="51" spans="1:33" ht="45" customHeight="1">
      <c r="A51" s="307">
        <f t="shared" si="3"/>
        <v>43415</v>
      </c>
      <c r="B51" s="308" t="str">
        <f t="shared" si="6"/>
        <v>日</v>
      </c>
      <c r="C51" s="320"/>
      <c r="D51" s="320"/>
      <c r="E51" s="79"/>
      <c r="F51" s="79"/>
      <c r="G51" s="79"/>
      <c r="H51" s="79"/>
      <c r="I51" s="79"/>
      <c r="J51" s="79"/>
      <c r="K51" s="79"/>
      <c r="L51" s="79"/>
      <c r="M51" s="79"/>
      <c r="N51" s="79"/>
      <c r="O51" s="79"/>
      <c r="P51" s="79"/>
      <c r="Q51" s="79"/>
      <c r="R51" s="79"/>
      <c r="S51" s="79"/>
      <c r="T51" s="79"/>
      <c r="U51" s="377"/>
      <c r="V51" s="377"/>
      <c r="W51" s="375"/>
      <c r="X51" s="378" t="str">
        <f t="shared" si="7"/>
        <v/>
      </c>
      <c r="Y51" s="378" t="str">
        <f t="shared" si="7"/>
        <v/>
      </c>
      <c r="Z51" s="378" t="str">
        <f t="shared" si="7"/>
        <v/>
      </c>
      <c r="AA51" s="378" t="str">
        <f t="shared" si="7"/>
        <v/>
      </c>
      <c r="AB51" s="378" t="str">
        <f t="shared" si="7"/>
        <v/>
      </c>
      <c r="AC51" s="378" t="str">
        <f t="shared" si="7"/>
        <v/>
      </c>
      <c r="AD51" s="316"/>
      <c r="AE51" s="316"/>
      <c r="AF51" s="308" t="str">
        <f t="shared" si="4"/>
        <v/>
      </c>
      <c r="AG51" s="308" t="str">
        <f t="shared" si="5"/>
        <v/>
      </c>
    </row>
    <row r="52" spans="1:33" ht="45" customHeight="1">
      <c r="A52" s="307">
        <f t="shared" si="3"/>
        <v>43416</v>
      </c>
      <c r="B52" s="308" t="str">
        <f t="shared" si="6"/>
        <v>月</v>
      </c>
      <c r="C52" s="320"/>
      <c r="D52" s="320"/>
      <c r="E52" s="79"/>
      <c r="F52" s="79"/>
      <c r="G52" s="79"/>
      <c r="H52" s="79"/>
      <c r="I52" s="79"/>
      <c r="J52" s="79"/>
      <c r="K52" s="79"/>
      <c r="L52" s="79"/>
      <c r="M52" s="79"/>
      <c r="N52" s="79"/>
      <c r="O52" s="79"/>
      <c r="P52" s="79"/>
      <c r="Q52" s="79"/>
      <c r="R52" s="79"/>
      <c r="S52" s="79"/>
      <c r="T52" s="79"/>
      <c r="U52" s="377"/>
      <c r="V52" s="377"/>
      <c r="W52" s="375"/>
      <c r="X52" s="378" t="str">
        <f t="shared" si="7"/>
        <v/>
      </c>
      <c r="Y52" s="378" t="str">
        <f t="shared" si="7"/>
        <v/>
      </c>
      <c r="Z52" s="378" t="str">
        <f t="shared" si="7"/>
        <v/>
      </c>
      <c r="AA52" s="378" t="str">
        <f t="shared" si="7"/>
        <v/>
      </c>
      <c r="AB52" s="378" t="str">
        <f t="shared" si="7"/>
        <v/>
      </c>
      <c r="AC52" s="378" t="str">
        <f t="shared" si="7"/>
        <v/>
      </c>
      <c r="AD52" s="316"/>
      <c r="AE52" s="316"/>
      <c r="AF52" s="308" t="str">
        <f t="shared" si="4"/>
        <v/>
      </c>
      <c r="AG52" s="308" t="str">
        <f t="shared" si="5"/>
        <v/>
      </c>
    </row>
    <row r="53" spans="1:33" ht="45" customHeight="1">
      <c r="A53" s="307">
        <f t="shared" si="3"/>
        <v>43417</v>
      </c>
      <c r="B53" s="308" t="str">
        <f t="shared" si="6"/>
        <v>火</v>
      </c>
      <c r="C53" s="320">
        <v>43432</v>
      </c>
      <c r="D53" s="320">
        <v>43434</v>
      </c>
      <c r="E53" s="79"/>
      <c r="F53" s="79"/>
      <c r="G53" s="79"/>
      <c r="H53" s="79"/>
      <c r="I53" s="79"/>
      <c r="J53" s="79"/>
      <c r="K53" s="79"/>
      <c r="L53" s="79"/>
      <c r="M53" s="79"/>
      <c r="N53" s="79"/>
      <c r="O53" s="79"/>
      <c r="P53" s="79"/>
      <c r="Q53" s="79"/>
      <c r="R53" s="79"/>
      <c r="S53" s="79"/>
      <c r="T53" s="79"/>
      <c r="U53" s="377"/>
      <c r="V53" s="377"/>
      <c r="W53" s="375"/>
      <c r="X53" s="378" t="str">
        <f t="shared" si="7"/>
        <v>●</v>
      </c>
      <c r="Y53" s="378" t="str">
        <f t="shared" si="7"/>
        <v/>
      </c>
      <c r="Z53" s="378" t="str">
        <f t="shared" si="7"/>
        <v/>
      </c>
      <c r="AA53" s="378" t="str">
        <f t="shared" si="7"/>
        <v/>
      </c>
      <c r="AB53" s="378" t="str">
        <f t="shared" si="7"/>
        <v/>
      </c>
      <c r="AC53" s="378" t="str">
        <f t="shared" si="7"/>
        <v/>
      </c>
      <c r="AD53" s="316"/>
      <c r="AE53" s="316"/>
      <c r="AF53" s="308">
        <f t="shared" si="4"/>
        <v>16</v>
      </c>
      <c r="AG53" s="308">
        <f t="shared" si="5"/>
        <v>18</v>
      </c>
    </row>
    <row r="54" spans="1:33" ht="45" customHeight="1">
      <c r="A54" s="307">
        <f t="shared" si="3"/>
        <v>43418</v>
      </c>
      <c r="B54" s="308" t="str">
        <f t="shared" si="6"/>
        <v>水</v>
      </c>
      <c r="C54" s="320"/>
      <c r="D54" s="320"/>
      <c r="E54" s="79"/>
      <c r="F54" s="79"/>
      <c r="G54" s="79"/>
      <c r="H54" s="79"/>
      <c r="I54" s="207"/>
      <c r="J54" s="207"/>
      <c r="K54" s="207"/>
      <c r="L54" s="207"/>
      <c r="M54" s="207"/>
      <c r="N54" s="207"/>
      <c r="O54" s="79"/>
      <c r="P54" s="79"/>
      <c r="Q54" s="79"/>
      <c r="R54" s="79"/>
      <c r="S54" s="79"/>
      <c r="T54" s="79"/>
      <c r="U54" s="377"/>
      <c r="V54" s="377"/>
      <c r="W54" s="375"/>
      <c r="X54" s="378" t="str">
        <f t="shared" si="7"/>
        <v/>
      </c>
      <c r="Y54" s="378" t="str">
        <f t="shared" si="7"/>
        <v/>
      </c>
      <c r="Z54" s="378" t="str">
        <f t="shared" si="7"/>
        <v/>
      </c>
      <c r="AA54" s="378" t="str">
        <f t="shared" si="7"/>
        <v/>
      </c>
      <c r="AB54" s="378" t="str">
        <f t="shared" si="7"/>
        <v/>
      </c>
      <c r="AC54" s="378" t="str">
        <f t="shared" si="7"/>
        <v/>
      </c>
      <c r="AD54" s="316"/>
      <c r="AE54" s="316"/>
      <c r="AF54" s="308" t="str">
        <f t="shared" si="4"/>
        <v/>
      </c>
      <c r="AG54" s="308" t="str">
        <f t="shared" si="5"/>
        <v/>
      </c>
    </row>
    <row r="55" spans="1:33" ht="45" customHeight="1">
      <c r="A55" s="307">
        <f t="shared" si="3"/>
        <v>43419</v>
      </c>
      <c r="B55" s="308" t="str">
        <f t="shared" si="6"/>
        <v>木</v>
      </c>
      <c r="C55" s="320">
        <v>43434</v>
      </c>
      <c r="D55" s="320">
        <v>43437</v>
      </c>
      <c r="E55" s="79"/>
      <c r="F55" s="79"/>
      <c r="G55" s="79"/>
      <c r="H55" s="79"/>
      <c r="I55" s="79"/>
      <c r="J55" s="79"/>
      <c r="K55" s="79"/>
      <c r="L55" s="79"/>
      <c r="M55" s="79"/>
      <c r="N55" s="79"/>
      <c r="O55" s="79"/>
      <c r="P55" s="79"/>
      <c r="Q55" s="79"/>
      <c r="R55" s="79"/>
      <c r="S55" s="79"/>
      <c r="T55" s="79"/>
      <c r="U55" s="377"/>
      <c r="V55" s="377"/>
      <c r="W55" s="375"/>
      <c r="X55" s="378" t="str">
        <f t="shared" si="7"/>
        <v>●</v>
      </c>
      <c r="Y55" s="378" t="str">
        <f t="shared" si="7"/>
        <v/>
      </c>
      <c r="Z55" s="378" t="str">
        <f t="shared" si="7"/>
        <v/>
      </c>
      <c r="AA55" s="378" t="str">
        <f t="shared" si="7"/>
        <v/>
      </c>
      <c r="AB55" s="378" t="str">
        <f t="shared" si="7"/>
        <v/>
      </c>
      <c r="AC55" s="378" t="str">
        <f t="shared" si="7"/>
        <v/>
      </c>
      <c r="AD55" s="316"/>
      <c r="AE55" s="316"/>
      <c r="AF55" s="308">
        <f t="shared" si="4"/>
        <v>16</v>
      </c>
      <c r="AG55" s="308">
        <f t="shared" si="5"/>
        <v>19</v>
      </c>
    </row>
    <row r="56" spans="1:33" ht="45" customHeight="1">
      <c r="A56" s="307">
        <f t="shared" si="3"/>
        <v>43420</v>
      </c>
      <c r="B56" s="308" t="str">
        <f t="shared" si="6"/>
        <v>金</v>
      </c>
      <c r="C56" s="320"/>
      <c r="D56" s="320"/>
      <c r="E56" s="79"/>
      <c r="F56" s="79"/>
      <c r="G56" s="79"/>
      <c r="H56" s="79"/>
      <c r="I56" s="79"/>
      <c r="J56" s="79"/>
      <c r="K56" s="79"/>
      <c r="L56" s="79"/>
      <c r="M56" s="79"/>
      <c r="N56" s="79"/>
      <c r="O56" s="79"/>
      <c r="P56" s="79"/>
      <c r="Q56" s="79"/>
      <c r="R56" s="79"/>
      <c r="S56" s="79"/>
      <c r="T56" s="79"/>
      <c r="U56" s="377"/>
      <c r="V56" s="377"/>
      <c r="W56" s="375"/>
      <c r="X56" s="378" t="str">
        <f t="shared" si="7"/>
        <v/>
      </c>
      <c r="Y56" s="378" t="str">
        <f t="shared" si="7"/>
        <v/>
      </c>
      <c r="Z56" s="378" t="str">
        <f t="shared" si="7"/>
        <v/>
      </c>
      <c r="AA56" s="378" t="str">
        <f t="shared" si="7"/>
        <v/>
      </c>
      <c r="AB56" s="378" t="str">
        <f t="shared" si="7"/>
        <v/>
      </c>
      <c r="AC56" s="378" t="str">
        <f t="shared" si="7"/>
        <v/>
      </c>
      <c r="AD56" s="316"/>
      <c r="AE56" s="316"/>
      <c r="AF56" s="308" t="str">
        <f t="shared" si="4"/>
        <v/>
      </c>
      <c r="AG56" s="308" t="str">
        <f t="shared" si="5"/>
        <v/>
      </c>
    </row>
    <row r="57" spans="1:33" ht="45" customHeight="1">
      <c r="A57" s="307">
        <f t="shared" si="3"/>
        <v>43421</v>
      </c>
      <c r="B57" s="308" t="str">
        <f t="shared" si="6"/>
        <v>土</v>
      </c>
      <c r="C57" s="320">
        <v>43437</v>
      </c>
      <c r="D57" s="320">
        <v>43439</v>
      </c>
      <c r="E57" s="79"/>
      <c r="F57" s="79"/>
      <c r="G57" s="79"/>
      <c r="H57" s="79"/>
      <c r="I57" s="79"/>
      <c r="J57" s="79"/>
      <c r="K57" s="79"/>
      <c r="L57" s="79"/>
      <c r="M57" s="79"/>
      <c r="N57" s="79"/>
      <c r="O57" s="79"/>
      <c r="P57" s="79"/>
      <c r="Q57" s="79"/>
      <c r="R57" s="79"/>
      <c r="S57" s="79"/>
      <c r="T57" s="79"/>
      <c r="U57" s="377"/>
      <c r="V57" s="377"/>
      <c r="W57" s="375"/>
      <c r="X57" s="378" t="str">
        <f t="shared" si="7"/>
        <v>●</v>
      </c>
      <c r="Y57" s="378" t="str">
        <f t="shared" si="7"/>
        <v/>
      </c>
      <c r="Z57" s="378" t="str">
        <f t="shared" si="7"/>
        <v/>
      </c>
      <c r="AA57" s="378" t="str">
        <f t="shared" si="7"/>
        <v/>
      </c>
      <c r="AB57" s="378" t="str">
        <f t="shared" si="7"/>
        <v/>
      </c>
      <c r="AC57" s="378" t="str">
        <f t="shared" si="7"/>
        <v/>
      </c>
      <c r="AD57" s="316"/>
      <c r="AE57" s="316"/>
      <c r="AF57" s="308">
        <f t="shared" si="4"/>
        <v>17</v>
      </c>
      <c r="AG57" s="308">
        <f t="shared" si="5"/>
        <v>19</v>
      </c>
    </row>
    <row r="58" spans="1:33" ht="45" customHeight="1">
      <c r="A58" s="307">
        <f t="shared" si="3"/>
        <v>43422</v>
      </c>
      <c r="B58" s="308" t="str">
        <f t="shared" si="6"/>
        <v>日</v>
      </c>
      <c r="C58" s="320"/>
      <c r="D58" s="320"/>
      <c r="E58" s="79"/>
      <c r="F58" s="79"/>
      <c r="G58" s="79"/>
      <c r="H58" s="79"/>
      <c r="I58" s="79"/>
      <c r="J58" s="79"/>
      <c r="K58" s="79"/>
      <c r="L58" s="79"/>
      <c r="M58" s="79"/>
      <c r="N58" s="79"/>
      <c r="O58" s="79"/>
      <c r="P58" s="79"/>
      <c r="Q58" s="79"/>
      <c r="R58" s="79"/>
      <c r="S58" s="79"/>
      <c r="T58" s="79"/>
      <c r="U58" s="377"/>
      <c r="V58" s="377"/>
      <c r="W58" s="375"/>
      <c r="X58" s="378" t="str">
        <f t="shared" si="7"/>
        <v/>
      </c>
      <c r="Y58" s="378" t="str">
        <f t="shared" si="7"/>
        <v/>
      </c>
      <c r="Z58" s="378" t="str">
        <f t="shared" si="7"/>
        <v/>
      </c>
      <c r="AA58" s="378" t="str">
        <f t="shared" si="7"/>
        <v/>
      </c>
      <c r="AB58" s="378" t="str">
        <f t="shared" si="7"/>
        <v/>
      </c>
      <c r="AC58" s="378" t="str">
        <f t="shared" si="7"/>
        <v/>
      </c>
      <c r="AD58" s="316"/>
      <c r="AE58" s="316"/>
      <c r="AF58" s="308" t="str">
        <f t="shared" si="4"/>
        <v/>
      </c>
      <c r="AG58" s="308" t="str">
        <f t="shared" si="5"/>
        <v/>
      </c>
    </row>
    <row r="59" spans="1:33" ht="45" customHeight="1">
      <c r="A59" s="307">
        <f t="shared" si="3"/>
        <v>43423</v>
      </c>
      <c r="B59" s="308" t="str">
        <f t="shared" si="6"/>
        <v>月</v>
      </c>
      <c r="C59" s="320"/>
      <c r="D59" s="320"/>
      <c r="E59" s="79"/>
      <c r="F59" s="79"/>
      <c r="G59" s="79"/>
      <c r="H59" s="79"/>
      <c r="I59" s="79"/>
      <c r="J59" s="79"/>
      <c r="K59" s="79"/>
      <c r="L59" s="79"/>
      <c r="M59" s="79"/>
      <c r="N59" s="79"/>
      <c r="O59" s="79"/>
      <c r="P59" s="79"/>
      <c r="Q59" s="79"/>
      <c r="R59" s="79"/>
      <c r="S59" s="79"/>
      <c r="T59" s="79"/>
      <c r="U59" s="377"/>
      <c r="V59" s="377"/>
      <c r="W59" s="375"/>
      <c r="X59" s="378" t="str">
        <f t="shared" si="7"/>
        <v/>
      </c>
      <c r="Y59" s="378" t="str">
        <f t="shared" si="7"/>
        <v/>
      </c>
      <c r="Z59" s="378" t="str">
        <f t="shared" si="7"/>
        <v/>
      </c>
      <c r="AA59" s="378" t="str">
        <f t="shared" si="7"/>
        <v/>
      </c>
      <c r="AB59" s="378" t="str">
        <f t="shared" si="7"/>
        <v/>
      </c>
      <c r="AC59" s="378" t="str">
        <f t="shared" si="7"/>
        <v/>
      </c>
      <c r="AD59" s="316"/>
      <c r="AE59" s="316"/>
      <c r="AF59" s="308" t="str">
        <f t="shared" si="4"/>
        <v/>
      </c>
      <c r="AG59" s="308" t="str">
        <f t="shared" si="5"/>
        <v/>
      </c>
    </row>
    <row r="60" spans="1:33" ht="45" customHeight="1">
      <c r="A60" s="307">
        <f t="shared" si="3"/>
        <v>43424</v>
      </c>
      <c r="B60" s="308" t="str">
        <f t="shared" si="6"/>
        <v>火</v>
      </c>
      <c r="C60" s="320">
        <v>43439</v>
      </c>
      <c r="D60" s="320">
        <v>43441</v>
      </c>
      <c r="E60" s="79"/>
      <c r="F60" s="79"/>
      <c r="G60" s="79"/>
      <c r="H60" s="79"/>
      <c r="I60" s="79"/>
      <c r="J60" s="79"/>
      <c r="K60" s="79"/>
      <c r="L60" s="79"/>
      <c r="M60" s="79"/>
      <c r="N60" s="79"/>
      <c r="O60" s="79"/>
      <c r="P60" s="79"/>
      <c r="Q60" s="79"/>
      <c r="R60" s="79"/>
      <c r="S60" s="79"/>
      <c r="T60" s="79"/>
      <c r="U60" s="377"/>
      <c r="V60" s="377"/>
      <c r="W60" s="375"/>
      <c r="X60" s="378" t="str">
        <f t="shared" si="7"/>
        <v>●</v>
      </c>
      <c r="Y60" s="378" t="str">
        <f t="shared" si="7"/>
        <v/>
      </c>
      <c r="Z60" s="378" t="str">
        <f t="shared" si="7"/>
        <v/>
      </c>
      <c r="AA60" s="378" t="str">
        <f t="shared" si="7"/>
        <v/>
      </c>
      <c r="AB60" s="378" t="str">
        <f t="shared" si="7"/>
        <v/>
      </c>
      <c r="AC60" s="378" t="str">
        <f t="shared" si="7"/>
        <v/>
      </c>
      <c r="AD60" s="316"/>
      <c r="AE60" s="316"/>
      <c r="AF60" s="308">
        <f t="shared" si="4"/>
        <v>16</v>
      </c>
      <c r="AG60" s="308">
        <f t="shared" si="5"/>
        <v>18</v>
      </c>
    </row>
    <row r="61" spans="1:33" ht="45" customHeight="1">
      <c r="A61" s="307">
        <f t="shared" si="3"/>
        <v>43425</v>
      </c>
      <c r="B61" s="308" t="str">
        <f t="shared" si="6"/>
        <v>水</v>
      </c>
      <c r="C61" s="320"/>
      <c r="D61" s="320"/>
      <c r="E61" s="79"/>
      <c r="F61" s="79"/>
      <c r="G61" s="79"/>
      <c r="H61" s="79"/>
      <c r="I61" s="79"/>
      <c r="J61" s="79"/>
      <c r="K61" s="79"/>
      <c r="L61" s="79"/>
      <c r="M61" s="79"/>
      <c r="N61" s="79"/>
      <c r="O61" s="79"/>
      <c r="P61" s="79"/>
      <c r="Q61" s="79"/>
      <c r="R61" s="79"/>
      <c r="S61" s="79"/>
      <c r="T61" s="79"/>
      <c r="U61" s="377"/>
      <c r="V61" s="377"/>
      <c r="W61" s="375"/>
      <c r="X61" s="378" t="str">
        <f t="shared" si="7"/>
        <v/>
      </c>
      <c r="Y61" s="378" t="str">
        <f t="shared" si="7"/>
        <v/>
      </c>
      <c r="Z61" s="378" t="str">
        <f t="shared" si="7"/>
        <v/>
      </c>
      <c r="AA61" s="378" t="str">
        <f t="shared" si="7"/>
        <v/>
      </c>
      <c r="AB61" s="378" t="str">
        <f t="shared" si="7"/>
        <v/>
      </c>
      <c r="AC61" s="378" t="str">
        <f t="shared" si="7"/>
        <v/>
      </c>
      <c r="AD61" s="316"/>
      <c r="AE61" s="316"/>
      <c r="AF61" s="308" t="str">
        <f t="shared" si="4"/>
        <v/>
      </c>
      <c r="AG61" s="308" t="str">
        <f t="shared" si="5"/>
        <v/>
      </c>
    </row>
    <row r="62" spans="1:33" ht="45" customHeight="1">
      <c r="A62" s="307">
        <f t="shared" si="3"/>
        <v>43426</v>
      </c>
      <c r="B62" s="308" t="str">
        <f t="shared" si="6"/>
        <v>木</v>
      </c>
      <c r="C62" s="320">
        <v>43441</v>
      </c>
      <c r="D62" s="320">
        <v>43446</v>
      </c>
      <c r="E62" s="79"/>
      <c r="F62" s="79"/>
      <c r="G62" s="79"/>
      <c r="H62" s="79"/>
      <c r="I62" s="79"/>
      <c r="J62" s="79"/>
      <c r="K62" s="79"/>
      <c r="L62" s="79"/>
      <c r="M62" s="79"/>
      <c r="N62" s="79"/>
      <c r="O62" s="79"/>
      <c r="P62" s="79"/>
      <c r="Q62" s="79"/>
      <c r="R62" s="79"/>
      <c r="S62" s="79"/>
      <c r="T62" s="79"/>
      <c r="U62" s="377"/>
      <c r="V62" s="377"/>
      <c r="W62" s="375"/>
      <c r="X62" s="378" t="str">
        <f t="shared" si="7"/>
        <v>●</v>
      </c>
      <c r="Y62" s="378" t="str">
        <f t="shared" si="7"/>
        <v/>
      </c>
      <c r="Z62" s="378" t="str">
        <f t="shared" si="7"/>
        <v/>
      </c>
      <c r="AA62" s="378" t="str">
        <f t="shared" si="7"/>
        <v/>
      </c>
      <c r="AB62" s="378" t="str">
        <f t="shared" si="7"/>
        <v/>
      </c>
      <c r="AC62" s="378" t="str">
        <f t="shared" si="7"/>
        <v/>
      </c>
      <c r="AD62" s="316"/>
      <c r="AE62" s="316"/>
      <c r="AF62" s="308">
        <f t="shared" si="4"/>
        <v>16</v>
      </c>
      <c r="AG62" s="308">
        <f t="shared" si="5"/>
        <v>21</v>
      </c>
    </row>
    <row r="63" spans="1:33" ht="45" customHeight="1">
      <c r="A63" s="307">
        <f t="shared" si="3"/>
        <v>43427</v>
      </c>
      <c r="B63" s="308" t="str">
        <f t="shared" si="6"/>
        <v>金</v>
      </c>
      <c r="C63" s="320"/>
      <c r="D63" s="320"/>
      <c r="E63" s="79"/>
      <c r="F63" s="79"/>
      <c r="G63" s="79"/>
      <c r="H63" s="79"/>
      <c r="I63" s="79"/>
      <c r="J63" s="79"/>
      <c r="K63" s="79"/>
      <c r="L63" s="79"/>
      <c r="M63" s="79"/>
      <c r="N63" s="79"/>
      <c r="O63" s="79"/>
      <c r="P63" s="79"/>
      <c r="Q63" s="79"/>
      <c r="R63" s="79"/>
      <c r="S63" s="79"/>
      <c r="T63" s="79"/>
      <c r="U63" s="377"/>
      <c r="V63" s="377"/>
      <c r="W63" s="375"/>
      <c r="X63" s="378" t="str">
        <f t="shared" si="7"/>
        <v/>
      </c>
      <c r="Y63" s="378" t="str">
        <f t="shared" si="7"/>
        <v/>
      </c>
      <c r="Z63" s="378" t="str">
        <f t="shared" si="7"/>
        <v/>
      </c>
      <c r="AA63" s="378" t="str">
        <f t="shared" si="7"/>
        <v/>
      </c>
      <c r="AB63" s="378" t="str">
        <f t="shared" si="7"/>
        <v/>
      </c>
      <c r="AC63" s="378" t="str">
        <f t="shared" si="7"/>
        <v/>
      </c>
      <c r="AD63" s="316"/>
      <c r="AE63" s="316"/>
      <c r="AF63" s="308" t="str">
        <f t="shared" si="4"/>
        <v/>
      </c>
      <c r="AG63" s="308" t="str">
        <f t="shared" si="5"/>
        <v/>
      </c>
    </row>
    <row r="64" spans="1:33" ht="45" customHeight="1">
      <c r="A64" s="307">
        <f t="shared" si="3"/>
        <v>43428</v>
      </c>
      <c r="B64" s="308" t="str">
        <f t="shared" si="6"/>
        <v>土</v>
      </c>
      <c r="C64" s="320">
        <v>43446</v>
      </c>
      <c r="D64" s="320">
        <v>43446</v>
      </c>
      <c r="E64" s="79"/>
      <c r="F64" s="79"/>
      <c r="G64" s="79"/>
      <c r="H64" s="79"/>
      <c r="I64" s="79"/>
      <c r="J64" s="79"/>
      <c r="K64" s="79"/>
      <c r="L64" s="79"/>
      <c r="M64" s="79"/>
      <c r="N64" s="79"/>
      <c r="O64" s="79"/>
      <c r="P64" s="79"/>
      <c r="Q64" s="79"/>
      <c r="R64" s="79"/>
      <c r="S64" s="79"/>
      <c r="T64" s="79"/>
      <c r="U64" s="377"/>
      <c r="V64" s="377"/>
      <c r="W64" s="375"/>
      <c r="X64" s="378" t="str">
        <f t="shared" si="7"/>
        <v>●</v>
      </c>
      <c r="Y64" s="378" t="str">
        <f t="shared" si="7"/>
        <v/>
      </c>
      <c r="Z64" s="378" t="str">
        <f t="shared" si="7"/>
        <v/>
      </c>
      <c r="AA64" s="378" t="str">
        <f t="shared" si="7"/>
        <v/>
      </c>
      <c r="AB64" s="378" t="str">
        <f t="shared" si="7"/>
        <v/>
      </c>
      <c r="AC64" s="378" t="str">
        <f t="shared" si="7"/>
        <v/>
      </c>
      <c r="AD64" s="316"/>
      <c r="AE64" s="316"/>
      <c r="AF64" s="308">
        <f t="shared" si="4"/>
        <v>19</v>
      </c>
      <c r="AG64" s="308">
        <f t="shared" si="5"/>
        <v>19</v>
      </c>
    </row>
    <row r="65" spans="1:33" ht="45" customHeight="1">
      <c r="A65" s="307">
        <f t="shared" si="3"/>
        <v>43429</v>
      </c>
      <c r="B65" s="308" t="str">
        <f t="shared" si="6"/>
        <v>日</v>
      </c>
      <c r="C65" s="320"/>
      <c r="D65" s="320"/>
      <c r="E65" s="79"/>
      <c r="F65" s="79"/>
      <c r="G65" s="79"/>
      <c r="H65" s="79"/>
      <c r="I65" s="79"/>
      <c r="J65" s="79"/>
      <c r="K65" s="79"/>
      <c r="L65" s="79"/>
      <c r="M65" s="79"/>
      <c r="N65" s="79"/>
      <c r="O65" s="79"/>
      <c r="P65" s="79"/>
      <c r="Q65" s="79"/>
      <c r="R65" s="79"/>
      <c r="S65" s="79"/>
      <c r="T65" s="79"/>
      <c r="U65" s="377"/>
      <c r="V65" s="377"/>
      <c r="W65" s="375"/>
      <c r="X65" s="378" t="str">
        <f t="shared" si="7"/>
        <v/>
      </c>
      <c r="Y65" s="378" t="str">
        <f t="shared" si="7"/>
        <v/>
      </c>
      <c r="Z65" s="378" t="str">
        <f t="shared" si="7"/>
        <v/>
      </c>
      <c r="AA65" s="378" t="str">
        <f t="shared" si="7"/>
        <v/>
      </c>
      <c r="AB65" s="378" t="str">
        <f t="shared" si="7"/>
        <v/>
      </c>
      <c r="AC65" s="378" t="str">
        <f t="shared" si="7"/>
        <v/>
      </c>
      <c r="AD65" s="316"/>
      <c r="AE65" s="316"/>
      <c r="AF65" s="308" t="str">
        <f t="shared" si="4"/>
        <v/>
      </c>
      <c r="AG65" s="308" t="str">
        <f t="shared" si="5"/>
        <v/>
      </c>
    </row>
    <row r="66" spans="1:33" ht="45" customHeight="1">
      <c r="A66" s="307">
        <f t="shared" si="3"/>
        <v>43430</v>
      </c>
      <c r="B66" s="308" t="str">
        <f t="shared" si="6"/>
        <v>月</v>
      </c>
      <c r="C66" s="320"/>
      <c r="D66" s="320"/>
      <c r="E66" s="79"/>
      <c r="F66" s="79"/>
      <c r="G66" s="79"/>
      <c r="H66" s="79"/>
      <c r="I66" s="79"/>
      <c r="J66" s="79"/>
      <c r="K66" s="79"/>
      <c r="L66" s="79"/>
      <c r="M66" s="79"/>
      <c r="N66" s="79"/>
      <c r="O66" s="79"/>
      <c r="P66" s="79"/>
      <c r="Q66" s="79"/>
      <c r="R66" s="79"/>
      <c r="S66" s="79"/>
      <c r="T66" s="79"/>
      <c r="U66" s="377"/>
      <c r="V66" s="377"/>
      <c r="W66" s="375"/>
      <c r="X66" s="378" t="str">
        <f t="shared" si="7"/>
        <v/>
      </c>
      <c r="Y66" s="378" t="str">
        <f t="shared" si="7"/>
        <v/>
      </c>
      <c r="Z66" s="378" t="str">
        <f t="shared" si="7"/>
        <v/>
      </c>
      <c r="AA66" s="378" t="str">
        <f t="shared" si="7"/>
        <v/>
      </c>
      <c r="AB66" s="378" t="str">
        <f t="shared" si="7"/>
        <v/>
      </c>
      <c r="AC66" s="378" t="str">
        <f t="shared" si="7"/>
        <v/>
      </c>
      <c r="AD66" s="316"/>
      <c r="AE66" s="316"/>
      <c r="AF66" s="308" t="str">
        <f t="shared" si="4"/>
        <v/>
      </c>
      <c r="AG66" s="308" t="str">
        <f t="shared" si="5"/>
        <v/>
      </c>
    </row>
    <row r="67" spans="1:33" ht="45" customHeight="1">
      <c r="A67" s="307">
        <f t="shared" si="3"/>
        <v>43431</v>
      </c>
      <c r="B67" s="308" t="str">
        <f t="shared" si="6"/>
        <v>火</v>
      </c>
      <c r="C67" s="320">
        <v>43446</v>
      </c>
      <c r="D67" s="320">
        <v>43448</v>
      </c>
      <c r="E67" s="79"/>
      <c r="F67" s="79"/>
      <c r="G67" s="79"/>
      <c r="H67" s="79"/>
      <c r="I67" s="79"/>
      <c r="J67" s="79"/>
      <c r="K67" s="79"/>
      <c r="L67" s="79"/>
      <c r="M67" s="79"/>
      <c r="N67" s="79"/>
      <c r="O67" s="79"/>
      <c r="P67" s="79"/>
      <c r="Q67" s="79"/>
      <c r="R67" s="79"/>
      <c r="S67" s="79"/>
      <c r="T67" s="79"/>
      <c r="U67" s="377"/>
      <c r="V67" s="377"/>
      <c r="W67" s="375"/>
      <c r="X67" s="378" t="str">
        <f t="shared" si="7"/>
        <v>●</v>
      </c>
      <c r="Y67" s="378" t="str">
        <f t="shared" si="7"/>
        <v/>
      </c>
      <c r="Z67" s="378" t="str">
        <f t="shared" si="7"/>
        <v/>
      </c>
      <c r="AA67" s="378" t="str">
        <f t="shared" si="7"/>
        <v/>
      </c>
      <c r="AB67" s="378" t="str">
        <f t="shared" si="7"/>
        <v/>
      </c>
      <c r="AC67" s="378" t="str">
        <f t="shared" si="7"/>
        <v/>
      </c>
      <c r="AD67" s="316"/>
      <c r="AE67" s="316"/>
      <c r="AF67" s="308">
        <f t="shared" si="4"/>
        <v>16</v>
      </c>
      <c r="AG67" s="308">
        <f t="shared" si="5"/>
        <v>18</v>
      </c>
    </row>
    <row r="68" spans="1:33" ht="45" customHeight="1">
      <c r="A68" s="307">
        <f t="shared" si="3"/>
        <v>43432</v>
      </c>
      <c r="B68" s="308" t="str">
        <f t="shared" si="6"/>
        <v>水</v>
      </c>
      <c r="C68" s="320"/>
      <c r="D68" s="320"/>
      <c r="E68" s="79"/>
      <c r="F68" s="79"/>
      <c r="G68" s="79"/>
      <c r="H68" s="79"/>
      <c r="I68" s="79"/>
      <c r="J68" s="79"/>
      <c r="K68" s="79"/>
      <c r="L68" s="79"/>
      <c r="M68" s="79"/>
      <c r="N68" s="79"/>
      <c r="O68" s="79"/>
      <c r="P68" s="79"/>
      <c r="Q68" s="79"/>
      <c r="R68" s="79"/>
      <c r="S68" s="79"/>
      <c r="T68" s="79"/>
      <c r="U68" s="377"/>
      <c r="V68" s="377"/>
      <c r="W68" s="375"/>
      <c r="X68" s="378" t="str">
        <f t="shared" si="7"/>
        <v/>
      </c>
      <c r="Y68" s="378" t="str">
        <f t="shared" si="7"/>
        <v/>
      </c>
      <c r="Z68" s="378" t="str">
        <f t="shared" si="7"/>
        <v/>
      </c>
      <c r="AA68" s="378" t="str">
        <f t="shared" si="7"/>
        <v/>
      </c>
      <c r="AB68" s="378" t="str">
        <f t="shared" si="7"/>
        <v/>
      </c>
      <c r="AC68" s="378" t="str">
        <f t="shared" si="7"/>
        <v/>
      </c>
      <c r="AD68" s="316"/>
      <c r="AE68" s="316"/>
      <c r="AF68" s="308" t="str">
        <f t="shared" si="4"/>
        <v/>
      </c>
      <c r="AG68" s="308" t="str">
        <f t="shared" si="5"/>
        <v/>
      </c>
    </row>
    <row r="69" spans="1:33" ht="45" customHeight="1">
      <c r="A69" s="307">
        <f t="shared" si="3"/>
        <v>43433</v>
      </c>
      <c r="B69" s="308" t="str">
        <f t="shared" si="6"/>
        <v>木</v>
      </c>
      <c r="C69" s="320">
        <v>43448</v>
      </c>
      <c r="D69" s="320">
        <v>43453</v>
      </c>
      <c r="E69" s="79"/>
      <c r="F69" s="79"/>
      <c r="G69" s="79"/>
      <c r="H69" s="79"/>
      <c r="I69" s="79"/>
      <c r="J69" s="79"/>
      <c r="K69" s="79"/>
      <c r="L69" s="79"/>
      <c r="M69" s="79"/>
      <c r="N69" s="79"/>
      <c r="O69" s="79"/>
      <c r="P69" s="79"/>
      <c r="Q69" s="79"/>
      <c r="R69" s="79"/>
      <c r="S69" s="79"/>
      <c r="T69" s="79"/>
      <c r="U69" s="377"/>
      <c r="V69" s="377"/>
      <c r="W69" s="375"/>
      <c r="X69" s="378" t="str">
        <f t="shared" si="7"/>
        <v>●</v>
      </c>
      <c r="Y69" s="378" t="str">
        <f t="shared" si="7"/>
        <v/>
      </c>
      <c r="Z69" s="378" t="str">
        <f t="shared" si="7"/>
        <v/>
      </c>
      <c r="AA69" s="378" t="str">
        <f t="shared" ref="Y69:AC120" si="8">IF(AND(OR(AND(($A69&gt;=AA$2),($A69&lt;=AA$3)),AND(($A69&gt;=AA$4),($A69&lt;=AA$6)),AND(($A69&gt;=AA$7),($A69&lt;=AA$8))),OR($D69&lt;&gt;"",$C69&lt;&gt;"")),"●","")</f>
        <v/>
      </c>
      <c r="AB69" s="378" t="str">
        <f t="shared" si="8"/>
        <v/>
      </c>
      <c r="AC69" s="378" t="str">
        <f t="shared" si="8"/>
        <v/>
      </c>
      <c r="AD69" s="316"/>
      <c r="AE69" s="316"/>
      <c r="AF69" s="308">
        <f t="shared" si="4"/>
        <v>16</v>
      </c>
      <c r="AG69" s="308">
        <f t="shared" si="5"/>
        <v>21</v>
      </c>
    </row>
    <row r="70" spans="1:33" ht="45" customHeight="1">
      <c r="A70" s="307">
        <f t="shared" si="3"/>
        <v>43434</v>
      </c>
      <c r="B70" s="308" t="str">
        <f t="shared" si="6"/>
        <v>金</v>
      </c>
      <c r="C70" s="320"/>
      <c r="D70" s="320"/>
      <c r="E70" s="79"/>
      <c r="F70" s="79"/>
      <c r="G70" s="79"/>
      <c r="H70" s="79"/>
      <c r="I70" s="79"/>
      <c r="J70" s="79"/>
      <c r="K70" s="79"/>
      <c r="L70" s="79"/>
      <c r="M70" s="79"/>
      <c r="N70" s="79"/>
      <c r="O70" s="79"/>
      <c r="P70" s="79"/>
      <c r="Q70" s="79"/>
      <c r="R70" s="79"/>
      <c r="S70" s="79"/>
      <c r="T70" s="79"/>
      <c r="U70" s="377"/>
      <c r="V70" s="377"/>
      <c r="W70" s="375"/>
      <c r="X70" s="378" t="str">
        <f t="shared" ref="X70:X133" si="9">IF(AND(OR(AND(($A70&gt;=X$2),($A70&lt;=X$3)),AND(($A70&gt;=X$4),($A70&lt;=X$6)),AND(($A70&gt;=X$7),($A70&lt;=X$8))),OR($D70&lt;&gt;"",$C70&lt;&gt;"")),"●","")</f>
        <v/>
      </c>
      <c r="Y70" s="378" t="str">
        <f t="shared" si="8"/>
        <v/>
      </c>
      <c r="Z70" s="378" t="str">
        <f t="shared" si="8"/>
        <v/>
      </c>
      <c r="AA70" s="378" t="str">
        <f t="shared" si="8"/>
        <v/>
      </c>
      <c r="AB70" s="378" t="str">
        <f t="shared" si="8"/>
        <v/>
      </c>
      <c r="AC70" s="378" t="str">
        <f t="shared" si="8"/>
        <v/>
      </c>
      <c r="AD70" s="316"/>
      <c r="AE70" s="316"/>
      <c r="AF70" s="308" t="str">
        <f t="shared" si="4"/>
        <v/>
      </c>
      <c r="AG70" s="308" t="str">
        <f t="shared" si="5"/>
        <v/>
      </c>
    </row>
    <row r="71" spans="1:33" ht="45" customHeight="1">
      <c r="A71" s="307">
        <f t="shared" si="3"/>
        <v>43435</v>
      </c>
      <c r="B71" s="308" t="str">
        <f t="shared" si="6"/>
        <v>土</v>
      </c>
      <c r="C71" s="320">
        <v>43453</v>
      </c>
      <c r="D71" s="320">
        <v>43453</v>
      </c>
      <c r="E71" s="79"/>
      <c r="F71" s="79"/>
      <c r="G71" s="79"/>
      <c r="H71" s="79"/>
      <c r="I71" s="79"/>
      <c r="J71" s="79"/>
      <c r="K71" s="79"/>
      <c r="L71" s="79"/>
      <c r="M71" s="79"/>
      <c r="N71" s="79"/>
      <c r="O71" s="79"/>
      <c r="P71" s="79"/>
      <c r="Q71" s="79"/>
      <c r="R71" s="79"/>
      <c r="S71" s="79"/>
      <c r="T71" s="79"/>
      <c r="U71" s="377"/>
      <c r="V71" s="377"/>
      <c r="W71" s="375"/>
      <c r="X71" s="378" t="str">
        <f t="shared" si="9"/>
        <v>●</v>
      </c>
      <c r="Y71" s="378" t="str">
        <f t="shared" si="8"/>
        <v/>
      </c>
      <c r="Z71" s="378" t="str">
        <f t="shared" si="8"/>
        <v/>
      </c>
      <c r="AA71" s="378" t="str">
        <f t="shared" si="8"/>
        <v/>
      </c>
      <c r="AB71" s="378" t="str">
        <f t="shared" si="8"/>
        <v/>
      </c>
      <c r="AC71" s="378" t="str">
        <f t="shared" si="8"/>
        <v/>
      </c>
      <c r="AD71" s="316"/>
      <c r="AE71" s="316"/>
      <c r="AF71" s="308">
        <f t="shared" si="4"/>
        <v>19</v>
      </c>
      <c r="AG71" s="308">
        <f t="shared" si="5"/>
        <v>19</v>
      </c>
    </row>
    <row r="72" spans="1:33" ht="45" customHeight="1">
      <c r="A72" s="307">
        <f t="shared" si="3"/>
        <v>43436</v>
      </c>
      <c r="B72" s="308" t="str">
        <f t="shared" si="6"/>
        <v>日</v>
      </c>
      <c r="C72" s="320"/>
      <c r="D72" s="320"/>
      <c r="E72" s="79"/>
      <c r="F72" s="79"/>
      <c r="G72" s="79"/>
      <c r="H72" s="79"/>
      <c r="I72" s="79"/>
      <c r="J72" s="79"/>
      <c r="K72" s="79"/>
      <c r="L72" s="79"/>
      <c r="M72" s="79"/>
      <c r="N72" s="79"/>
      <c r="O72" s="79"/>
      <c r="P72" s="79"/>
      <c r="Q72" s="79"/>
      <c r="R72" s="79"/>
      <c r="S72" s="79"/>
      <c r="T72" s="79"/>
      <c r="U72" s="377"/>
      <c r="V72" s="377"/>
      <c r="W72" s="375"/>
      <c r="X72" s="378" t="str">
        <f t="shared" si="9"/>
        <v/>
      </c>
      <c r="Y72" s="378" t="str">
        <f t="shared" si="8"/>
        <v/>
      </c>
      <c r="Z72" s="378" t="str">
        <f t="shared" si="8"/>
        <v/>
      </c>
      <c r="AA72" s="378" t="str">
        <f t="shared" si="8"/>
        <v/>
      </c>
      <c r="AB72" s="378" t="str">
        <f t="shared" si="8"/>
        <v/>
      </c>
      <c r="AC72" s="378" t="str">
        <f t="shared" si="8"/>
        <v/>
      </c>
      <c r="AD72" s="316"/>
      <c r="AE72" s="316"/>
      <c r="AF72" s="308" t="str">
        <f t="shared" si="4"/>
        <v/>
      </c>
      <c r="AG72" s="308" t="str">
        <f t="shared" si="5"/>
        <v/>
      </c>
    </row>
    <row r="73" spans="1:33" ht="45" customHeight="1">
      <c r="A73" s="307">
        <f t="shared" si="3"/>
        <v>43437</v>
      </c>
      <c r="B73" s="308" t="str">
        <f t="shared" si="6"/>
        <v>月</v>
      </c>
      <c r="C73" s="320"/>
      <c r="D73" s="320"/>
      <c r="E73" s="79"/>
      <c r="F73" s="79"/>
      <c r="G73" s="79"/>
      <c r="H73" s="79"/>
      <c r="I73" s="79"/>
      <c r="J73" s="79"/>
      <c r="K73" s="79"/>
      <c r="L73" s="79"/>
      <c r="M73" s="79"/>
      <c r="N73" s="79"/>
      <c r="O73" s="79"/>
      <c r="P73" s="79"/>
      <c r="Q73" s="79"/>
      <c r="R73" s="79"/>
      <c r="S73" s="79"/>
      <c r="T73" s="79"/>
      <c r="U73" s="377"/>
      <c r="V73" s="377"/>
      <c r="W73" s="375"/>
      <c r="X73" s="378" t="str">
        <f t="shared" si="9"/>
        <v/>
      </c>
      <c r="Y73" s="378" t="str">
        <f t="shared" si="8"/>
        <v/>
      </c>
      <c r="Z73" s="378" t="str">
        <f t="shared" si="8"/>
        <v/>
      </c>
      <c r="AA73" s="378" t="str">
        <f t="shared" si="8"/>
        <v/>
      </c>
      <c r="AB73" s="378" t="str">
        <f t="shared" si="8"/>
        <v/>
      </c>
      <c r="AC73" s="378" t="str">
        <f t="shared" si="8"/>
        <v/>
      </c>
      <c r="AD73" s="316"/>
      <c r="AE73" s="316"/>
      <c r="AF73" s="308" t="str">
        <f t="shared" si="4"/>
        <v/>
      </c>
      <c r="AG73" s="308" t="str">
        <f t="shared" si="5"/>
        <v/>
      </c>
    </row>
    <row r="74" spans="1:33" ht="45" customHeight="1">
      <c r="A74" s="307">
        <f t="shared" si="3"/>
        <v>43438</v>
      </c>
      <c r="B74" s="308" t="str">
        <f t="shared" si="6"/>
        <v>火</v>
      </c>
      <c r="C74" s="320">
        <v>43453</v>
      </c>
      <c r="D74" s="320">
        <v>43455</v>
      </c>
      <c r="E74" s="79"/>
      <c r="F74" s="79"/>
      <c r="G74" s="79"/>
      <c r="H74" s="79"/>
      <c r="I74" s="79"/>
      <c r="J74" s="79"/>
      <c r="K74" s="79"/>
      <c r="L74" s="79"/>
      <c r="M74" s="79"/>
      <c r="N74" s="79"/>
      <c r="O74" s="79"/>
      <c r="P74" s="79"/>
      <c r="Q74" s="79"/>
      <c r="R74" s="79"/>
      <c r="S74" s="79"/>
      <c r="T74" s="79"/>
      <c r="U74" s="377"/>
      <c r="V74" s="377"/>
      <c r="W74" s="375"/>
      <c r="X74" s="378" t="str">
        <f t="shared" si="9"/>
        <v>●</v>
      </c>
      <c r="Y74" s="378" t="str">
        <f t="shared" si="8"/>
        <v/>
      </c>
      <c r="Z74" s="378" t="str">
        <f t="shared" si="8"/>
        <v/>
      </c>
      <c r="AA74" s="378" t="str">
        <f t="shared" si="8"/>
        <v/>
      </c>
      <c r="AB74" s="378" t="str">
        <f t="shared" si="8"/>
        <v/>
      </c>
      <c r="AC74" s="378" t="str">
        <f t="shared" si="8"/>
        <v/>
      </c>
      <c r="AD74" s="316"/>
      <c r="AE74" s="316"/>
      <c r="AF74" s="308">
        <f t="shared" si="4"/>
        <v>16</v>
      </c>
      <c r="AG74" s="308">
        <f t="shared" si="5"/>
        <v>18</v>
      </c>
    </row>
    <row r="75" spans="1:33" ht="45" customHeight="1">
      <c r="A75" s="307">
        <f t="shared" ref="A75:A138" si="10">IF(A74&gt;=B$3,"",A74+1)</f>
        <v>43439</v>
      </c>
      <c r="B75" s="308" t="str">
        <f t="shared" si="6"/>
        <v>水</v>
      </c>
      <c r="C75" s="320"/>
      <c r="D75" s="320"/>
      <c r="E75" s="79"/>
      <c r="F75" s="79"/>
      <c r="G75" s="79"/>
      <c r="H75" s="79"/>
      <c r="I75" s="79"/>
      <c r="J75" s="79"/>
      <c r="K75" s="79"/>
      <c r="L75" s="79"/>
      <c r="M75" s="79"/>
      <c r="N75" s="79"/>
      <c r="O75" s="79"/>
      <c r="P75" s="79"/>
      <c r="Q75" s="79"/>
      <c r="R75" s="79"/>
      <c r="S75" s="79"/>
      <c r="T75" s="79"/>
      <c r="U75" s="377"/>
      <c r="V75" s="377"/>
      <c r="W75" s="375"/>
      <c r="X75" s="378" t="str">
        <f t="shared" si="9"/>
        <v/>
      </c>
      <c r="Y75" s="378" t="str">
        <f t="shared" si="8"/>
        <v/>
      </c>
      <c r="Z75" s="378" t="str">
        <f t="shared" si="8"/>
        <v/>
      </c>
      <c r="AA75" s="378" t="str">
        <f t="shared" si="8"/>
        <v/>
      </c>
      <c r="AB75" s="378" t="str">
        <f t="shared" si="8"/>
        <v/>
      </c>
      <c r="AC75" s="378" t="str">
        <f t="shared" si="8"/>
        <v/>
      </c>
      <c r="AD75" s="316"/>
      <c r="AE75" s="316"/>
      <c r="AF75" s="308" t="str">
        <f t="shared" ref="AF75:AF138" si="11">IF(ISBLANK(C75),"",C75-$A75+1)</f>
        <v/>
      </c>
      <c r="AG75" s="308" t="str">
        <f t="shared" ref="AG75:AG138" si="12">IF(ISBLANK(D75),"",D75-$A75+1)</f>
        <v/>
      </c>
    </row>
    <row r="76" spans="1:33" ht="45" customHeight="1">
      <c r="A76" s="307">
        <f t="shared" si="10"/>
        <v>43440</v>
      </c>
      <c r="B76" s="308" t="str">
        <f t="shared" ref="B76:B139" si="13">IF(ISBLANK(A76),"",TEXT(A76,"aaa"))</f>
        <v>木</v>
      </c>
      <c r="C76" s="320">
        <v>43455</v>
      </c>
      <c r="D76" s="320">
        <v>43460</v>
      </c>
      <c r="E76" s="79"/>
      <c r="F76" s="79"/>
      <c r="G76" s="79"/>
      <c r="H76" s="79"/>
      <c r="I76" s="79"/>
      <c r="J76" s="79"/>
      <c r="K76" s="79"/>
      <c r="L76" s="79"/>
      <c r="M76" s="79"/>
      <c r="N76" s="79"/>
      <c r="O76" s="79"/>
      <c r="P76" s="79"/>
      <c r="Q76" s="79"/>
      <c r="R76" s="79"/>
      <c r="S76" s="79"/>
      <c r="T76" s="79"/>
      <c r="U76" s="377"/>
      <c r="V76" s="377"/>
      <c r="W76" s="375"/>
      <c r="X76" s="378" t="str">
        <f t="shared" si="9"/>
        <v>●</v>
      </c>
      <c r="Y76" s="378" t="str">
        <f t="shared" si="8"/>
        <v/>
      </c>
      <c r="Z76" s="378" t="str">
        <f t="shared" si="8"/>
        <v/>
      </c>
      <c r="AA76" s="378" t="str">
        <f t="shared" si="8"/>
        <v/>
      </c>
      <c r="AB76" s="378" t="str">
        <f t="shared" si="8"/>
        <v/>
      </c>
      <c r="AC76" s="378" t="str">
        <f t="shared" si="8"/>
        <v/>
      </c>
      <c r="AD76" s="316"/>
      <c r="AE76" s="316"/>
      <c r="AF76" s="308">
        <f t="shared" si="11"/>
        <v>16</v>
      </c>
      <c r="AG76" s="308">
        <f t="shared" si="12"/>
        <v>21</v>
      </c>
    </row>
    <row r="77" spans="1:33" ht="45" customHeight="1">
      <c r="A77" s="307">
        <f t="shared" si="10"/>
        <v>43441</v>
      </c>
      <c r="B77" s="308" t="str">
        <f t="shared" si="13"/>
        <v>金</v>
      </c>
      <c r="C77" s="320"/>
      <c r="D77" s="320"/>
      <c r="E77" s="79"/>
      <c r="F77" s="79"/>
      <c r="G77" s="79"/>
      <c r="H77" s="79"/>
      <c r="I77" s="79"/>
      <c r="J77" s="79"/>
      <c r="K77" s="79"/>
      <c r="L77" s="79"/>
      <c r="M77" s="79"/>
      <c r="N77" s="79"/>
      <c r="O77" s="79"/>
      <c r="P77" s="79"/>
      <c r="Q77" s="79"/>
      <c r="R77" s="79"/>
      <c r="S77" s="79"/>
      <c r="T77" s="79"/>
      <c r="U77" s="377"/>
      <c r="V77" s="377"/>
      <c r="W77" s="375"/>
      <c r="X77" s="378" t="str">
        <f t="shared" si="9"/>
        <v/>
      </c>
      <c r="Y77" s="378" t="str">
        <f t="shared" si="8"/>
        <v/>
      </c>
      <c r="Z77" s="378" t="str">
        <f t="shared" si="8"/>
        <v/>
      </c>
      <c r="AA77" s="378" t="str">
        <f t="shared" si="8"/>
        <v/>
      </c>
      <c r="AB77" s="378" t="str">
        <f t="shared" si="8"/>
        <v/>
      </c>
      <c r="AC77" s="378" t="str">
        <f t="shared" si="8"/>
        <v/>
      </c>
      <c r="AD77" s="316"/>
      <c r="AE77" s="316"/>
      <c r="AF77" s="308" t="str">
        <f t="shared" si="11"/>
        <v/>
      </c>
      <c r="AG77" s="308" t="str">
        <f t="shared" si="12"/>
        <v/>
      </c>
    </row>
    <row r="78" spans="1:33" ht="45" customHeight="1">
      <c r="A78" s="307">
        <f t="shared" si="10"/>
        <v>43442</v>
      </c>
      <c r="B78" s="308" t="str">
        <f t="shared" si="13"/>
        <v>土</v>
      </c>
      <c r="C78" s="320">
        <v>43460</v>
      </c>
      <c r="D78" s="320">
        <v>43460</v>
      </c>
      <c r="E78" s="79"/>
      <c r="F78" s="79"/>
      <c r="G78" s="79"/>
      <c r="H78" s="79"/>
      <c r="I78" s="79"/>
      <c r="J78" s="79"/>
      <c r="K78" s="79"/>
      <c r="L78" s="79"/>
      <c r="M78" s="79"/>
      <c r="N78" s="79"/>
      <c r="O78" s="79"/>
      <c r="P78" s="79"/>
      <c r="Q78" s="79"/>
      <c r="R78" s="79"/>
      <c r="S78" s="79"/>
      <c r="T78" s="79"/>
      <c r="U78" s="377"/>
      <c r="V78" s="377"/>
      <c r="W78" s="375"/>
      <c r="X78" s="378" t="str">
        <f t="shared" si="9"/>
        <v>●</v>
      </c>
      <c r="Y78" s="378" t="str">
        <f t="shared" si="8"/>
        <v/>
      </c>
      <c r="Z78" s="378" t="str">
        <f t="shared" si="8"/>
        <v/>
      </c>
      <c r="AA78" s="378" t="str">
        <f t="shared" si="8"/>
        <v/>
      </c>
      <c r="AB78" s="378" t="str">
        <f t="shared" si="8"/>
        <v/>
      </c>
      <c r="AC78" s="378" t="str">
        <f t="shared" si="8"/>
        <v/>
      </c>
      <c r="AD78" s="316"/>
      <c r="AE78" s="316"/>
      <c r="AF78" s="308">
        <f t="shared" si="11"/>
        <v>19</v>
      </c>
      <c r="AG78" s="308">
        <f t="shared" si="12"/>
        <v>19</v>
      </c>
    </row>
    <row r="79" spans="1:33" ht="45" customHeight="1">
      <c r="A79" s="307">
        <f t="shared" si="10"/>
        <v>43443</v>
      </c>
      <c r="B79" s="308" t="str">
        <f t="shared" si="13"/>
        <v>日</v>
      </c>
      <c r="C79" s="320"/>
      <c r="D79" s="320"/>
      <c r="E79" s="79"/>
      <c r="F79" s="79"/>
      <c r="G79" s="79"/>
      <c r="H79" s="79"/>
      <c r="I79" s="79"/>
      <c r="J79" s="79"/>
      <c r="K79" s="79"/>
      <c r="L79" s="79"/>
      <c r="M79" s="79"/>
      <c r="N79" s="79"/>
      <c r="O79" s="79"/>
      <c r="P79" s="79"/>
      <c r="Q79" s="79"/>
      <c r="R79" s="79"/>
      <c r="S79" s="79"/>
      <c r="T79" s="79"/>
      <c r="U79" s="377"/>
      <c r="V79" s="377"/>
      <c r="W79" s="375"/>
      <c r="X79" s="378" t="str">
        <f t="shared" si="9"/>
        <v/>
      </c>
      <c r="Y79" s="378" t="str">
        <f t="shared" si="8"/>
        <v/>
      </c>
      <c r="Z79" s="378" t="str">
        <f t="shared" si="8"/>
        <v/>
      </c>
      <c r="AA79" s="378" t="str">
        <f t="shared" si="8"/>
        <v/>
      </c>
      <c r="AB79" s="378" t="str">
        <f t="shared" si="8"/>
        <v/>
      </c>
      <c r="AC79" s="378" t="str">
        <f t="shared" si="8"/>
        <v/>
      </c>
      <c r="AD79" s="316"/>
      <c r="AE79" s="316"/>
      <c r="AF79" s="308" t="str">
        <f t="shared" si="11"/>
        <v/>
      </c>
      <c r="AG79" s="308" t="str">
        <f t="shared" si="12"/>
        <v/>
      </c>
    </row>
    <row r="80" spans="1:33" ht="45" customHeight="1">
      <c r="A80" s="307">
        <f t="shared" si="10"/>
        <v>43444</v>
      </c>
      <c r="B80" s="308" t="str">
        <f t="shared" si="13"/>
        <v>月</v>
      </c>
      <c r="C80" s="320"/>
      <c r="D80" s="320"/>
      <c r="E80" s="79"/>
      <c r="F80" s="79"/>
      <c r="G80" s="79"/>
      <c r="H80" s="79"/>
      <c r="I80" s="79"/>
      <c r="J80" s="79"/>
      <c r="K80" s="79"/>
      <c r="L80" s="79"/>
      <c r="M80" s="79"/>
      <c r="N80" s="79"/>
      <c r="O80" s="79"/>
      <c r="P80" s="79"/>
      <c r="Q80" s="79"/>
      <c r="R80" s="79"/>
      <c r="S80" s="79"/>
      <c r="T80" s="79"/>
      <c r="U80" s="377"/>
      <c r="V80" s="377"/>
      <c r="W80" s="375"/>
      <c r="X80" s="378" t="str">
        <f t="shared" si="9"/>
        <v/>
      </c>
      <c r="Y80" s="378" t="str">
        <f t="shared" si="8"/>
        <v/>
      </c>
      <c r="Z80" s="378" t="str">
        <f t="shared" si="8"/>
        <v/>
      </c>
      <c r="AA80" s="378" t="str">
        <f t="shared" si="8"/>
        <v/>
      </c>
      <c r="AB80" s="378" t="str">
        <f t="shared" si="8"/>
        <v/>
      </c>
      <c r="AC80" s="378" t="str">
        <f t="shared" si="8"/>
        <v/>
      </c>
      <c r="AD80" s="316"/>
      <c r="AE80" s="316"/>
      <c r="AF80" s="308" t="str">
        <f t="shared" si="11"/>
        <v/>
      </c>
      <c r="AG80" s="308" t="str">
        <f t="shared" si="12"/>
        <v/>
      </c>
    </row>
    <row r="81" spans="1:33" ht="45" customHeight="1">
      <c r="A81" s="307">
        <f t="shared" si="10"/>
        <v>43445</v>
      </c>
      <c r="B81" s="308" t="str">
        <f t="shared" si="13"/>
        <v>火</v>
      </c>
      <c r="C81" s="320">
        <v>43460</v>
      </c>
      <c r="D81" s="320">
        <v>43462</v>
      </c>
      <c r="E81" s="79"/>
      <c r="F81" s="79"/>
      <c r="G81" s="79"/>
      <c r="H81" s="79"/>
      <c r="I81" s="79"/>
      <c r="J81" s="79"/>
      <c r="K81" s="79"/>
      <c r="L81" s="79"/>
      <c r="M81" s="79"/>
      <c r="N81" s="79"/>
      <c r="O81" s="79"/>
      <c r="P81" s="79"/>
      <c r="Q81" s="79"/>
      <c r="R81" s="79"/>
      <c r="S81" s="79"/>
      <c r="T81" s="79"/>
      <c r="U81" s="377"/>
      <c r="V81" s="377"/>
      <c r="W81" s="375"/>
      <c r="X81" s="378" t="str">
        <f t="shared" si="9"/>
        <v>●</v>
      </c>
      <c r="Y81" s="378" t="str">
        <f t="shared" si="8"/>
        <v/>
      </c>
      <c r="Z81" s="378" t="str">
        <f t="shared" si="8"/>
        <v/>
      </c>
      <c r="AA81" s="378" t="str">
        <f t="shared" si="8"/>
        <v/>
      </c>
      <c r="AB81" s="378" t="str">
        <f t="shared" si="8"/>
        <v/>
      </c>
      <c r="AC81" s="378" t="str">
        <f t="shared" si="8"/>
        <v/>
      </c>
      <c r="AD81" s="316"/>
      <c r="AE81" s="316"/>
      <c r="AF81" s="308">
        <f t="shared" si="11"/>
        <v>16</v>
      </c>
      <c r="AG81" s="308">
        <f t="shared" si="12"/>
        <v>18</v>
      </c>
    </row>
    <row r="82" spans="1:33" ht="45" customHeight="1">
      <c r="A82" s="307">
        <f t="shared" si="10"/>
        <v>43446</v>
      </c>
      <c r="B82" s="308" t="str">
        <f t="shared" si="13"/>
        <v>水</v>
      </c>
      <c r="C82" s="320"/>
      <c r="D82" s="320"/>
      <c r="E82" s="79"/>
      <c r="F82" s="79"/>
      <c r="G82" s="79"/>
      <c r="H82" s="79"/>
      <c r="I82" s="79"/>
      <c r="J82" s="79"/>
      <c r="K82" s="79"/>
      <c r="L82" s="79"/>
      <c r="M82" s="79"/>
      <c r="N82" s="79"/>
      <c r="O82" s="79"/>
      <c r="P82" s="79"/>
      <c r="Q82" s="79"/>
      <c r="R82" s="79"/>
      <c r="S82" s="79"/>
      <c r="T82" s="79"/>
      <c r="U82" s="377"/>
      <c r="V82" s="377"/>
      <c r="W82" s="375"/>
      <c r="X82" s="378" t="str">
        <f t="shared" si="9"/>
        <v/>
      </c>
      <c r="Y82" s="378" t="str">
        <f t="shared" si="8"/>
        <v/>
      </c>
      <c r="Z82" s="378" t="str">
        <f t="shared" si="8"/>
        <v/>
      </c>
      <c r="AA82" s="378" t="str">
        <f t="shared" si="8"/>
        <v/>
      </c>
      <c r="AB82" s="378" t="str">
        <f t="shared" si="8"/>
        <v/>
      </c>
      <c r="AC82" s="378" t="str">
        <f t="shared" si="8"/>
        <v/>
      </c>
      <c r="AD82" s="316"/>
      <c r="AE82" s="316"/>
      <c r="AF82" s="308" t="str">
        <f t="shared" si="11"/>
        <v/>
      </c>
      <c r="AG82" s="308" t="str">
        <f t="shared" si="12"/>
        <v/>
      </c>
    </row>
    <row r="83" spans="1:33" ht="45" customHeight="1">
      <c r="A83" s="307">
        <f t="shared" si="10"/>
        <v>43447</v>
      </c>
      <c r="B83" s="308" t="str">
        <f t="shared" si="13"/>
        <v>木</v>
      </c>
      <c r="C83" s="320">
        <v>43462</v>
      </c>
      <c r="D83" s="320">
        <v>43472</v>
      </c>
      <c r="E83" s="79"/>
      <c r="F83" s="79"/>
      <c r="G83" s="79"/>
      <c r="H83" s="79"/>
      <c r="I83" s="79"/>
      <c r="J83" s="79" t="s">
        <v>93</v>
      </c>
      <c r="K83" s="79"/>
      <c r="L83" s="79"/>
      <c r="M83" s="79"/>
      <c r="N83" s="79"/>
      <c r="O83" s="79"/>
      <c r="P83" s="79"/>
      <c r="Q83" s="79"/>
      <c r="R83" s="79"/>
      <c r="S83" s="79"/>
      <c r="T83" s="79"/>
      <c r="U83" s="377"/>
      <c r="V83" s="377"/>
      <c r="W83" s="375"/>
      <c r="X83" s="378" t="str">
        <f t="shared" si="9"/>
        <v>●</v>
      </c>
      <c r="Y83" s="378" t="str">
        <f t="shared" si="8"/>
        <v/>
      </c>
      <c r="Z83" s="378" t="str">
        <f t="shared" si="8"/>
        <v/>
      </c>
      <c r="AA83" s="378" t="str">
        <f t="shared" si="8"/>
        <v/>
      </c>
      <c r="AB83" s="378" t="str">
        <f t="shared" si="8"/>
        <v/>
      </c>
      <c r="AC83" s="378" t="str">
        <f t="shared" si="8"/>
        <v/>
      </c>
      <c r="AD83" s="316"/>
      <c r="AE83" s="316"/>
      <c r="AF83" s="308">
        <f t="shared" si="11"/>
        <v>16</v>
      </c>
      <c r="AG83" s="308">
        <f t="shared" si="12"/>
        <v>26</v>
      </c>
    </row>
    <row r="84" spans="1:33" ht="45" customHeight="1">
      <c r="A84" s="307">
        <f t="shared" si="10"/>
        <v>43448</v>
      </c>
      <c r="B84" s="308" t="str">
        <f t="shared" si="13"/>
        <v>金</v>
      </c>
      <c r="C84" s="320"/>
      <c r="D84" s="320"/>
      <c r="E84" s="79"/>
      <c r="F84" s="79"/>
      <c r="G84" s="79"/>
      <c r="H84" s="79"/>
      <c r="I84" s="79"/>
      <c r="J84" s="79"/>
      <c r="K84" s="79"/>
      <c r="L84" s="79"/>
      <c r="M84" s="79"/>
      <c r="N84" s="79"/>
      <c r="O84" s="79"/>
      <c r="P84" s="79"/>
      <c r="Q84" s="79"/>
      <c r="R84" s="79"/>
      <c r="S84" s="79"/>
      <c r="T84" s="79"/>
      <c r="U84" s="377"/>
      <c r="V84" s="377"/>
      <c r="W84" s="375"/>
      <c r="X84" s="378" t="str">
        <f t="shared" si="9"/>
        <v/>
      </c>
      <c r="Y84" s="378" t="str">
        <f t="shared" si="8"/>
        <v/>
      </c>
      <c r="Z84" s="378" t="str">
        <f t="shared" si="8"/>
        <v/>
      </c>
      <c r="AA84" s="378" t="str">
        <f t="shared" si="8"/>
        <v/>
      </c>
      <c r="AB84" s="378" t="str">
        <f t="shared" si="8"/>
        <v/>
      </c>
      <c r="AC84" s="378" t="str">
        <f t="shared" si="8"/>
        <v/>
      </c>
      <c r="AD84" s="316"/>
      <c r="AE84" s="316"/>
      <c r="AF84" s="308" t="str">
        <f t="shared" si="11"/>
        <v/>
      </c>
      <c r="AG84" s="308" t="str">
        <f t="shared" si="12"/>
        <v/>
      </c>
    </row>
    <row r="85" spans="1:33" ht="45" customHeight="1">
      <c r="A85" s="307">
        <f t="shared" si="10"/>
        <v>43449</v>
      </c>
      <c r="B85" s="308" t="str">
        <f t="shared" si="13"/>
        <v>土</v>
      </c>
      <c r="C85" s="320">
        <v>43472</v>
      </c>
      <c r="D85" s="320">
        <v>43472</v>
      </c>
      <c r="E85" s="79"/>
      <c r="F85" s="79"/>
      <c r="G85" s="79"/>
      <c r="H85" s="79"/>
      <c r="I85" s="79"/>
      <c r="J85" s="79" t="s">
        <v>93</v>
      </c>
      <c r="K85" s="79"/>
      <c r="L85" s="79"/>
      <c r="M85" s="79"/>
      <c r="N85" s="79"/>
      <c r="O85" s="79"/>
      <c r="P85" s="79"/>
      <c r="Q85" s="79"/>
      <c r="R85" s="79"/>
      <c r="S85" s="79"/>
      <c r="T85" s="79"/>
      <c r="U85" s="377"/>
      <c r="V85" s="377"/>
      <c r="W85" s="375"/>
      <c r="X85" s="378" t="str">
        <f t="shared" si="9"/>
        <v>●</v>
      </c>
      <c r="Y85" s="378" t="str">
        <f t="shared" si="8"/>
        <v/>
      </c>
      <c r="Z85" s="378" t="str">
        <f t="shared" si="8"/>
        <v/>
      </c>
      <c r="AA85" s="378" t="str">
        <f t="shared" si="8"/>
        <v/>
      </c>
      <c r="AB85" s="378" t="str">
        <f t="shared" si="8"/>
        <v/>
      </c>
      <c r="AC85" s="378" t="str">
        <f t="shared" si="8"/>
        <v/>
      </c>
      <c r="AD85" s="316"/>
      <c r="AE85" s="316"/>
      <c r="AF85" s="308">
        <f t="shared" si="11"/>
        <v>24</v>
      </c>
      <c r="AG85" s="308">
        <f t="shared" si="12"/>
        <v>24</v>
      </c>
    </row>
    <row r="86" spans="1:33" ht="45" customHeight="1">
      <c r="A86" s="307">
        <f t="shared" si="10"/>
        <v>43450</v>
      </c>
      <c r="B86" s="308" t="str">
        <f t="shared" si="13"/>
        <v>日</v>
      </c>
      <c r="C86" s="320"/>
      <c r="D86" s="320"/>
      <c r="E86" s="79"/>
      <c r="F86" s="79"/>
      <c r="G86" s="79"/>
      <c r="H86" s="79"/>
      <c r="I86" s="79"/>
      <c r="J86" s="79"/>
      <c r="K86" s="79"/>
      <c r="L86" s="79"/>
      <c r="M86" s="79"/>
      <c r="N86" s="79"/>
      <c r="O86" s="79"/>
      <c r="P86" s="79"/>
      <c r="Q86" s="79"/>
      <c r="R86" s="79"/>
      <c r="S86" s="79"/>
      <c r="T86" s="79"/>
      <c r="U86" s="377"/>
      <c r="V86" s="377"/>
      <c r="W86" s="375"/>
      <c r="X86" s="378" t="str">
        <f t="shared" si="9"/>
        <v/>
      </c>
      <c r="Y86" s="378" t="str">
        <f t="shared" si="8"/>
        <v/>
      </c>
      <c r="Z86" s="378" t="str">
        <f t="shared" si="8"/>
        <v/>
      </c>
      <c r="AA86" s="378" t="str">
        <f t="shared" si="8"/>
        <v/>
      </c>
      <c r="AB86" s="378" t="str">
        <f t="shared" si="8"/>
        <v/>
      </c>
      <c r="AC86" s="378" t="str">
        <f t="shared" si="8"/>
        <v/>
      </c>
      <c r="AD86" s="316"/>
      <c r="AE86" s="316"/>
      <c r="AF86" s="308" t="str">
        <f t="shared" si="11"/>
        <v/>
      </c>
      <c r="AG86" s="308" t="str">
        <f t="shared" si="12"/>
        <v/>
      </c>
    </row>
    <row r="87" spans="1:33" ht="45" customHeight="1">
      <c r="A87" s="307">
        <f t="shared" si="10"/>
        <v>43451</v>
      </c>
      <c r="B87" s="308" t="str">
        <f t="shared" si="13"/>
        <v>月</v>
      </c>
      <c r="C87" s="320"/>
      <c r="D87" s="320"/>
      <c r="E87" s="79"/>
      <c r="F87" s="79"/>
      <c r="G87" s="79"/>
      <c r="H87" s="79"/>
      <c r="I87" s="79"/>
      <c r="J87" s="79"/>
      <c r="K87" s="79"/>
      <c r="L87" s="79"/>
      <c r="M87" s="79"/>
      <c r="N87" s="79"/>
      <c r="O87" s="79"/>
      <c r="P87" s="79"/>
      <c r="Q87" s="79"/>
      <c r="R87" s="79"/>
      <c r="S87" s="79"/>
      <c r="T87" s="79"/>
      <c r="U87" s="377"/>
      <c r="V87" s="377"/>
      <c r="W87" s="375"/>
      <c r="X87" s="378" t="str">
        <f t="shared" si="9"/>
        <v/>
      </c>
      <c r="Y87" s="378" t="str">
        <f t="shared" si="8"/>
        <v/>
      </c>
      <c r="Z87" s="378" t="str">
        <f t="shared" si="8"/>
        <v/>
      </c>
      <c r="AA87" s="378" t="str">
        <f t="shared" si="8"/>
        <v/>
      </c>
      <c r="AB87" s="378" t="str">
        <f t="shared" si="8"/>
        <v/>
      </c>
      <c r="AC87" s="378" t="str">
        <f t="shared" si="8"/>
        <v/>
      </c>
      <c r="AD87" s="316"/>
      <c r="AE87" s="316"/>
      <c r="AF87" s="308" t="str">
        <f t="shared" si="11"/>
        <v/>
      </c>
      <c r="AG87" s="308" t="str">
        <f t="shared" si="12"/>
        <v/>
      </c>
    </row>
    <row r="88" spans="1:33" ht="45" customHeight="1">
      <c r="A88" s="307">
        <f t="shared" si="10"/>
        <v>43452</v>
      </c>
      <c r="B88" s="308" t="str">
        <f t="shared" si="13"/>
        <v>火</v>
      </c>
      <c r="C88" s="320">
        <v>43472</v>
      </c>
      <c r="D88" s="320">
        <v>43476</v>
      </c>
      <c r="E88" s="79"/>
      <c r="F88" s="79"/>
      <c r="G88" s="79"/>
      <c r="H88" s="79"/>
      <c r="I88" s="79"/>
      <c r="J88" s="79" t="s">
        <v>93</v>
      </c>
      <c r="K88" s="79"/>
      <c r="L88" s="79"/>
      <c r="M88" s="79"/>
      <c r="N88" s="79"/>
      <c r="O88" s="79"/>
      <c r="P88" s="79"/>
      <c r="Q88" s="79"/>
      <c r="R88" s="79"/>
      <c r="S88" s="79"/>
      <c r="T88" s="79"/>
      <c r="U88" s="377"/>
      <c r="V88" s="377"/>
      <c r="W88" s="375"/>
      <c r="X88" s="378" t="str">
        <f t="shared" si="9"/>
        <v>●</v>
      </c>
      <c r="Y88" s="378" t="str">
        <f t="shared" si="8"/>
        <v/>
      </c>
      <c r="Z88" s="378" t="str">
        <f t="shared" si="8"/>
        <v/>
      </c>
      <c r="AA88" s="378" t="str">
        <f t="shared" si="8"/>
        <v/>
      </c>
      <c r="AB88" s="378" t="str">
        <f t="shared" si="8"/>
        <v/>
      </c>
      <c r="AC88" s="378" t="str">
        <f t="shared" si="8"/>
        <v/>
      </c>
      <c r="AD88" s="316"/>
      <c r="AE88" s="316"/>
      <c r="AF88" s="308">
        <f t="shared" si="11"/>
        <v>21</v>
      </c>
      <c r="AG88" s="308">
        <f t="shared" si="12"/>
        <v>25</v>
      </c>
    </row>
    <row r="89" spans="1:33" ht="45" customHeight="1">
      <c r="A89" s="307">
        <f t="shared" si="10"/>
        <v>43453</v>
      </c>
      <c r="B89" s="308" t="str">
        <f t="shared" si="13"/>
        <v>水</v>
      </c>
      <c r="C89" s="320"/>
      <c r="D89" s="320"/>
      <c r="E89" s="79"/>
      <c r="F89" s="79"/>
      <c r="G89" s="79"/>
      <c r="H89" s="79"/>
      <c r="I89" s="79"/>
      <c r="J89" s="79"/>
      <c r="K89" s="79"/>
      <c r="L89" s="79"/>
      <c r="M89" s="79"/>
      <c r="N89" s="79"/>
      <c r="O89" s="79"/>
      <c r="P89" s="79"/>
      <c r="Q89" s="79"/>
      <c r="R89" s="79"/>
      <c r="S89" s="79"/>
      <c r="T89" s="79"/>
      <c r="U89" s="377"/>
      <c r="V89" s="377"/>
      <c r="W89" s="375"/>
      <c r="X89" s="378" t="str">
        <f t="shared" si="9"/>
        <v/>
      </c>
      <c r="Y89" s="378" t="str">
        <f t="shared" si="8"/>
        <v/>
      </c>
      <c r="Z89" s="378" t="str">
        <f t="shared" si="8"/>
        <v/>
      </c>
      <c r="AA89" s="378" t="str">
        <f t="shared" si="8"/>
        <v/>
      </c>
      <c r="AB89" s="378" t="str">
        <f t="shared" si="8"/>
        <v/>
      </c>
      <c r="AC89" s="378" t="str">
        <f t="shared" si="8"/>
        <v/>
      </c>
      <c r="AD89" s="316"/>
      <c r="AE89" s="316"/>
      <c r="AF89" s="308" t="str">
        <f t="shared" si="11"/>
        <v/>
      </c>
      <c r="AG89" s="308" t="str">
        <f t="shared" si="12"/>
        <v/>
      </c>
    </row>
    <row r="90" spans="1:33" ht="45" customHeight="1">
      <c r="A90" s="307">
        <f t="shared" si="10"/>
        <v>43454</v>
      </c>
      <c r="B90" s="308" t="str">
        <f t="shared" si="13"/>
        <v>木</v>
      </c>
      <c r="C90" s="320">
        <v>43476</v>
      </c>
      <c r="D90" s="320">
        <v>43481</v>
      </c>
      <c r="E90" s="79"/>
      <c r="F90" s="79"/>
      <c r="G90" s="79"/>
      <c r="H90" s="79"/>
      <c r="I90" s="79"/>
      <c r="J90" s="79" t="s">
        <v>93</v>
      </c>
      <c r="K90" s="79"/>
      <c r="L90" s="79"/>
      <c r="M90" s="79"/>
      <c r="N90" s="79"/>
      <c r="O90" s="79"/>
      <c r="P90" s="79"/>
      <c r="Q90" s="79"/>
      <c r="R90" s="79"/>
      <c r="S90" s="79"/>
      <c r="T90" s="79"/>
      <c r="U90" s="377"/>
      <c r="V90" s="377"/>
      <c r="W90" s="375"/>
      <c r="X90" s="378" t="str">
        <f t="shared" si="9"/>
        <v>●</v>
      </c>
      <c r="Y90" s="378" t="str">
        <f t="shared" si="8"/>
        <v/>
      </c>
      <c r="Z90" s="378" t="str">
        <f t="shared" si="8"/>
        <v/>
      </c>
      <c r="AA90" s="378" t="str">
        <f t="shared" si="8"/>
        <v/>
      </c>
      <c r="AB90" s="378" t="str">
        <f t="shared" si="8"/>
        <v/>
      </c>
      <c r="AC90" s="378" t="str">
        <f t="shared" si="8"/>
        <v/>
      </c>
      <c r="AD90" s="316"/>
      <c r="AE90" s="316"/>
      <c r="AF90" s="308">
        <f t="shared" si="11"/>
        <v>23</v>
      </c>
      <c r="AG90" s="308">
        <f t="shared" si="12"/>
        <v>28</v>
      </c>
    </row>
    <row r="91" spans="1:33" ht="45" customHeight="1">
      <c r="A91" s="307">
        <f t="shared" si="10"/>
        <v>43455</v>
      </c>
      <c r="B91" s="308" t="str">
        <f t="shared" si="13"/>
        <v>金</v>
      </c>
      <c r="C91" s="320"/>
      <c r="D91" s="320"/>
      <c r="E91" s="79"/>
      <c r="F91" s="79"/>
      <c r="G91" s="79"/>
      <c r="H91" s="79"/>
      <c r="I91" s="79"/>
      <c r="J91" s="79"/>
      <c r="K91" s="79"/>
      <c r="L91" s="79"/>
      <c r="M91" s="79"/>
      <c r="N91" s="79"/>
      <c r="O91" s="79"/>
      <c r="P91" s="79"/>
      <c r="Q91" s="79"/>
      <c r="R91" s="79"/>
      <c r="S91" s="79"/>
      <c r="T91" s="79"/>
      <c r="U91" s="377"/>
      <c r="V91" s="377"/>
      <c r="W91" s="375"/>
      <c r="X91" s="378" t="str">
        <f t="shared" si="9"/>
        <v/>
      </c>
      <c r="Y91" s="378" t="str">
        <f t="shared" si="8"/>
        <v/>
      </c>
      <c r="Z91" s="378" t="str">
        <f t="shared" si="8"/>
        <v/>
      </c>
      <c r="AA91" s="378" t="str">
        <f t="shared" si="8"/>
        <v/>
      </c>
      <c r="AB91" s="378" t="str">
        <f t="shared" si="8"/>
        <v/>
      </c>
      <c r="AC91" s="378" t="str">
        <f t="shared" si="8"/>
        <v/>
      </c>
      <c r="AD91" s="316"/>
      <c r="AE91" s="316"/>
      <c r="AF91" s="308" t="str">
        <f t="shared" si="11"/>
        <v/>
      </c>
      <c r="AG91" s="308" t="str">
        <f t="shared" si="12"/>
        <v/>
      </c>
    </row>
    <row r="92" spans="1:33" ht="45" customHeight="1">
      <c r="A92" s="307">
        <f t="shared" si="10"/>
        <v>43456</v>
      </c>
      <c r="B92" s="308" t="str">
        <f t="shared" si="13"/>
        <v>土</v>
      </c>
      <c r="C92" s="320">
        <v>43481</v>
      </c>
      <c r="D92" s="320">
        <v>43483</v>
      </c>
      <c r="E92" s="79"/>
      <c r="F92" s="79"/>
      <c r="G92" s="79"/>
      <c r="H92" s="79"/>
      <c r="I92" s="79"/>
      <c r="J92" s="79" t="s">
        <v>93</v>
      </c>
      <c r="K92" s="79"/>
      <c r="L92" s="79"/>
      <c r="M92" s="79"/>
      <c r="N92" s="79"/>
      <c r="O92" s="79"/>
      <c r="P92" s="79"/>
      <c r="Q92" s="79"/>
      <c r="R92" s="79"/>
      <c r="S92" s="79"/>
      <c r="T92" s="79"/>
      <c r="U92" s="377"/>
      <c r="V92" s="377"/>
      <c r="W92" s="375"/>
      <c r="X92" s="378" t="str">
        <f t="shared" si="9"/>
        <v>●</v>
      </c>
      <c r="Y92" s="378" t="str">
        <f t="shared" si="8"/>
        <v/>
      </c>
      <c r="Z92" s="378" t="str">
        <f t="shared" si="8"/>
        <v/>
      </c>
      <c r="AA92" s="378" t="str">
        <f t="shared" si="8"/>
        <v/>
      </c>
      <c r="AB92" s="378" t="str">
        <f t="shared" si="8"/>
        <v/>
      </c>
      <c r="AC92" s="378" t="str">
        <f t="shared" si="8"/>
        <v/>
      </c>
      <c r="AD92" s="316"/>
      <c r="AE92" s="316"/>
      <c r="AF92" s="308">
        <f t="shared" si="11"/>
        <v>26</v>
      </c>
      <c r="AG92" s="308">
        <f t="shared" si="12"/>
        <v>28</v>
      </c>
    </row>
    <row r="93" spans="1:33" ht="45" customHeight="1">
      <c r="A93" s="307">
        <f t="shared" si="10"/>
        <v>43457</v>
      </c>
      <c r="B93" s="308" t="str">
        <f t="shared" si="13"/>
        <v>日</v>
      </c>
      <c r="C93" s="320"/>
      <c r="D93" s="320"/>
      <c r="E93" s="79"/>
      <c r="F93" s="79"/>
      <c r="G93" s="79"/>
      <c r="H93" s="79"/>
      <c r="I93" s="79"/>
      <c r="J93" s="79"/>
      <c r="K93" s="79"/>
      <c r="L93" s="79"/>
      <c r="M93" s="79"/>
      <c r="N93" s="79"/>
      <c r="O93" s="79"/>
      <c r="P93" s="79"/>
      <c r="Q93" s="79"/>
      <c r="R93" s="79"/>
      <c r="S93" s="79"/>
      <c r="T93" s="79"/>
      <c r="U93" s="377"/>
      <c r="V93" s="377"/>
      <c r="W93" s="375"/>
      <c r="X93" s="378" t="str">
        <f t="shared" si="9"/>
        <v/>
      </c>
      <c r="Y93" s="378" t="str">
        <f t="shared" si="8"/>
        <v/>
      </c>
      <c r="Z93" s="378" t="str">
        <f t="shared" si="8"/>
        <v/>
      </c>
      <c r="AA93" s="378" t="str">
        <f t="shared" si="8"/>
        <v/>
      </c>
      <c r="AB93" s="378" t="str">
        <f t="shared" si="8"/>
        <v/>
      </c>
      <c r="AC93" s="378" t="str">
        <f t="shared" si="8"/>
        <v/>
      </c>
      <c r="AD93" s="316"/>
      <c r="AE93" s="316"/>
      <c r="AF93" s="308" t="str">
        <f t="shared" si="11"/>
        <v/>
      </c>
      <c r="AG93" s="308" t="str">
        <f t="shared" si="12"/>
        <v/>
      </c>
    </row>
    <row r="94" spans="1:33" ht="45" customHeight="1">
      <c r="A94" s="307">
        <f t="shared" si="10"/>
        <v>43458</v>
      </c>
      <c r="B94" s="308" t="str">
        <f t="shared" si="13"/>
        <v>月</v>
      </c>
      <c r="C94" s="320"/>
      <c r="D94" s="320"/>
      <c r="E94" s="79"/>
      <c r="F94" s="79"/>
      <c r="G94" s="79"/>
      <c r="H94" s="79"/>
      <c r="I94" s="79"/>
      <c r="J94" s="79"/>
      <c r="K94" s="79"/>
      <c r="L94" s="79"/>
      <c r="M94" s="79"/>
      <c r="N94" s="79"/>
      <c r="O94" s="79"/>
      <c r="P94" s="79"/>
      <c r="Q94" s="79"/>
      <c r="R94" s="79"/>
      <c r="S94" s="79"/>
      <c r="T94" s="79"/>
      <c r="U94" s="377"/>
      <c r="V94" s="377"/>
      <c r="W94" s="375"/>
      <c r="X94" s="378" t="str">
        <f t="shared" si="9"/>
        <v/>
      </c>
      <c r="Y94" s="378" t="str">
        <f t="shared" si="8"/>
        <v/>
      </c>
      <c r="Z94" s="378" t="str">
        <f t="shared" si="8"/>
        <v/>
      </c>
      <c r="AA94" s="378" t="str">
        <f t="shared" si="8"/>
        <v/>
      </c>
      <c r="AB94" s="378" t="str">
        <f t="shared" si="8"/>
        <v/>
      </c>
      <c r="AC94" s="378" t="str">
        <f t="shared" si="8"/>
        <v/>
      </c>
      <c r="AD94" s="316"/>
      <c r="AE94" s="316"/>
      <c r="AF94" s="308" t="str">
        <f t="shared" si="11"/>
        <v/>
      </c>
      <c r="AG94" s="308" t="str">
        <f t="shared" si="12"/>
        <v/>
      </c>
    </row>
    <row r="95" spans="1:33" ht="45" customHeight="1">
      <c r="A95" s="307">
        <f t="shared" si="10"/>
        <v>43459</v>
      </c>
      <c r="B95" s="308" t="str">
        <f t="shared" si="13"/>
        <v>火</v>
      </c>
      <c r="C95" s="320">
        <v>43483</v>
      </c>
      <c r="D95" s="320">
        <v>43483</v>
      </c>
      <c r="E95" s="79"/>
      <c r="F95" s="79"/>
      <c r="G95" s="79"/>
      <c r="H95" s="79"/>
      <c r="I95" s="79"/>
      <c r="J95" s="79" t="s">
        <v>93</v>
      </c>
      <c r="K95" s="79"/>
      <c r="L95" s="79"/>
      <c r="M95" s="79"/>
      <c r="N95" s="79"/>
      <c r="O95" s="79"/>
      <c r="P95" s="79"/>
      <c r="Q95" s="79"/>
      <c r="R95" s="79"/>
      <c r="S95" s="79"/>
      <c r="T95" s="79"/>
      <c r="U95" s="377"/>
      <c r="V95" s="377"/>
      <c r="W95" s="375"/>
      <c r="X95" s="378" t="str">
        <f t="shared" si="9"/>
        <v>●</v>
      </c>
      <c r="Y95" s="378" t="str">
        <f t="shared" si="8"/>
        <v/>
      </c>
      <c r="Z95" s="378" t="str">
        <f t="shared" si="8"/>
        <v/>
      </c>
      <c r="AA95" s="378" t="str">
        <f t="shared" si="8"/>
        <v/>
      </c>
      <c r="AB95" s="378" t="str">
        <f t="shared" si="8"/>
        <v/>
      </c>
      <c r="AC95" s="378" t="str">
        <f t="shared" si="8"/>
        <v/>
      </c>
      <c r="AD95" s="316"/>
      <c r="AE95" s="316"/>
      <c r="AF95" s="308">
        <f t="shared" si="11"/>
        <v>25</v>
      </c>
      <c r="AG95" s="308">
        <f t="shared" si="12"/>
        <v>25</v>
      </c>
    </row>
    <row r="96" spans="1:33" ht="45" customHeight="1">
      <c r="A96" s="307">
        <f t="shared" si="10"/>
        <v>43460</v>
      </c>
      <c r="B96" s="308" t="str">
        <f t="shared" si="13"/>
        <v>水</v>
      </c>
      <c r="C96" s="320"/>
      <c r="D96" s="320"/>
      <c r="E96" s="79"/>
      <c r="F96" s="79"/>
      <c r="G96" s="79"/>
      <c r="H96" s="79"/>
      <c r="I96" s="79"/>
      <c r="J96" s="79"/>
      <c r="K96" s="79"/>
      <c r="L96" s="79"/>
      <c r="M96" s="79"/>
      <c r="N96" s="79"/>
      <c r="O96" s="79"/>
      <c r="P96" s="79"/>
      <c r="Q96" s="79"/>
      <c r="R96" s="79"/>
      <c r="S96" s="79"/>
      <c r="T96" s="79"/>
      <c r="U96" s="377"/>
      <c r="V96" s="377"/>
      <c r="W96" s="375"/>
      <c r="X96" s="378" t="str">
        <f t="shared" si="9"/>
        <v/>
      </c>
      <c r="Y96" s="378" t="str">
        <f t="shared" si="8"/>
        <v/>
      </c>
      <c r="Z96" s="378" t="str">
        <f t="shared" si="8"/>
        <v/>
      </c>
      <c r="AA96" s="378" t="str">
        <f t="shared" si="8"/>
        <v/>
      </c>
      <c r="AB96" s="378" t="str">
        <f t="shared" si="8"/>
        <v/>
      </c>
      <c r="AC96" s="378" t="str">
        <f t="shared" si="8"/>
        <v/>
      </c>
      <c r="AD96" s="316"/>
      <c r="AE96" s="316"/>
      <c r="AF96" s="308" t="str">
        <f t="shared" si="11"/>
        <v/>
      </c>
      <c r="AG96" s="308" t="str">
        <f t="shared" si="12"/>
        <v/>
      </c>
    </row>
    <row r="97" spans="1:33" ht="45" customHeight="1">
      <c r="A97" s="307">
        <f t="shared" si="10"/>
        <v>43461</v>
      </c>
      <c r="B97" s="308" t="str">
        <f t="shared" si="13"/>
        <v>木</v>
      </c>
      <c r="C97" s="320">
        <v>43483</v>
      </c>
      <c r="D97" s="320">
        <v>43488</v>
      </c>
      <c r="E97" s="79"/>
      <c r="F97" s="79"/>
      <c r="G97" s="79"/>
      <c r="H97" s="79"/>
      <c r="I97" s="79"/>
      <c r="J97" s="79" t="s">
        <v>93</v>
      </c>
      <c r="K97" s="79"/>
      <c r="L97" s="79"/>
      <c r="M97" s="79"/>
      <c r="N97" s="79"/>
      <c r="O97" s="79"/>
      <c r="P97" s="79"/>
      <c r="Q97" s="79"/>
      <c r="R97" s="79"/>
      <c r="S97" s="79"/>
      <c r="T97" s="79"/>
      <c r="U97" s="377"/>
      <c r="V97" s="377"/>
      <c r="W97" s="375"/>
      <c r="X97" s="378" t="str">
        <f t="shared" si="9"/>
        <v>●</v>
      </c>
      <c r="Y97" s="378" t="str">
        <f t="shared" si="8"/>
        <v/>
      </c>
      <c r="Z97" s="378" t="str">
        <f t="shared" si="8"/>
        <v/>
      </c>
      <c r="AA97" s="378" t="str">
        <f t="shared" si="8"/>
        <v/>
      </c>
      <c r="AB97" s="378" t="str">
        <f t="shared" si="8"/>
        <v/>
      </c>
      <c r="AC97" s="378" t="str">
        <f t="shared" si="8"/>
        <v/>
      </c>
      <c r="AD97" s="316"/>
      <c r="AE97" s="316"/>
      <c r="AF97" s="308">
        <f t="shared" si="11"/>
        <v>23</v>
      </c>
      <c r="AG97" s="308">
        <f t="shared" si="12"/>
        <v>28</v>
      </c>
    </row>
    <row r="98" spans="1:33" ht="45" customHeight="1">
      <c r="A98" s="307">
        <f t="shared" si="10"/>
        <v>43462</v>
      </c>
      <c r="B98" s="308" t="str">
        <f t="shared" si="13"/>
        <v>金</v>
      </c>
      <c r="C98" s="320"/>
      <c r="D98" s="320"/>
      <c r="E98" s="79"/>
      <c r="F98" s="79"/>
      <c r="G98" s="79"/>
      <c r="H98" s="79"/>
      <c r="I98" s="79"/>
      <c r="J98" s="79"/>
      <c r="K98" s="79"/>
      <c r="L98" s="79"/>
      <c r="M98" s="79"/>
      <c r="N98" s="79"/>
      <c r="O98" s="79"/>
      <c r="P98" s="79"/>
      <c r="Q98" s="79"/>
      <c r="R98" s="79"/>
      <c r="S98" s="79"/>
      <c r="T98" s="79"/>
      <c r="U98" s="377"/>
      <c r="V98" s="377"/>
      <c r="W98" s="375"/>
      <c r="X98" s="378" t="str">
        <f t="shared" si="9"/>
        <v/>
      </c>
      <c r="Y98" s="378" t="str">
        <f t="shared" si="8"/>
        <v/>
      </c>
      <c r="Z98" s="378" t="str">
        <f t="shared" si="8"/>
        <v/>
      </c>
      <c r="AA98" s="378" t="str">
        <f t="shared" si="8"/>
        <v/>
      </c>
      <c r="AB98" s="378" t="str">
        <f t="shared" si="8"/>
        <v/>
      </c>
      <c r="AC98" s="378" t="str">
        <f t="shared" si="8"/>
        <v/>
      </c>
      <c r="AD98" s="316"/>
      <c r="AE98" s="316"/>
      <c r="AF98" s="308" t="str">
        <f t="shared" si="11"/>
        <v/>
      </c>
      <c r="AG98" s="308" t="str">
        <f t="shared" si="12"/>
        <v/>
      </c>
    </row>
    <row r="99" spans="1:33" ht="45" customHeight="1">
      <c r="A99" s="307">
        <f t="shared" si="10"/>
        <v>43463</v>
      </c>
      <c r="B99" s="308" t="str">
        <f t="shared" si="13"/>
        <v>土</v>
      </c>
      <c r="C99" s="320"/>
      <c r="D99" s="320"/>
      <c r="E99" s="79"/>
      <c r="F99" s="79"/>
      <c r="G99" s="79"/>
      <c r="H99" s="79"/>
      <c r="I99" s="79"/>
      <c r="J99" s="79"/>
      <c r="K99" s="79"/>
      <c r="L99" s="79"/>
      <c r="M99" s="79"/>
      <c r="N99" s="79"/>
      <c r="O99" s="79"/>
      <c r="P99" s="79"/>
      <c r="Q99" s="79"/>
      <c r="R99" s="79"/>
      <c r="S99" s="79"/>
      <c r="T99" s="79"/>
      <c r="U99" s="377"/>
      <c r="V99" s="377"/>
      <c r="W99" s="375"/>
      <c r="X99" s="378" t="str">
        <f t="shared" si="9"/>
        <v/>
      </c>
      <c r="Y99" s="378" t="str">
        <f t="shared" si="8"/>
        <v/>
      </c>
      <c r="Z99" s="378" t="str">
        <f t="shared" si="8"/>
        <v/>
      </c>
      <c r="AA99" s="378" t="str">
        <f t="shared" si="8"/>
        <v/>
      </c>
      <c r="AB99" s="378" t="str">
        <f t="shared" si="8"/>
        <v/>
      </c>
      <c r="AC99" s="378" t="str">
        <f t="shared" si="8"/>
        <v/>
      </c>
      <c r="AD99" s="316"/>
      <c r="AE99" s="316"/>
      <c r="AF99" s="308" t="str">
        <f t="shared" si="11"/>
        <v/>
      </c>
      <c r="AG99" s="308" t="str">
        <f t="shared" si="12"/>
        <v/>
      </c>
    </row>
    <row r="100" spans="1:33" ht="45" customHeight="1">
      <c r="A100" s="307">
        <f t="shared" si="10"/>
        <v>43464</v>
      </c>
      <c r="B100" s="308" t="str">
        <f t="shared" si="13"/>
        <v>日</v>
      </c>
      <c r="C100" s="320"/>
      <c r="D100" s="320"/>
      <c r="E100" s="79"/>
      <c r="F100" s="79"/>
      <c r="G100" s="79"/>
      <c r="H100" s="79"/>
      <c r="I100" s="79"/>
      <c r="J100" s="79"/>
      <c r="K100" s="79"/>
      <c r="L100" s="79"/>
      <c r="M100" s="79"/>
      <c r="N100" s="79"/>
      <c r="O100" s="79"/>
      <c r="P100" s="79"/>
      <c r="Q100" s="79"/>
      <c r="R100" s="79"/>
      <c r="S100" s="79"/>
      <c r="T100" s="79"/>
      <c r="U100" s="377"/>
      <c r="V100" s="377"/>
      <c r="W100" s="375"/>
      <c r="X100" s="378" t="str">
        <f t="shared" si="9"/>
        <v/>
      </c>
      <c r="Y100" s="378" t="str">
        <f t="shared" si="8"/>
        <v/>
      </c>
      <c r="Z100" s="378" t="str">
        <f t="shared" si="8"/>
        <v/>
      </c>
      <c r="AA100" s="378" t="str">
        <f t="shared" si="8"/>
        <v/>
      </c>
      <c r="AB100" s="378" t="str">
        <f t="shared" si="8"/>
        <v/>
      </c>
      <c r="AC100" s="378" t="str">
        <f t="shared" si="8"/>
        <v/>
      </c>
      <c r="AD100" s="316"/>
      <c r="AE100" s="316"/>
      <c r="AF100" s="308" t="str">
        <f t="shared" si="11"/>
        <v/>
      </c>
      <c r="AG100" s="308" t="str">
        <f t="shared" si="12"/>
        <v/>
      </c>
    </row>
    <row r="101" spans="1:33" ht="45" customHeight="1">
      <c r="A101" s="307">
        <f t="shared" si="10"/>
        <v>43465</v>
      </c>
      <c r="B101" s="308" t="str">
        <f t="shared" si="13"/>
        <v>月</v>
      </c>
      <c r="C101" s="320"/>
      <c r="D101" s="320"/>
      <c r="E101" s="79"/>
      <c r="F101" s="79"/>
      <c r="G101" s="79"/>
      <c r="H101" s="79"/>
      <c r="I101" s="79"/>
      <c r="J101" s="79"/>
      <c r="K101" s="79"/>
      <c r="L101" s="79"/>
      <c r="M101" s="79"/>
      <c r="N101" s="79"/>
      <c r="O101" s="79"/>
      <c r="P101" s="79"/>
      <c r="Q101" s="79"/>
      <c r="R101" s="79"/>
      <c r="S101" s="79"/>
      <c r="T101" s="79"/>
      <c r="U101" s="377"/>
      <c r="V101" s="377"/>
      <c r="W101" s="375"/>
      <c r="X101" s="378" t="str">
        <f t="shared" si="9"/>
        <v/>
      </c>
      <c r="Y101" s="378" t="str">
        <f t="shared" si="8"/>
        <v/>
      </c>
      <c r="Z101" s="378" t="str">
        <f t="shared" si="8"/>
        <v/>
      </c>
      <c r="AA101" s="378" t="str">
        <f t="shared" si="8"/>
        <v/>
      </c>
      <c r="AB101" s="378" t="str">
        <f t="shared" si="8"/>
        <v/>
      </c>
      <c r="AC101" s="378" t="str">
        <f t="shared" si="8"/>
        <v/>
      </c>
      <c r="AD101" s="316"/>
      <c r="AE101" s="316"/>
      <c r="AF101" s="308" t="str">
        <f t="shared" si="11"/>
        <v/>
      </c>
      <c r="AG101" s="308" t="str">
        <f t="shared" si="12"/>
        <v/>
      </c>
    </row>
    <row r="102" spans="1:33" ht="45" customHeight="1">
      <c r="A102" s="307">
        <f t="shared" si="10"/>
        <v>43466</v>
      </c>
      <c r="B102" s="308" t="str">
        <f t="shared" si="13"/>
        <v>火</v>
      </c>
      <c r="C102" s="320"/>
      <c r="D102" s="320"/>
      <c r="E102" s="79"/>
      <c r="F102" s="79"/>
      <c r="G102" s="79"/>
      <c r="H102" s="79"/>
      <c r="I102" s="79"/>
      <c r="J102" s="79"/>
      <c r="K102" s="79"/>
      <c r="L102" s="79"/>
      <c r="M102" s="79"/>
      <c r="N102" s="79"/>
      <c r="O102" s="79"/>
      <c r="P102" s="79"/>
      <c r="Q102" s="79"/>
      <c r="R102" s="79"/>
      <c r="S102" s="79"/>
      <c r="T102" s="79"/>
      <c r="U102" s="377"/>
      <c r="V102" s="377"/>
      <c r="W102" s="375"/>
      <c r="X102" s="378" t="str">
        <f t="shared" si="9"/>
        <v/>
      </c>
      <c r="Y102" s="378" t="str">
        <f t="shared" si="8"/>
        <v/>
      </c>
      <c r="Z102" s="378" t="str">
        <f t="shared" si="8"/>
        <v/>
      </c>
      <c r="AA102" s="378" t="str">
        <f t="shared" si="8"/>
        <v/>
      </c>
      <c r="AB102" s="378" t="str">
        <f t="shared" si="8"/>
        <v/>
      </c>
      <c r="AC102" s="378" t="str">
        <f t="shared" si="8"/>
        <v/>
      </c>
      <c r="AD102" s="316"/>
      <c r="AE102" s="316"/>
      <c r="AF102" s="308" t="str">
        <f t="shared" si="11"/>
        <v/>
      </c>
      <c r="AG102" s="308" t="str">
        <f t="shared" si="12"/>
        <v/>
      </c>
    </row>
    <row r="103" spans="1:33" ht="45" customHeight="1">
      <c r="A103" s="307">
        <f t="shared" si="10"/>
        <v>43467</v>
      </c>
      <c r="B103" s="308" t="str">
        <f t="shared" si="13"/>
        <v>水</v>
      </c>
      <c r="C103" s="320"/>
      <c r="D103" s="320"/>
      <c r="E103" s="79"/>
      <c r="F103" s="79"/>
      <c r="G103" s="79"/>
      <c r="H103" s="79"/>
      <c r="I103" s="79"/>
      <c r="J103" s="79"/>
      <c r="K103" s="79"/>
      <c r="L103" s="79"/>
      <c r="M103" s="79"/>
      <c r="N103" s="79"/>
      <c r="O103" s="79"/>
      <c r="P103" s="79"/>
      <c r="Q103" s="79"/>
      <c r="R103" s="79"/>
      <c r="S103" s="79"/>
      <c r="T103" s="79"/>
      <c r="U103" s="377"/>
      <c r="V103" s="377"/>
      <c r="W103" s="375"/>
      <c r="X103" s="378" t="str">
        <f t="shared" si="9"/>
        <v/>
      </c>
      <c r="Y103" s="378" t="str">
        <f t="shared" si="8"/>
        <v/>
      </c>
      <c r="Z103" s="378" t="str">
        <f t="shared" si="8"/>
        <v/>
      </c>
      <c r="AA103" s="378" t="str">
        <f t="shared" si="8"/>
        <v/>
      </c>
      <c r="AB103" s="378" t="str">
        <f t="shared" si="8"/>
        <v/>
      </c>
      <c r="AC103" s="378" t="str">
        <f t="shared" si="8"/>
        <v/>
      </c>
      <c r="AD103" s="316"/>
      <c r="AE103" s="316"/>
      <c r="AF103" s="308" t="str">
        <f t="shared" si="11"/>
        <v/>
      </c>
      <c r="AG103" s="308" t="str">
        <f t="shared" si="12"/>
        <v/>
      </c>
    </row>
    <row r="104" spans="1:33" ht="45" customHeight="1">
      <c r="A104" s="307">
        <f t="shared" si="10"/>
        <v>43468</v>
      </c>
      <c r="B104" s="308" t="str">
        <f t="shared" si="13"/>
        <v>木</v>
      </c>
      <c r="C104" s="320"/>
      <c r="D104" s="320"/>
      <c r="E104" s="79"/>
      <c r="F104" s="79"/>
      <c r="G104" s="79"/>
      <c r="H104" s="79"/>
      <c r="I104" s="79"/>
      <c r="J104" s="79"/>
      <c r="K104" s="79"/>
      <c r="L104" s="79"/>
      <c r="M104" s="79"/>
      <c r="N104" s="79"/>
      <c r="O104" s="79"/>
      <c r="P104" s="79"/>
      <c r="Q104" s="79"/>
      <c r="R104" s="79"/>
      <c r="S104" s="79"/>
      <c r="T104" s="79"/>
      <c r="U104" s="377"/>
      <c r="V104" s="377"/>
      <c r="W104" s="375"/>
      <c r="X104" s="378" t="str">
        <f t="shared" si="9"/>
        <v/>
      </c>
      <c r="Y104" s="378" t="str">
        <f t="shared" si="8"/>
        <v/>
      </c>
      <c r="Z104" s="378" t="str">
        <f t="shared" si="8"/>
        <v/>
      </c>
      <c r="AA104" s="378" t="str">
        <f t="shared" si="8"/>
        <v/>
      </c>
      <c r="AB104" s="378" t="str">
        <f t="shared" si="8"/>
        <v/>
      </c>
      <c r="AC104" s="378" t="str">
        <f t="shared" si="8"/>
        <v/>
      </c>
      <c r="AD104" s="316"/>
      <c r="AE104" s="316"/>
      <c r="AF104" s="308" t="str">
        <f t="shared" si="11"/>
        <v/>
      </c>
      <c r="AG104" s="308" t="str">
        <f t="shared" si="12"/>
        <v/>
      </c>
    </row>
    <row r="105" spans="1:33" ht="45" customHeight="1">
      <c r="A105" s="307">
        <f t="shared" si="10"/>
        <v>43469</v>
      </c>
      <c r="B105" s="308" t="str">
        <f t="shared" si="13"/>
        <v>金</v>
      </c>
      <c r="C105" s="320"/>
      <c r="D105" s="320"/>
      <c r="E105" s="79"/>
      <c r="F105" s="79"/>
      <c r="G105" s="79"/>
      <c r="H105" s="79"/>
      <c r="I105" s="79"/>
      <c r="J105" s="79"/>
      <c r="K105" s="79"/>
      <c r="L105" s="79"/>
      <c r="M105" s="79"/>
      <c r="N105" s="79"/>
      <c r="O105" s="79"/>
      <c r="P105" s="79"/>
      <c r="Q105" s="79"/>
      <c r="R105" s="79"/>
      <c r="S105" s="79"/>
      <c r="T105" s="79"/>
      <c r="U105" s="377"/>
      <c r="V105" s="377"/>
      <c r="W105" s="375"/>
      <c r="X105" s="378" t="str">
        <f t="shared" si="9"/>
        <v/>
      </c>
      <c r="Y105" s="378" t="str">
        <f t="shared" si="8"/>
        <v/>
      </c>
      <c r="Z105" s="378" t="str">
        <f t="shared" si="8"/>
        <v/>
      </c>
      <c r="AA105" s="378" t="str">
        <f t="shared" si="8"/>
        <v/>
      </c>
      <c r="AB105" s="378" t="str">
        <f t="shared" si="8"/>
        <v/>
      </c>
      <c r="AC105" s="378" t="str">
        <f t="shared" si="8"/>
        <v/>
      </c>
      <c r="AD105" s="316"/>
      <c r="AE105" s="316"/>
      <c r="AF105" s="308" t="str">
        <f t="shared" si="11"/>
        <v/>
      </c>
      <c r="AG105" s="308" t="str">
        <f t="shared" si="12"/>
        <v/>
      </c>
    </row>
    <row r="106" spans="1:33" ht="45" customHeight="1">
      <c r="A106" s="307">
        <f t="shared" si="10"/>
        <v>43470</v>
      </c>
      <c r="B106" s="308" t="str">
        <f t="shared" si="13"/>
        <v>土</v>
      </c>
      <c r="C106" s="320">
        <v>43488</v>
      </c>
      <c r="D106" s="320">
        <v>43488</v>
      </c>
      <c r="E106" s="79"/>
      <c r="F106" s="79"/>
      <c r="G106" s="79"/>
      <c r="H106" s="79"/>
      <c r="I106" s="79"/>
      <c r="J106" s="79"/>
      <c r="K106" s="79"/>
      <c r="L106" s="79"/>
      <c r="M106" s="79"/>
      <c r="N106" s="79"/>
      <c r="O106" s="79"/>
      <c r="P106" s="79"/>
      <c r="Q106" s="79"/>
      <c r="R106" s="79"/>
      <c r="S106" s="79"/>
      <c r="T106" s="79"/>
      <c r="U106" s="377"/>
      <c r="V106" s="377"/>
      <c r="W106" s="375"/>
      <c r="X106" s="378" t="str">
        <f t="shared" si="9"/>
        <v>●</v>
      </c>
      <c r="Y106" s="378" t="str">
        <f t="shared" si="8"/>
        <v/>
      </c>
      <c r="Z106" s="378" t="str">
        <f t="shared" si="8"/>
        <v/>
      </c>
      <c r="AA106" s="378" t="str">
        <f t="shared" si="8"/>
        <v/>
      </c>
      <c r="AB106" s="378" t="str">
        <f t="shared" si="8"/>
        <v/>
      </c>
      <c r="AC106" s="378" t="str">
        <f t="shared" si="8"/>
        <v/>
      </c>
      <c r="AD106" s="316"/>
      <c r="AE106" s="316"/>
      <c r="AF106" s="308">
        <f t="shared" si="11"/>
        <v>19</v>
      </c>
      <c r="AG106" s="308">
        <f t="shared" si="12"/>
        <v>19</v>
      </c>
    </row>
    <row r="107" spans="1:33" ht="45" customHeight="1">
      <c r="A107" s="307">
        <f t="shared" si="10"/>
        <v>43471</v>
      </c>
      <c r="B107" s="308" t="str">
        <f t="shared" si="13"/>
        <v>日</v>
      </c>
      <c r="C107" s="320"/>
      <c r="D107" s="320"/>
      <c r="E107" s="79"/>
      <c r="F107" s="79"/>
      <c r="G107" s="79"/>
      <c r="H107" s="79"/>
      <c r="I107" s="79"/>
      <c r="J107" s="79"/>
      <c r="K107" s="79"/>
      <c r="L107" s="79"/>
      <c r="M107" s="79"/>
      <c r="N107" s="79"/>
      <c r="O107" s="79"/>
      <c r="P107" s="79"/>
      <c r="Q107" s="79"/>
      <c r="R107" s="79"/>
      <c r="S107" s="79"/>
      <c r="T107" s="79"/>
      <c r="U107" s="377"/>
      <c r="V107" s="377"/>
      <c r="W107" s="375"/>
      <c r="X107" s="378" t="str">
        <f t="shared" si="9"/>
        <v/>
      </c>
      <c r="Y107" s="378" t="str">
        <f t="shared" si="8"/>
        <v/>
      </c>
      <c r="Z107" s="378" t="str">
        <f t="shared" si="8"/>
        <v/>
      </c>
      <c r="AA107" s="378" t="str">
        <f t="shared" si="8"/>
        <v/>
      </c>
      <c r="AB107" s="378" t="str">
        <f t="shared" si="8"/>
        <v/>
      </c>
      <c r="AC107" s="378" t="str">
        <f t="shared" si="8"/>
        <v/>
      </c>
      <c r="AD107" s="316"/>
      <c r="AE107" s="316"/>
      <c r="AF107" s="308" t="str">
        <f t="shared" si="11"/>
        <v/>
      </c>
      <c r="AG107" s="308" t="str">
        <f t="shared" si="12"/>
        <v/>
      </c>
    </row>
    <row r="108" spans="1:33" ht="45" customHeight="1">
      <c r="A108" s="307">
        <f t="shared" si="10"/>
        <v>43472</v>
      </c>
      <c r="B108" s="308" t="str">
        <f t="shared" si="13"/>
        <v>月</v>
      </c>
      <c r="C108" s="320"/>
      <c r="D108" s="320"/>
      <c r="E108" s="79"/>
      <c r="F108" s="79"/>
      <c r="G108" s="79"/>
      <c r="H108" s="79"/>
      <c r="I108" s="79"/>
      <c r="J108" s="79"/>
      <c r="K108" s="79"/>
      <c r="L108" s="79"/>
      <c r="M108" s="79"/>
      <c r="N108" s="79"/>
      <c r="O108" s="79"/>
      <c r="P108" s="79"/>
      <c r="Q108" s="79"/>
      <c r="R108" s="79"/>
      <c r="S108" s="79"/>
      <c r="T108" s="79"/>
      <c r="U108" s="377"/>
      <c r="V108" s="377"/>
      <c r="W108" s="375"/>
      <c r="X108" s="378" t="str">
        <f t="shared" si="9"/>
        <v/>
      </c>
      <c r="Y108" s="378" t="str">
        <f t="shared" si="8"/>
        <v/>
      </c>
      <c r="Z108" s="378" t="str">
        <f t="shared" si="8"/>
        <v/>
      </c>
      <c r="AA108" s="378" t="str">
        <f t="shared" si="8"/>
        <v/>
      </c>
      <c r="AB108" s="378" t="str">
        <f t="shared" si="8"/>
        <v/>
      </c>
      <c r="AC108" s="378" t="str">
        <f t="shared" si="8"/>
        <v/>
      </c>
      <c r="AD108" s="316"/>
      <c r="AE108" s="316"/>
      <c r="AF108" s="308" t="str">
        <f t="shared" si="11"/>
        <v/>
      </c>
      <c r="AG108" s="308" t="str">
        <f t="shared" si="12"/>
        <v/>
      </c>
    </row>
    <row r="109" spans="1:33" ht="45" customHeight="1">
      <c r="A109" s="307">
        <f t="shared" si="10"/>
        <v>43473</v>
      </c>
      <c r="B109" s="308" t="str">
        <f t="shared" si="13"/>
        <v>火</v>
      </c>
      <c r="C109" s="320">
        <v>43490</v>
      </c>
      <c r="D109" s="320">
        <v>43493</v>
      </c>
      <c r="E109" s="79"/>
      <c r="F109" s="79"/>
      <c r="G109" s="79"/>
      <c r="H109" s="79"/>
      <c r="I109" s="79"/>
      <c r="J109" s="79"/>
      <c r="K109" s="79"/>
      <c r="L109" s="79"/>
      <c r="M109" s="79"/>
      <c r="N109" s="79"/>
      <c r="O109" s="79"/>
      <c r="P109" s="79"/>
      <c r="Q109" s="79"/>
      <c r="R109" s="79"/>
      <c r="S109" s="79"/>
      <c r="T109" s="79"/>
      <c r="U109" s="377"/>
      <c r="V109" s="377"/>
      <c r="W109" s="375"/>
      <c r="X109" s="378" t="str">
        <f t="shared" si="9"/>
        <v>●</v>
      </c>
      <c r="Y109" s="378" t="str">
        <f t="shared" si="8"/>
        <v/>
      </c>
      <c r="Z109" s="378" t="str">
        <f t="shared" si="8"/>
        <v/>
      </c>
      <c r="AA109" s="378" t="str">
        <f t="shared" si="8"/>
        <v/>
      </c>
      <c r="AB109" s="378" t="str">
        <f t="shared" si="8"/>
        <v/>
      </c>
      <c r="AC109" s="378" t="str">
        <f t="shared" si="8"/>
        <v/>
      </c>
      <c r="AD109" s="316"/>
      <c r="AE109" s="316"/>
      <c r="AF109" s="308">
        <f t="shared" si="11"/>
        <v>18</v>
      </c>
      <c r="AG109" s="308">
        <f t="shared" si="12"/>
        <v>21</v>
      </c>
    </row>
    <row r="110" spans="1:33" ht="45" customHeight="1">
      <c r="A110" s="307">
        <f t="shared" si="10"/>
        <v>43474</v>
      </c>
      <c r="B110" s="308" t="str">
        <f t="shared" si="13"/>
        <v>水</v>
      </c>
      <c r="C110" s="320"/>
      <c r="D110" s="320"/>
      <c r="E110" s="79"/>
      <c r="F110" s="79"/>
      <c r="G110" s="79"/>
      <c r="H110" s="79"/>
      <c r="I110" s="79"/>
      <c r="J110" s="79"/>
      <c r="K110" s="79"/>
      <c r="L110" s="79"/>
      <c r="M110" s="79"/>
      <c r="N110" s="79"/>
      <c r="O110" s="79"/>
      <c r="P110" s="79"/>
      <c r="Q110" s="79"/>
      <c r="R110" s="79"/>
      <c r="S110" s="79"/>
      <c r="T110" s="79"/>
      <c r="U110" s="377"/>
      <c r="V110" s="377"/>
      <c r="W110" s="375"/>
      <c r="X110" s="378" t="str">
        <f t="shared" si="9"/>
        <v/>
      </c>
      <c r="Y110" s="378" t="str">
        <f t="shared" si="8"/>
        <v/>
      </c>
      <c r="Z110" s="378" t="str">
        <f t="shared" si="8"/>
        <v/>
      </c>
      <c r="AA110" s="378" t="str">
        <f t="shared" si="8"/>
        <v/>
      </c>
      <c r="AB110" s="378" t="str">
        <f t="shared" si="8"/>
        <v/>
      </c>
      <c r="AC110" s="378" t="str">
        <f t="shared" si="8"/>
        <v/>
      </c>
      <c r="AD110" s="316"/>
      <c r="AE110" s="316"/>
      <c r="AF110" s="308" t="str">
        <f t="shared" si="11"/>
        <v/>
      </c>
      <c r="AG110" s="308" t="str">
        <f t="shared" si="12"/>
        <v/>
      </c>
    </row>
    <row r="111" spans="1:33" ht="45" customHeight="1">
      <c r="A111" s="307">
        <f t="shared" si="10"/>
        <v>43475</v>
      </c>
      <c r="B111" s="308" t="str">
        <f t="shared" si="13"/>
        <v>木</v>
      </c>
      <c r="C111" s="320">
        <v>43490</v>
      </c>
      <c r="D111" s="320">
        <v>43493</v>
      </c>
      <c r="E111" s="79"/>
      <c r="F111" s="79"/>
      <c r="G111" s="79"/>
      <c r="H111" s="79"/>
      <c r="I111" s="79"/>
      <c r="J111" s="79"/>
      <c r="K111" s="79"/>
      <c r="L111" s="79"/>
      <c r="M111" s="79"/>
      <c r="N111" s="79"/>
      <c r="O111" s="79"/>
      <c r="P111" s="79"/>
      <c r="Q111" s="79"/>
      <c r="R111" s="79"/>
      <c r="S111" s="79"/>
      <c r="T111" s="79"/>
      <c r="U111" s="377"/>
      <c r="V111" s="377"/>
      <c r="W111" s="375"/>
      <c r="X111" s="378" t="str">
        <f t="shared" si="9"/>
        <v>●</v>
      </c>
      <c r="Y111" s="378" t="str">
        <f t="shared" si="8"/>
        <v/>
      </c>
      <c r="Z111" s="378" t="str">
        <f t="shared" si="8"/>
        <v/>
      </c>
      <c r="AA111" s="378" t="str">
        <f t="shared" si="8"/>
        <v/>
      </c>
      <c r="AB111" s="378" t="str">
        <f t="shared" si="8"/>
        <v/>
      </c>
      <c r="AC111" s="378" t="str">
        <f t="shared" si="8"/>
        <v/>
      </c>
      <c r="AD111" s="316"/>
      <c r="AE111" s="316"/>
      <c r="AF111" s="308">
        <f t="shared" si="11"/>
        <v>16</v>
      </c>
      <c r="AG111" s="308">
        <f t="shared" si="12"/>
        <v>19</v>
      </c>
    </row>
    <row r="112" spans="1:33" ht="45" customHeight="1">
      <c r="A112" s="307">
        <f t="shared" si="10"/>
        <v>43476</v>
      </c>
      <c r="B112" s="308" t="str">
        <f t="shared" si="13"/>
        <v>金</v>
      </c>
      <c r="C112" s="320"/>
      <c r="D112" s="320"/>
      <c r="E112" s="79"/>
      <c r="F112" s="79"/>
      <c r="G112" s="79"/>
      <c r="H112" s="79"/>
      <c r="I112" s="79"/>
      <c r="J112" s="79"/>
      <c r="K112" s="79"/>
      <c r="L112" s="79"/>
      <c r="M112" s="79"/>
      <c r="N112" s="79"/>
      <c r="O112" s="79"/>
      <c r="P112" s="79"/>
      <c r="Q112" s="79"/>
      <c r="R112" s="79"/>
      <c r="S112" s="79"/>
      <c r="T112" s="79"/>
      <c r="U112" s="377"/>
      <c r="V112" s="377"/>
      <c r="W112" s="375"/>
      <c r="X112" s="378" t="str">
        <f t="shared" si="9"/>
        <v/>
      </c>
      <c r="Y112" s="378" t="str">
        <f t="shared" si="8"/>
        <v/>
      </c>
      <c r="Z112" s="378" t="str">
        <f t="shared" si="8"/>
        <v/>
      </c>
      <c r="AA112" s="378" t="str">
        <f t="shared" si="8"/>
        <v/>
      </c>
      <c r="AB112" s="378" t="str">
        <f t="shared" si="8"/>
        <v/>
      </c>
      <c r="AC112" s="378" t="str">
        <f t="shared" si="8"/>
        <v/>
      </c>
      <c r="AD112" s="316"/>
      <c r="AE112" s="316"/>
      <c r="AF112" s="308" t="str">
        <f t="shared" si="11"/>
        <v/>
      </c>
      <c r="AG112" s="308" t="str">
        <f t="shared" si="12"/>
        <v/>
      </c>
    </row>
    <row r="113" spans="1:33" ht="45" customHeight="1">
      <c r="A113" s="307">
        <f t="shared" si="10"/>
        <v>43477</v>
      </c>
      <c r="B113" s="308" t="str">
        <f t="shared" si="13"/>
        <v>土</v>
      </c>
      <c r="C113" s="320">
        <v>43493</v>
      </c>
      <c r="D113" s="320">
        <v>43495</v>
      </c>
      <c r="E113" s="79"/>
      <c r="F113" s="79"/>
      <c r="G113" s="79"/>
      <c r="H113" s="79"/>
      <c r="I113" s="79"/>
      <c r="J113" s="79"/>
      <c r="K113" s="79"/>
      <c r="L113" s="79"/>
      <c r="M113" s="79"/>
      <c r="N113" s="79"/>
      <c r="O113" s="79"/>
      <c r="P113" s="79"/>
      <c r="Q113" s="79"/>
      <c r="R113" s="79"/>
      <c r="S113" s="79"/>
      <c r="T113" s="79"/>
      <c r="U113" s="377"/>
      <c r="V113" s="377"/>
      <c r="W113" s="375"/>
      <c r="X113" s="378" t="str">
        <f t="shared" si="9"/>
        <v>●</v>
      </c>
      <c r="Y113" s="378" t="str">
        <f t="shared" si="8"/>
        <v/>
      </c>
      <c r="Z113" s="378" t="str">
        <f t="shared" si="8"/>
        <v/>
      </c>
      <c r="AA113" s="378" t="str">
        <f t="shared" si="8"/>
        <v/>
      </c>
      <c r="AB113" s="378" t="str">
        <f t="shared" si="8"/>
        <v/>
      </c>
      <c r="AC113" s="378" t="str">
        <f t="shared" si="8"/>
        <v/>
      </c>
      <c r="AD113" s="316"/>
      <c r="AE113" s="316"/>
      <c r="AF113" s="308">
        <f t="shared" si="11"/>
        <v>17</v>
      </c>
      <c r="AG113" s="308">
        <f t="shared" si="12"/>
        <v>19</v>
      </c>
    </row>
    <row r="114" spans="1:33" ht="45" customHeight="1">
      <c r="A114" s="307">
        <f t="shared" si="10"/>
        <v>43478</v>
      </c>
      <c r="B114" s="308" t="str">
        <f t="shared" si="13"/>
        <v>日</v>
      </c>
      <c r="C114" s="320"/>
      <c r="D114" s="320"/>
      <c r="E114" s="79"/>
      <c r="F114" s="79"/>
      <c r="G114" s="79"/>
      <c r="H114" s="79"/>
      <c r="I114" s="79"/>
      <c r="J114" s="79"/>
      <c r="K114" s="79"/>
      <c r="L114" s="79"/>
      <c r="M114" s="79"/>
      <c r="N114" s="79"/>
      <c r="O114" s="79"/>
      <c r="P114" s="79"/>
      <c r="Q114" s="79"/>
      <c r="R114" s="79"/>
      <c r="S114" s="79"/>
      <c r="T114" s="79"/>
      <c r="U114" s="377"/>
      <c r="V114" s="377"/>
      <c r="W114" s="375"/>
      <c r="X114" s="378" t="str">
        <f t="shared" si="9"/>
        <v/>
      </c>
      <c r="Y114" s="378" t="str">
        <f t="shared" si="8"/>
        <v/>
      </c>
      <c r="Z114" s="378" t="str">
        <f t="shared" si="8"/>
        <v/>
      </c>
      <c r="AA114" s="378" t="str">
        <f t="shared" si="8"/>
        <v/>
      </c>
      <c r="AB114" s="378" t="str">
        <f t="shared" si="8"/>
        <v/>
      </c>
      <c r="AC114" s="378" t="str">
        <f t="shared" si="8"/>
        <v/>
      </c>
      <c r="AD114" s="316"/>
      <c r="AE114" s="316"/>
      <c r="AF114" s="308" t="str">
        <f t="shared" si="11"/>
        <v/>
      </c>
      <c r="AG114" s="308" t="str">
        <f t="shared" si="12"/>
        <v/>
      </c>
    </row>
    <row r="115" spans="1:33" ht="45" customHeight="1">
      <c r="A115" s="307">
        <f t="shared" si="10"/>
        <v>43479</v>
      </c>
      <c r="B115" s="308" t="str">
        <f t="shared" si="13"/>
        <v>月</v>
      </c>
      <c r="C115" s="320"/>
      <c r="D115" s="320"/>
      <c r="E115" s="79"/>
      <c r="F115" s="79"/>
      <c r="G115" s="79"/>
      <c r="H115" s="79"/>
      <c r="I115" s="79"/>
      <c r="J115" s="79"/>
      <c r="K115" s="79"/>
      <c r="L115" s="79"/>
      <c r="M115" s="79"/>
      <c r="N115" s="79"/>
      <c r="O115" s="79"/>
      <c r="P115" s="79"/>
      <c r="Q115" s="79"/>
      <c r="R115" s="79"/>
      <c r="S115" s="79"/>
      <c r="T115" s="79"/>
      <c r="U115" s="377"/>
      <c r="V115" s="377"/>
      <c r="W115" s="375"/>
      <c r="X115" s="378" t="str">
        <f t="shared" si="9"/>
        <v/>
      </c>
      <c r="Y115" s="378" t="str">
        <f t="shared" si="8"/>
        <v/>
      </c>
      <c r="Z115" s="378" t="str">
        <f t="shared" si="8"/>
        <v/>
      </c>
      <c r="AA115" s="378" t="str">
        <f t="shared" si="8"/>
        <v/>
      </c>
      <c r="AB115" s="378" t="str">
        <f t="shared" si="8"/>
        <v/>
      </c>
      <c r="AC115" s="378" t="str">
        <f t="shared" si="8"/>
        <v/>
      </c>
      <c r="AD115" s="316"/>
      <c r="AE115" s="316"/>
      <c r="AF115" s="308" t="str">
        <f t="shared" si="11"/>
        <v/>
      </c>
      <c r="AG115" s="308" t="str">
        <f t="shared" si="12"/>
        <v/>
      </c>
    </row>
    <row r="116" spans="1:33" ht="45" customHeight="1">
      <c r="A116" s="307">
        <f t="shared" si="10"/>
        <v>43480</v>
      </c>
      <c r="B116" s="308" t="str">
        <f t="shared" si="13"/>
        <v>火</v>
      </c>
      <c r="C116" s="320">
        <v>43495</v>
      </c>
      <c r="D116" s="320">
        <v>43497</v>
      </c>
      <c r="E116" s="79"/>
      <c r="F116" s="79"/>
      <c r="G116" s="79"/>
      <c r="H116" s="79"/>
      <c r="I116" s="79"/>
      <c r="J116" s="79"/>
      <c r="K116" s="79"/>
      <c r="L116" s="79"/>
      <c r="M116" s="79"/>
      <c r="N116" s="79"/>
      <c r="O116" s="79"/>
      <c r="P116" s="79"/>
      <c r="Q116" s="79"/>
      <c r="R116" s="79"/>
      <c r="S116" s="79"/>
      <c r="T116" s="79"/>
      <c r="U116" s="377"/>
      <c r="V116" s="377"/>
      <c r="W116" s="375"/>
      <c r="X116" s="378" t="str">
        <f t="shared" si="9"/>
        <v/>
      </c>
      <c r="Y116" s="378" t="str">
        <f t="shared" si="8"/>
        <v>●</v>
      </c>
      <c r="Z116" s="378" t="str">
        <f t="shared" si="8"/>
        <v/>
      </c>
      <c r="AA116" s="378" t="str">
        <f t="shared" si="8"/>
        <v/>
      </c>
      <c r="AB116" s="378" t="str">
        <f t="shared" si="8"/>
        <v/>
      </c>
      <c r="AC116" s="378" t="str">
        <f t="shared" si="8"/>
        <v/>
      </c>
      <c r="AD116" s="316"/>
      <c r="AE116" s="316"/>
      <c r="AF116" s="308">
        <f t="shared" si="11"/>
        <v>16</v>
      </c>
      <c r="AG116" s="308">
        <f t="shared" si="12"/>
        <v>18</v>
      </c>
    </row>
    <row r="117" spans="1:33" ht="45" customHeight="1">
      <c r="A117" s="307">
        <f t="shared" si="10"/>
        <v>43481</v>
      </c>
      <c r="B117" s="308" t="str">
        <f t="shared" si="13"/>
        <v>水</v>
      </c>
      <c r="C117" s="320"/>
      <c r="D117" s="320"/>
      <c r="E117" s="79"/>
      <c r="F117" s="79"/>
      <c r="G117" s="79"/>
      <c r="H117" s="79"/>
      <c r="I117" s="79"/>
      <c r="J117" s="79"/>
      <c r="K117" s="79"/>
      <c r="L117" s="79"/>
      <c r="M117" s="79"/>
      <c r="N117" s="79"/>
      <c r="O117" s="79"/>
      <c r="P117" s="79"/>
      <c r="Q117" s="79"/>
      <c r="R117" s="79"/>
      <c r="S117" s="79"/>
      <c r="T117" s="79"/>
      <c r="U117" s="377"/>
      <c r="V117" s="377"/>
      <c r="W117" s="375"/>
      <c r="X117" s="378" t="str">
        <f t="shared" si="9"/>
        <v/>
      </c>
      <c r="Y117" s="378" t="str">
        <f t="shared" si="8"/>
        <v/>
      </c>
      <c r="Z117" s="378" t="str">
        <f t="shared" si="8"/>
        <v/>
      </c>
      <c r="AA117" s="378" t="str">
        <f t="shared" si="8"/>
        <v/>
      </c>
      <c r="AB117" s="378" t="str">
        <f t="shared" si="8"/>
        <v/>
      </c>
      <c r="AC117" s="378" t="str">
        <f t="shared" si="8"/>
        <v/>
      </c>
      <c r="AD117" s="316"/>
      <c r="AE117" s="316"/>
      <c r="AF117" s="308" t="str">
        <f t="shared" si="11"/>
        <v/>
      </c>
      <c r="AG117" s="308" t="str">
        <f t="shared" si="12"/>
        <v/>
      </c>
    </row>
    <row r="118" spans="1:33" ht="45" customHeight="1">
      <c r="A118" s="307">
        <f t="shared" si="10"/>
        <v>43482</v>
      </c>
      <c r="B118" s="308" t="str">
        <f t="shared" si="13"/>
        <v>木</v>
      </c>
      <c r="C118" s="320">
        <v>43497</v>
      </c>
      <c r="D118" s="320">
        <v>43500</v>
      </c>
      <c r="E118" s="79"/>
      <c r="F118" s="79"/>
      <c r="G118" s="79"/>
      <c r="H118" s="79"/>
      <c r="I118" s="79"/>
      <c r="J118" s="79"/>
      <c r="K118" s="79"/>
      <c r="L118" s="79"/>
      <c r="M118" s="79"/>
      <c r="N118" s="79"/>
      <c r="O118" s="79"/>
      <c r="P118" s="79"/>
      <c r="Q118" s="79"/>
      <c r="R118" s="79"/>
      <c r="S118" s="79"/>
      <c r="T118" s="79"/>
      <c r="U118" s="377"/>
      <c r="V118" s="377"/>
      <c r="W118" s="375"/>
      <c r="X118" s="378" t="str">
        <f t="shared" si="9"/>
        <v/>
      </c>
      <c r="Y118" s="378" t="str">
        <f t="shared" si="8"/>
        <v>●</v>
      </c>
      <c r="Z118" s="378" t="str">
        <f t="shared" si="8"/>
        <v/>
      </c>
      <c r="AA118" s="378" t="str">
        <f t="shared" si="8"/>
        <v/>
      </c>
      <c r="AB118" s="378" t="str">
        <f t="shared" si="8"/>
        <v/>
      </c>
      <c r="AC118" s="378" t="str">
        <f t="shared" si="8"/>
        <v/>
      </c>
      <c r="AD118" s="316"/>
      <c r="AE118" s="316"/>
      <c r="AF118" s="308">
        <f t="shared" si="11"/>
        <v>16</v>
      </c>
      <c r="AG118" s="308">
        <f t="shared" si="12"/>
        <v>19</v>
      </c>
    </row>
    <row r="119" spans="1:33" ht="45" customHeight="1">
      <c r="A119" s="307">
        <f t="shared" si="10"/>
        <v>43483</v>
      </c>
      <c r="B119" s="308" t="str">
        <f t="shared" si="13"/>
        <v>金</v>
      </c>
      <c r="C119" s="320"/>
      <c r="D119" s="320"/>
      <c r="E119" s="79"/>
      <c r="F119" s="79"/>
      <c r="G119" s="79"/>
      <c r="H119" s="79"/>
      <c r="I119" s="79"/>
      <c r="J119" s="79"/>
      <c r="K119" s="79"/>
      <c r="L119" s="79"/>
      <c r="M119" s="79"/>
      <c r="N119" s="79"/>
      <c r="O119" s="79"/>
      <c r="P119" s="79"/>
      <c r="Q119" s="79"/>
      <c r="R119" s="79"/>
      <c r="S119" s="79"/>
      <c r="T119" s="79"/>
      <c r="U119" s="377"/>
      <c r="V119" s="377"/>
      <c r="W119" s="375"/>
      <c r="X119" s="378" t="str">
        <f t="shared" si="9"/>
        <v/>
      </c>
      <c r="Y119" s="378" t="str">
        <f t="shared" si="8"/>
        <v/>
      </c>
      <c r="Z119" s="378" t="str">
        <f t="shared" si="8"/>
        <v/>
      </c>
      <c r="AA119" s="378" t="str">
        <f t="shared" si="8"/>
        <v/>
      </c>
      <c r="AB119" s="378" t="str">
        <f t="shared" si="8"/>
        <v/>
      </c>
      <c r="AC119" s="378" t="str">
        <f t="shared" si="8"/>
        <v/>
      </c>
      <c r="AD119" s="316"/>
      <c r="AE119" s="316"/>
      <c r="AF119" s="308" t="str">
        <f t="shared" si="11"/>
        <v/>
      </c>
      <c r="AG119" s="308" t="str">
        <f t="shared" si="12"/>
        <v/>
      </c>
    </row>
    <row r="120" spans="1:33" ht="45" customHeight="1">
      <c r="A120" s="307">
        <f t="shared" si="10"/>
        <v>43484</v>
      </c>
      <c r="B120" s="308" t="str">
        <f t="shared" si="13"/>
        <v>土</v>
      </c>
      <c r="C120" s="320">
        <v>43500</v>
      </c>
      <c r="D120" s="320">
        <v>43502</v>
      </c>
      <c r="E120" s="79"/>
      <c r="F120" s="79"/>
      <c r="G120" s="79"/>
      <c r="H120" s="79"/>
      <c r="I120" s="79"/>
      <c r="J120" s="79"/>
      <c r="K120" s="79"/>
      <c r="L120" s="79"/>
      <c r="M120" s="79"/>
      <c r="N120" s="79"/>
      <c r="O120" s="79"/>
      <c r="P120" s="79"/>
      <c r="Q120" s="79"/>
      <c r="R120" s="79"/>
      <c r="S120" s="79"/>
      <c r="T120" s="79"/>
      <c r="U120" s="377"/>
      <c r="V120" s="377"/>
      <c r="W120" s="375"/>
      <c r="X120" s="378" t="str">
        <f t="shared" si="9"/>
        <v/>
      </c>
      <c r="Y120" s="378" t="str">
        <f t="shared" si="8"/>
        <v>●</v>
      </c>
      <c r="Z120" s="378" t="str">
        <f t="shared" si="8"/>
        <v/>
      </c>
      <c r="AA120" s="378" t="str">
        <f t="shared" ref="Y120:AC171" si="14">IF(AND(OR(AND(($A120&gt;=AA$2),($A120&lt;=AA$3)),AND(($A120&gt;=AA$4),($A120&lt;=AA$6)),AND(($A120&gt;=AA$7),($A120&lt;=AA$8))),OR($D120&lt;&gt;"",$C120&lt;&gt;"")),"●","")</f>
        <v/>
      </c>
      <c r="AB120" s="378" t="str">
        <f t="shared" si="14"/>
        <v/>
      </c>
      <c r="AC120" s="378" t="str">
        <f t="shared" si="14"/>
        <v/>
      </c>
      <c r="AD120" s="316"/>
      <c r="AE120" s="316"/>
      <c r="AF120" s="308">
        <f t="shared" si="11"/>
        <v>17</v>
      </c>
      <c r="AG120" s="308">
        <f t="shared" si="12"/>
        <v>19</v>
      </c>
    </row>
    <row r="121" spans="1:33" ht="45" customHeight="1">
      <c r="A121" s="307">
        <f t="shared" si="10"/>
        <v>43485</v>
      </c>
      <c r="B121" s="308" t="str">
        <f t="shared" si="13"/>
        <v>日</v>
      </c>
      <c r="C121" s="320"/>
      <c r="D121" s="320"/>
      <c r="E121" s="79"/>
      <c r="F121" s="79"/>
      <c r="G121" s="79"/>
      <c r="H121" s="79"/>
      <c r="I121" s="79"/>
      <c r="J121" s="79"/>
      <c r="K121" s="79"/>
      <c r="L121" s="79"/>
      <c r="M121" s="79"/>
      <c r="N121" s="79"/>
      <c r="O121" s="79"/>
      <c r="P121" s="79"/>
      <c r="Q121" s="79"/>
      <c r="R121" s="79"/>
      <c r="S121" s="79"/>
      <c r="T121" s="79"/>
      <c r="U121" s="377"/>
      <c r="V121" s="377"/>
      <c r="W121" s="375"/>
      <c r="X121" s="378" t="str">
        <f t="shared" si="9"/>
        <v/>
      </c>
      <c r="Y121" s="378" t="str">
        <f t="shared" si="14"/>
        <v/>
      </c>
      <c r="Z121" s="378" t="str">
        <f t="shared" si="14"/>
        <v/>
      </c>
      <c r="AA121" s="378" t="str">
        <f t="shared" si="14"/>
        <v/>
      </c>
      <c r="AB121" s="378" t="str">
        <f t="shared" si="14"/>
        <v/>
      </c>
      <c r="AC121" s="378" t="str">
        <f t="shared" si="14"/>
        <v/>
      </c>
      <c r="AD121" s="316"/>
      <c r="AE121" s="316"/>
      <c r="AF121" s="308" t="str">
        <f t="shared" si="11"/>
        <v/>
      </c>
      <c r="AG121" s="308" t="str">
        <f t="shared" si="12"/>
        <v/>
      </c>
    </row>
    <row r="122" spans="1:33" ht="45" customHeight="1">
      <c r="A122" s="307">
        <f t="shared" si="10"/>
        <v>43486</v>
      </c>
      <c r="B122" s="308" t="str">
        <f t="shared" si="13"/>
        <v>月</v>
      </c>
      <c r="C122" s="320"/>
      <c r="D122" s="320"/>
      <c r="E122" s="79"/>
      <c r="F122" s="79"/>
      <c r="G122" s="79"/>
      <c r="H122" s="79"/>
      <c r="I122" s="79"/>
      <c r="J122" s="79"/>
      <c r="K122" s="79"/>
      <c r="L122" s="79"/>
      <c r="M122" s="79"/>
      <c r="N122" s="79"/>
      <c r="O122" s="79"/>
      <c r="P122" s="79"/>
      <c r="Q122" s="79"/>
      <c r="R122" s="79"/>
      <c r="S122" s="79"/>
      <c r="T122" s="79"/>
      <c r="U122" s="377"/>
      <c r="V122" s="377"/>
      <c r="W122" s="375"/>
      <c r="X122" s="378" t="str">
        <f t="shared" si="9"/>
        <v/>
      </c>
      <c r="Y122" s="378" t="str">
        <f t="shared" si="14"/>
        <v/>
      </c>
      <c r="Z122" s="378" t="str">
        <f t="shared" si="14"/>
        <v/>
      </c>
      <c r="AA122" s="378" t="str">
        <f t="shared" si="14"/>
        <v/>
      </c>
      <c r="AB122" s="378" t="str">
        <f t="shared" si="14"/>
        <v/>
      </c>
      <c r="AC122" s="378" t="str">
        <f t="shared" si="14"/>
        <v/>
      </c>
      <c r="AD122" s="316"/>
      <c r="AE122" s="316"/>
      <c r="AF122" s="308" t="str">
        <f t="shared" si="11"/>
        <v/>
      </c>
      <c r="AG122" s="308" t="str">
        <f t="shared" si="12"/>
        <v/>
      </c>
    </row>
    <row r="123" spans="1:33" ht="45" customHeight="1">
      <c r="A123" s="307">
        <f t="shared" si="10"/>
        <v>43487</v>
      </c>
      <c r="B123" s="308" t="str">
        <f t="shared" si="13"/>
        <v>火</v>
      </c>
      <c r="C123" s="320">
        <v>43502</v>
      </c>
      <c r="D123" s="320">
        <v>43504</v>
      </c>
      <c r="E123" s="79"/>
      <c r="F123" s="79"/>
      <c r="G123" s="79"/>
      <c r="H123" s="79"/>
      <c r="I123" s="79"/>
      <c r="J123" s="79"/>
      <c r="K123" s="79"/>
      <c r="L123" s="79"/>
      <c r="M123" s="79"/>
      <c r="N123" s="79"/>
      <c r="O123" s="79"/>
      <c r="P123" s="79"/>
      <c r="Q123" s="79"/>
      <c r="R123" s="79"/>
      <c r="S123" s="79"/>
      <c r="T123" s="79"/>
      <c r="U123" s="377"/>
      <c r="V123" s="377"/>
      <c r="W123" s="375"/>
      <c r="X123" s="378" t="str">
        <f t="shared" si="9"/>
        <v/>
      </c>
      <c r="Y123" s="378" t="str">
        <f t="shared" si="14"/>
        <v>●</v>
      </c>
      <c r="Z123" s="378" t="str">
        <f t="shared" si="14"/>
        <v/>
      </c>
      <c r="AA123" s="378" t="str">
        <f t="shared" si="14"/>
        <v/>
      </c>
      <c r="AB123" s="378" t="str">
        <f t="shared" si="14"/>
        <v/>
      </c>
      <c r="AC123" s="378" t="str">
        <f t="shared" si="14"/>
        <v/>
      </c>
      <c r="AD123" s="316"/>
      <c r="AE123" s="316"/>
      <c r="AF123" s="308">
        <f t="shared" si="11"/>
        <v>16</v>
      </c>
      <c r="AG123" s="308">
        <f t="shared" si="12"/>
        <v>18</v>
      </c>
    </row>
    <row r="124" spans="1:33" ht="45" customHeight="1">
      <c r="A124" s="307">
        <f t="shared" si="10"/>
        <v>43488</v>
      </c>
      <c r="B124" s="308" t="str">
        <f t="shared" si="13"/>
        <v>水</v>
      </c>
      <c r="C124" s="320"/>
      <c r="D124" s="320"/>
      <c r="E124" s="79"/>
      <c r="F124" s="79"/>
      <c r="G124" s="79"/>
      <c r="H124" s="79"/>
      <c r="I124" s="79"/>
      <c r="J124" s="79"/>
      <c r="K124" s="79"/>
      <c r="L124" s="79"/>
      <c r="M124" s="79"/>
      <c r="N124" s="79"/>
      <c r="O124" s="79"/>
      <c r="P124" s="79"/>
      <c r="Q124" s="79"/>
      <c r="R124" s="79"/>
      <c r="S124" s="79"/>
      <c r="T124" s="79"/>
      <c r="U124" s="377"/>
      <c r="V124" s="377"/>
      <c r="W124" s="375"/>
      <c r="X124" s="378" t="str">
        <f t="shared" si="9"/>
        <v/>
      </c>
      <c r="Y124" s="378" t="str">
        <f t="shared" si="14"/>
        <v/>
      </c>
      <c r="Z124" s="378" t="str">
        <f t="shared" si="14"/>
        <v/>
      </c>
      <c r="AA124" s="378" t="str">
        <f t="shared" si="14"/>
        <v/>
      </c>
      <c r="AB124" s="378" t="str">
        <f t="shared" si="14"/>
        <v/>
      </c>
      <c r="AC124" s="378" t="str">
        <f t="shared" si="14"/>
        <v/>
      </c>
      <c r="AD124" s="316"/>
      <c r="AE124" s="316"/>
      <c r="AF124" s="308" t="str">
        <f t="shared" si="11"/>
        <v/>
      </c>
      <c r="AG124" s="308" t="str">
        <f t="shared" si="12"/>
        <v/>
      </c>
    </row>
    <row r="125" spans="1:33" ht="45" customHeight="1">
      <c r="A125" s="307">
        <f t="shared" si="10"/>
        <v>43489</v>
      </c>
      <c r="B125" s="308" t="str">
        <f t="shared" si="13"/>
        <v>木</v>
      </c>
      <c r="C125" s="320">
        <v>43504</v>
      </c>
      <c r="D125" s="320">
        <v>43507</v>
      </c>
      <c r="E125" s="79"/>
      <c r="F125" s="79"/>
      <c r="G125" s="79"/>
      <c r="H125" s="79"/>
      <c r="I125" s="79"/>
      <c r="J125" s="79"/>
      <c r="K125" s="79"/>
      <c r="L125" s="79"/>
      <c r="M125" s="79"/>
      <c r="N125" s="79"/>
      <c r="O125" s="79"/>
      <c r="P125" s="79"/>
      <c r="Q125" s="79"/>
      <c r="R125" s="79"/>
      <c r="S125" s="79"/>
      <c r="T125" s="79"/>
      <c r="U125" s="377"/>
      <c r="V125" s="377"/>
      <c r="W125" s="375"/>
      <c r="X125" s="378" t="str">
        <f t="shared" si="9"/>
        <v/>
      </c>
      <c r="Y125" s="378" t="str">
        <f t="shared" si="14"/>
        <v>●</v>
      </c>
      <c r="Z125" s="378" t="str">
        <f t="shared" si="14"/>
        <v/>
      </c>
      <c r="AA125" s="378" t="str">
        <f t="shared" si="14"/>
        <v/>
      </c>
      <c r="AB125" s="378" t="str">
        <f t="shared" si="14"/>
        <v/>
      </c>
      <c r="AC125" s="378" t="str">
        <f t="shared" si="14"/>
        <v/>
      </c>
      <c r="AD125" s="316"/>
      <c r="AE125" s="316"/>
      <c r="AF125" s="308">
        <f t="shared" si="11"/>
        <v>16</v>
      </c>
      <c r="AG125" s="308">
        <f t="shared" si="12"/>
        <v>19</v>
      </c>
    </row>
    <row r="126" spans="1:33" ht="45" customHeight="1">
      <c r="A126" s="307">
        <f t="shared" si="10"/>
        <v>43490</v>
      </c>
      <c r="B126" s="308" t="str">
        <f t="shared" si="13"/>
        <v>金</v>
      </c>
      <c r="C126" s="320"/>
      <c r="D126" s="320"/>
      <c r="E126" s="79"/>
      <c r="F126" s="79"/>
      <c r="G126" s="79"/>
      <c r="H126" s="79"/>
      <c r="I126" s="79"/>
      <c r="J126" s="79"/>
      <c r="K126" s="79"/>
      <c r="L126" s="79"/>
      <c r="M126" s="79"/>
      <c r="N126" s="79"/>
      <c r="O126" s="79"/>
      <c r="P126" s="79"/>
      <c r="Q126" s="79"/>
      <c r="R126" s="79"/>
      <c r="S126" s="79"/>
      <c r="T126" s="79"/>
      <c r="U126" s="377"/>
      <c r="V126" s="377"/>
      <c r="W126" s="375"/>
      <c r="X126" s="378" t="str">
        <f t="shared" si="9"/>
        <v/>
      </c>
      <c r="Y126" s="378" t="str">
        <f t="shared" si="14"/>
        <v/>
      </c>
      <c r="Z126" s="378" t="str">
        <f t="shared" si="14"/>
        <v/>
      </c>
      <c r="AA126" s="378" t="str">
        <f t="shared" si="14"/>
        <v/>
      </c>
      <c r="AB126" s="378" t="str">
        <f t="shared" si="14"/>
        <v/>
      </c>
      <c r="AC126" s="378" t="str">
        <f t="shared" si="14"/>
        <v/>
      </c>
      <c r="AD126" s="316"/>
      <c r="AE126" s="316"/>
      <c r="AF126" s="308" t="str">
        <f t="shared" si="11"/>
        <v/>
      </c>
      <c r="AG126" s="308" t="str">
        <f t="shared" si="12"/>
        <v/>
      </c>
    </row>
    <row r="127" spans="1:33" ht="45" customHeight="1">
      <c r="A127" s="307">
        <f t="shared" si="10"/>
        <v>43491</v>
      </c>
      <c r="B127" s="308" t="str">
        <f t="shared" si="13"/>
        <v>土</v>
      </c>
      <c r="C127" s="320">
        <v>43507</v>
      </c>
      <c r="D127" s="320">
        <v>43509</v>
      </c>
      <c r="E127" s="79"/>
      <c r="F127" s="79"/>
      <c r="G127" s="79"/>
      <c r="H127" s="79"/>
      <c r="I127" s="79"/>
      <c r="J127" s="79"/>
      <c r="K127" s="79"/>
      <c r="L127" s="79"/>
      <c r="M127" s="79"/>
      <c r="N127" s="79"/>
      <c r="O127" s="79"/>
      <c r="P127" s="79"/>
      <c r="Q127" s="79"/>
      <c r="R127" s="79"/>
      <c r="S127" s="79"/>
      <c r="T127" s="79"/>
      <c r="U127" s="377"/>
      <c r="V127" s="377"/>
      <c r="W127" s="375"/>
      <c r="X127" s="378" t="str">
        <f t="shared" si="9"/>
        <v/>
      </c>
      <c r="Y127" s="378" t="str">
        <f t="shared" si="14"/>
        <v>●</v>
      </c>
      <c r="Z127" s="378" t="str">
        <f t="shared" si="14"/>
        <v/>
      </c>
      <c r="AA127" s="378" t="str">
        <f t="shared" si="14"/>
        <v/>
      </c>
      <c r="AB127" s="378" t="str">
        <f t="shared" si="14"/>
        <v/>
      </c>
      <c r="AC127" s="378" t="str">
        <f t="shared" si="14"/>
        <v/>
      </c>
      <c r="AD127" s="316"/>
      <c r="AE127" s="316"/>
      <c r="AF127" s="308">
        <f t="shared" si="11"/>
        <v>17</v>
      </c>
      <c r="AG127" s="308">
        <f t="shared" si="12"/>
        <v>19</v>
      </c>
    </row>
    <row r="128" spans="1:33" ht="45" customHeight="1">
      <c r="A128" s="307">
        <f t="shared" si="10"/>
        <v>43492</v>
      </c>
      <c r="B128" s="308" t="str">
        <f t="shared" si="13"/>
        <v>日</v>
      </c>
      <c r="C128" s="320"/>
      <c r="D128" s="320"/>
      <c r="E128" s="79"/>
      <c r="F128" s="79"/>
      <c r="G128" s="79"/>
      <c r="H128" s="79"/>
      <c r="I128" s="79"/>
      <c r="J128" s="79"/>
      <c r="K128" s="79"/>
      <c r="L128" s="79"/>
      <c r="M128" s="79"/>
      <c r="N128" s="79"/>
      <c r="O128" s="79"/>
      <c r="P128" s="79"/>
      <c r="Q128" s="79"/>
      <c r="R128" s="79"/>
      <c r="S128" s="79"/>
      <c r="T128" s="79"/>
      <c r="U128" s="377"/>
      <c r="V128" s="377"/>
      <c r="W128" s="375"/>
      <c r="X128" s="378" t="str">
        <f t="shared" si="9"/>
        <v/>
      </c>
      <c r="Y128" s="378" t="str">
        <f t="shared" si="14"/>
        <v/>
      </c>
      <c r="Z128" s="378" t="str">
        <f t="shared" si="14"/>
        <v/>
      </c>
      <c r="AA128" s="378" t="str">
        <f t="shared" si="14"/>
        <v/>
      </c>
      <c r="AB128" s="378" t="str">
        <f t="shared" si="14"/>
        <v/>
      </c>
      <c r="AC128" s="378" t="str">
        <f t="shared" si="14"/>
        <v/>
      </c>
      <c r="AD128" s="316"/>
      <c r="AE128" s="316"/>
      <c r="AF128" s="308" t="str">
        <f t="shared" si="11"/>
        <v/>
      </c>
      <c r="AG128" s="308" t="str">
        <f t="shared" si="12"/>
        <v/>
      </c>
    </row>
    <row r="129" spans="1:33" ht="45" customHeight="1">
      <c r="A129" s="307">
        <f t="shared" si="10"/>
        <v>43493</v>
      </c>
      <c r="B129" s="308" t="str">
        <f t="shared" si="13"/>
        <v>月</v>
      </c>
      <c r="C129" s="320"/>
      <c r="D129" s="320"/>
      <c r="E129" s="79"/>
      <c r="F129" s="79"/>
      <c r="G129" s="79"/>
      <c r="H129" s="79"/>
      <c r="I129" s="79"/>
      <c r="J129" s="79"/>
      <c r="K129" s="79"/>
      <c r="L129" s="79"/>
      <c r="M129" s="79"/>
      <c r="N129" s="79"/>
      <c r="O129" s="79"/>
      <c r="P129" s="79"/>
      <c r="Q129" s="79"/>
      <c r="R129" s="79"/>
      <c r="S129" s="79"/>
      <c r="T129" s="79"/>
      <c r="U129" s="377"/>
      <c r="V129" s="377"/>
      <c r="W129" s="375"/>
      <c r="X129" s="378" t="str">
        <f t="shared" si="9"/>
        <v/>
      </c>
      <c r="Y129" s="378" t="str">
        <f t="shared" si="14"/>
        <v/>
      </c>
      <c r="Z129" s="378" t="str">
        <f t="shared" si="14"/>
        <v/>
      </c>
      <c r="AA129" s="378" t="str">
        <f t="shared" si="14"/>
        <v/>
      </c>
      <c r="AB129" s="378" t="str">
        <f t="shared" si="14"/>
        <v/>
      </c>
      <c r="AC129" s="378" t="str">
        <f t="shared" si="14"/>
        <v/>
      </c>
      <c r="AD129" s="316"/>
      <c r="AE129" s="316"/>
      <c r="AF129" s="308" t="str">
        <f t="shared" si="11"/>
        <v/>
      </c>
      <c r="AG129" s="308" t="str">
        <f t="shared" si="12"/>
        <v/>
      </c>
    </row>
    <row r="130" spans="1:33" ht="45" customHeight="1">
      <c r="A130" s="307">
        <f t="shared" si="10"/>
        <v>43494</v>
      </c>
      <c r="B130" s="308" t="str">
        <f t="shared" si="13"/>
        <v>火</v>
      </c>
      <c r="C130" s="320">
        <v>43509</v>
      </c>
      <c r="D130" s="320">
        <v>43511</v>
      </c>
      <c r="E130" s="79"/>
      <c r="F130" s="79"/>
      <c r="G130" s="79"/>
      <c r="H130" s="79"/>
      <c r="I130" s="79"/>
      <c r="J130" s="79"/>
      <c r="K130" s="79"/>
      <c r="L130" s="79"/>
      <c r="M130" s="79"/>
      <c r="N130" s="79"/>
      <c r="O130" s="79"/>
      <c r="P130" s="79"/>
      <c r="Q130" s="79"/>
      <c r="R130" s="79"/>
      <c r="S130" s="79"/>
      <c r="T130" s="79"/>
      <c r="U130" s="377"/>
      <c r="V130" s="377"/>
      <c r="W130" s="375"/>
      <c r="X130" s="378" t="str">
        <f t="shared" si="9"/>
        <v/>
      </c>
      <c r="Y130" s="378" t="str">
        <f t="shared" si="14"/>
        <v>●</v>
      </c>
      <c r="Z130" s="378" t="str">
        <f t="shared" si="14"/>
        <v/>
      </c>
      <c r="AA130" s="378" t="str">
        <f t="shared" si="14"/>
        <v/>
      </c>
      <c r="AB130" s="378" t="str">
        <f t="shared" si="14"/>
        <v/>
      </c>
      <c r="AC130" s="378" t="str">
        <f t="shared" si="14"/>
        <v/>
      </c>
      <c r="AD130" s="316"/>
      <c r="AE130" s="316"/>
      <c r="AF130" s="308">
        <f t="shared" si="11"/>
        <v>16</v>
      </c>
      <c r="AG130" s="308">
        <f t="shared" si="12"/>
        <v>18</v>
      </c>
    </row>
    <row r="131" spans="1:33" ht="45" customHeight="1">
      <c r="A131" s="307">
        <f t="shared" si="10"/>
        <v>43495</v>
      </c>
      <c r="B131" s="308" t="str">
        <f t="shared" si="13"/>
        <v>水</v>
      </c>
      <c r="C131" s="320"/>
      <c r="D131" s="320"/>
      <c r="E131" s="79"/>
      <c r="F131" s="79"/>
      <c r="G131" s="79"/>
      <c r="H131" s="79"/>
      <c r="I131" s="79"/>
      <c r="J131" s="79"/>
      <c r="K131" s="79"/>
      <c r="L131" s="79"/>
      <c r="M131" s="79"/>
      <c r="N131" s="79"/>
      <c r="O131" s="79"/>
      <c r="P131" s="79"/>
      <c r="Q131" s="79"/>
      <c r="R131" s="79"/>
      <c r="S131" s="79"/>
      <c r="T131" s="79"/>
      <c r="U131" s="377"/>
      <c r="V131" s="377"/>
      <c r="W131" s="375"/>
      <c r="X131" s="378" t="str">
        <f t="shared" si="9"/>
        <v/>
      </c>
      <c r="Y131" s="378" t="str">
        <f t="shared" si="14"/>
        <v/>
      </c>
      <c r="Z131" s="378" t="str">
        <f t="shared" si="14"/>
        <v/>
      </c>
      <c r="AA131" s="378" t="str">
        <f t="shared" si="14"/>
        <v/>
      </c>
      <c r="AB131" s="378" t="str">
        <f t="shared" si="14"/>
        <v/>
      </c>
      <c r="AC131" s="378" t="str">
        <f t="shared" si="14"/>
        <v/>
      </c>
      <c r="AD131" s="316"/>
      <c r="AE131" s="316"/>
      <c r="AF131" s="308" t="str">
        <f t="shared" si="11"/>
        <v/>
      </c>
      <c r="AG131" s="308" t="str">
        <f t="shared" si="12"/>
        <v/>
      </c>
    </row>
    <row r="132" spans="1:33" ht="45" customHeight="1">
      <c r="A132" s="307">
        <f t="shared" si="10"/>
        <v>43496</v>
      </c>
      <c r="B132" s="308" t="str">
        <f t="shared" si="13"/>
        <v>木</v>
      </c>
      <c r="C132" s="320">
        <v>43514</v>
      </c>
      <c r="D132" s="320">
        <v>43516</v>
      </c>
      <c r="E132" s="79"/>
      <c r="F132" s="79"/>
      <c r="G132" s="79"/>
      <c r="H132" s="79"/>
      <c r="I132" s="79"/>
      <c r="J132" s="79"/>
      <c r="K132" s="79"/>
      <c r="L132" s="79"/>
      <c r="M132" s="79"/>
      <c r="N132" s="79"/>
      <c r="O132" s="79"/>
      <c r="P132" s="79"/>
      <c r="Q132" s="79"/>
      <c r="R132" s="79"/>
      <c r="S132" s="79"/>
      <c r="T132" s="79"/>
      <c r="U132" s="377"/>
      <c r="V132" s="377"/>
      <c r="W132" s="375"/>
      <c r="X132" s="378" t="str">
        <f t="shared" si="9"/>
        <v/>
      </c>
      <c r="Y132" s="378" t="str">
        <f t="shared" si="14"/>
        <v>●</v>
      </c>
      <c r="Z132" s="378" t="str">
        <f t="shared" si="14"/>
        <v/>
      </c>
      <c r="AA132" s="378" t="str">
        <f t="shared" si="14"/>
        <v/>
      </c>
      <c r="AB132" s="378" t="str">
        <f t="shared" si="14"/>
        <v/>
      </c>
      <c r="AC132" s="378" t="str">
        <f t="shared" si="14"/>
        <v/>
      </c>
      <c r="AD132" s="316"/>
      <c r="AE132" s="316"/>
      <c r="AF132" s="308">
        <f t="shared" si="11"/>
        <v>19</v>
      </c>
      <c r="AG132" s="308">
        <f t="shared" si="12"/>
        <v>21</v>
      </c>
    </row>
    <row r="133" spans="1:33" ht="45" customHeight="1">
      <c r="A133" s="307">
        <f t="shared" si="10"/>
        <v>43497</v>
      </c>
      <c r="B133" s="308" t="str">
        <f t="shared" si="13"/>
        <v>金</v>
      </c>
      <c r="C133" s="320"/>
      <c r="D133" s="320"/>
      <c r="E133" s="79"/>
      <c r="F133" s="79"/>
      <c r="G133" s="79"/>
      <c r="H133" s="79"/>
      <c r="I133" s="79"/>
      <c r="J133" s="79"/>
      <c r="K133" s="79"/>
      <c r="L133" s="79"/>
      <c r="M133" s="79"/>
      <c r="N133" s="79"/>
      <c r="O133" s="79"/>
      <c r="P133" s="79"/>
      <c r="Q133" s="79"/>
      <c r="R133" s="79"/>
      <c r="S133" s="79"/>
      <c r="T133" s="79"/>
      <c r="U133" s="377"/>
      <c r="V133" s="377"/>
      <c r="W133" s="375"/>
      <c r="X133" s="378" t="str">
        <f t="shared" si="9"/>
        <v/>
      </c>
      <c r="Y133" s="378" t="str">
        <f t="shared" si="14"/>
        <v/>
      </c>
      <c r="Z133" s="378" t="str">
        <f t="shared" si="14"/>
        <v/>
      </c>
      <c r="AA133" s="378" t="str">
        <f t="shared" si="14"/>
        <v/>
      </c>
      <c r="AB133" s="378" t="str">
        <f t="shared" si="14"/>
        <v/>
      </c>
      <c r="AC133" s="378" t="str">
        <f t="shared" si="14"/>
        <v/>
      </c>
      <c r="AD133" s="316"/>
      <c r="AE133" s="316"/>
      <c r="AF133" s="308" t="str">
        <f t="shared" si="11"/>
        <v/>
      </c>
      <c r="AG133" s="308" t="str">
        <f t="shared" si="12"/>
        <v/>
      </c>
    </row>
    <row r="134" spans="1:33" ht="45" customHeight="1">
      <c r="A134" s="307">
        <f t="shared" si="10"/>
        <v>43498</v>
      </c>
      <c r="B134" s="308" t="str">
        <f t="shared" si="13"/>
        <v>土</v>
      </c>
      <c r="C134" s="320">
        <v>43516</v>
      </c>
      <c r="D134" s="320">
        <v>43516</v>
      </c>
      <c r="E134" s="79"/>
      <c r="F134" s="79"/>
      <c r="G134" s="79"/>
      <c r="H134" s="79"/>
      <c r="I134" s="79"/>
      <c r="J134" s="79"/>
      <c r="K134" s="79"/>
      <c r="L134" s="79"/>
      <c r="M134" s="79"/>
      <c r="N134" s="79"/>
      <c r="O134" s="79"/>
      <c r="P134" s="79"/>
      <c r="Q134" s="79"/>
      <c r="R134" s="79"/>
      <c r="S134" s="79"/>
      <c r="T134" s="79"/>
      <c r="U134" s="377"/>
      <c r="V134" s="377"/>
      <c r="W134" s="375"/>
      <c r="X134" s="378" t="str">
        <f t="shared" ref="X134:X197" si="15">IF(AND(OR(AND(($A134&gt;=X$2),($A134&lt;=X$3)),AND(($A134&gt;=X$4),($A134&lt;=X$6)),AND(($A134&gt;=X$7),($A134&lt;=X$8))),OR($D134&lt;&gt;"",$C134&lt;&gt;"")),"●","")</f>
        <v/>
      </c>
      <c r="Y134" s="378" t="str">
        <f t="shared" si="14"/>
        <v/>
      </c>
      <c r="Z134" s="378" t="str">
        <f t="shared" si="14"/>
        <v>●</v>
      </c>
      <c r="AA134" s="378" t="str">
        <f t="shared" si="14"/>
        <v/>
      </c>
      <c r="AB134" s="378" t="str">
        <f t="shared" si="14"/>
        <v/>
      </c>
      <c r="AC134" s="378" t="str">
        <f t="shared" si="14"/>
        <v/>
      </c>
      <c r="AD134" s="316"/>
      <c r="AE134" s="316"/>
      <c r="AF134" s="308">
        <f t="shared" si="11"/>
        <v>19</v>
      </c>
      <c r="AG134" s="308">
        <f t="shared" si="12"/>
        <v>19</v>
      </c>
    </row>
    <row r="135" spans="1:33" ht="45" customHeight="1">
      <c r="A135" s="307">
        <f t="shared" si="10"/>
        <v>43499</v>
      </c>
      <c r="B135" s="308" t="str">
        <f t="shared" si="13"/>
        <v>日</v>
      </c>
      <c r="C135" s="320"/>
      <c r="D135" s="320"/>
      <c r="E135" s="79"/>
      <c r="F135" s="79"/>
      <c r="G135" s="79"/>
      <c r="H135" s="79"/>
      <c r="I135" s="79"/>
      <c r="J135" s="79"/>
      <c r="K135" s="79"/>
      <c r="L135" s="79"/>
      <c r="M135" s="79"/>
      <c r="N135" s="79"/>
      <c r="O135" s="79"/>
      <c r="P135" s="79"/>
      <c r="Q135" s="79"/>
      <c r="R135" s="79"/>
      <c r="S135" s="79"/>
      <c r="T135" s="79"/>
      <c r="U135" s="377"/>
      <c r="V135" s="377"/>
      <c r="W135" s="375"/>
      <c r="X135" s="378" t="str">
        <f t="shared" si="15"/>
        <v/>
      </c>
      <c r="Y135" s="378" t="str">
        <f t="shared" si="14"/>
        <v/>
      </c>
      <c r="Z135" s="378" t="str">
        <f t="shared" si="14"/>
        <v/>
      </c>
      <c r="AA135" s="378" t="str">
        <f t="shared" si="14"/>
        <v/>
      </c>
      <c r="AB135" s="378" t="str">
        <f t="shared" si="14"/>
        <v/>
      </c>
      <c r="AC135" s="378" t="str">
        <f t="shared" si="14"/>
        <v/>
      </c>
      <c r="AD135" s="316"/>
      <c r="AE135" s="316"/>
      <c r="AF135" s="308" t="str">
        <f t="shared" si="11"/>
        <v/>
      </c>
      <c r="AG135" s="308" t="str">
        <f t="shared" si="12"/>
        <v/>
      </c>
    </row>
    <row r="136" spans="1:33" ht="45" customHeight="1">
      <c r="A136" s="307">
        <f t="shared" si="10"/>
        <v>43500</v>
      </c>
      <c r="B136" s="308" t="str">
        <f t="shared" si="13"/>
        <v>月</v>
      </c>
      <c r="C136" s="320"/>
      <c r="D136" s="320"/>
      <c r="E136" s="79"/>
      <c r="F136" s="79"/>
      <c r="G136" s="79"/>
      <c r="H136" s="79"/>
      <c r="I136" s="79"/>
      <c r="J136" s="79"/>
      <c r="K136" s="79"/>
      <c r="L136" s="79"/>
      <c r="M136" s="79"/>
      <c r="N136" s="79"/>
      <c r="O136" s="79"/>
      <c r="P136" s="79"/>
      <c r="Q136" s="79"/>
      <c r="R136" s="79"/>
      <c r="S136" s="79"/>
      <c r="T136" s="79"/>
      <c r="U136" s="377"/>
      <c r="V136" s="377"/>
      <c r="W136" s="375"/>
      <c r="X136" s="378" t="str">
        <f t="shared" si="15"/>
        <v/>
      </c>
      <c r="Y136" s="378" t="str">
        <f t="shared" si="14"/>
        <v/>
      </c>
      <c r="Z136" s="378" t="str">
        <f t="shared" si="14"/>
        <v/>
      </c>
      <c r="AA136" s="378" t="str">
        <f t="shared" si="14"/>
        <v/>
      </c>
      <c r="AB136" s="378" t="str">
        <f t="shared" si="14"/>
        <v/>
      </c>
      <c r="AC136" s="378" t="str">
        <f t="shared" si="14"/>
        <v/>
      </c>
      <c r="AD136" s="316"/>
      <c r="AE136" s="316"/>
      <c r="AF136" s="308" t="str">
        <f t="shared" si="11"/>
        <v/>
      </c>
      <c r="AG136" s="308" t="str">
        <f t="shared" si="12"/>
        <v/>
      </c>
    </row>
    <row r="137" spans="1:33" ht="45" customHeight="1">
      <c r="A137" s="307">
        <f t="shared" si="10"/>
        <v>43501</v>
      </c>
      <c r="B137" s="308" t="str">
        <f t="shared" si="13"/>
        <v>火</v>
      </c>
      <c r="C137" s="320">
        <v>43518</v>
      </c>
      <c r="D137" s="320">
        <v>43518</v>
      </c>
      <c r="E137" s="79"/>
      <c r="F137" s="79"/>
      <c r="G137" s="79"/>
      <c r="H137" s="79"/>
      <c r="I137" s="79"/>
      <c r="J137" s="79"/>
      <c r="K137" s="79"/>
      <c r="L137" s="79"/>
      <c r="M137" s="79"/>
      <c r="N137" s="79"/>
      <c r="O137" s="79"/>
      <c r="P137" s="79"/>
      <c r="Q137" s="79"/>
      <c r="R137" s="79"/>
      <c r="S137" s="79"/>
      <c r="T137" s="79"/>
      <c r="U137" s="377"/>
      <c r="V137" s="377"/>
      <c r="W137" s="375"/>
      <c r="X137" s="378" t="str">
        <f t="shared" si="15"/>
        <v/>
      </c>
      <c r="Y137" s="378" t="str">
        <f t="shared" si="14"/>
        <v/>
      </c>
      <c r="Z137" s="378" t="str">
        <f t="shared" si="14"/>
        <v>●</v>
      </c>
      <c r="AA137" s="378" t="str">
        <f t="shared" si="14"/>
        <v/>
      </c>
      <c r="AB137" s="378" t="str">
        <f t="shared" si="14"/>
        <v/>
      </c>
      <c r="AC137" s="378" t="str">
        <f t="shared" si="14"/>
        <v/>
      </c>
      <c r="AD137" s="316"/>
      <c r="AE137" s="316"/>
      <c r="AF137" s="308">
        <f t="shared" si="11"/>
        <v>18</v>
      </c>
      <c r="AG137" s="308">
        <f t="shared" si="12"/>
        <v>18</v>
      </c>
    </row>
    <row r="138" spans="1:33" ht="45" customHeight="1">
      <c r="A138" s="307">
        <f t="shared" si="10"/>
        <v>43502</v>
      </c>
      <c r="B138" s="308" t="str">
        <f t="shared" si="13"/>
        <v>水</v>
      </c>
      <c r="C138" s="320"/>
      <c r="D138" s="320"/>
      <c r="E138" s="79"/>
      <c r="F138" s="79"/>
      <c r="G138" s="79"/>
      <c r="H138" s="79"/>
      <c r="I138" s="79"/>
      <c r="J138" s="79"/>
      <c r="K138" s="79"/>
      <c r="L138" s="79"/>
      <c r="M138" s="79"/>
      <c r="N138" s="79"/>
      <c r="O138" s="79"/>
      <c r="P138" s="79"/>
      <c r="Q138" s="79"/>
      <c r="R138" s="79"/>
      <c r="S138" s="79"/>
      <c r="T138" s="79"/>
      <c r="U138" s="377"/>
      <c r="V138" s="377"/>
      <c r="W138" s="375"/>
      <c r="X138" s="378" t="str">
        <f t="shared" si="15"/>
        <v/>
      </c>
      <c r="Y138" s="378" t="str">
        <f t="shared" si="14"/>
        <v/>
      </c>
      <c r="Z138" s="378" t="str">
        <f t="shared" si="14"/>
        <v/>
      </c>
      <c r="AA138" s="378" t="str">
        <f t="shared" si="14"/>
        <v/>
      </c>
      <c r="AB138" s="378" t="str">
        <f t="shared" si="14"/>
        <v/>
      </c>
      <c r="AC138" s="378" t="str">
        <f t="shared" si="14"/>
        <v/>
      </c>
      <c r="AD138" s="316"/>
      <c r="AE138" s="316"/>
      <c r="AF138" s="308" t="str">
        <f t="shared" si="11"/>
        <v/>
      </c>
      <c r="AG138" s="308" t="str">
        <f t="shared" si="12"/>
        <v/>
      </c>
    </row>
    <row r="139" spans="1:33" ht="45" customHeight="1">
      <c r="A139" s="307">
        <f t="shared" ref="A139:A202" si="16">IF(A138&gt;=B$3,"",A138+1)</f>
        <v>43503</v>
      </c>
      <c r="B139" s="308" t="str">
        <f t="shared" si="13"/>
        <v>木</v>
      </c>
      <c r="C139" s="320">
        <v>43518</v>
      </c>
      <c r="D139" s="320">
        <v>43521</v>
      </c>
      <c r="E139" s="79"/>
      <c r="F139" s="79"/>
      <c r="G139" s="79"/>
      <c r="H139" s="79"/>
      <c r="I139" s="79"/>
      <c r="J139" s="79"/>
      <c r="K139" s="79"/>
      <c r="L139" s="79"/>
      <c r="M139" s="79"/>
      <c r="N139" s="79"/>
      <c r="O139" s="79"/>
      <c r="P139" s="79"/>
      <c r="Q139" s="79"/>
      <c r="R139" s="79"/>
      <c r="S139" s="79"/>
      <c r="T139" s="79"/>
      <c r="U139" s="377"/>
      <c r="V139" s="377"/>
      <c r="W139" s="375"/>
      <c r="X139" s="378" t="str">
        <f t="shared" si="15"/>
        <v/>
      </c>
      <c r="Y139" s="378" t="str">
        <f t="shared" si="14"/>
        <v/>
      </c>
      <c r="Z139" s="378" t="str">
        <f t="shared" si="14"/>
        <v>●</v>
      </c>
      <c r="AA139" s="378" t="str">
        <f t="shared" si="14"/>
        <v/>
      </c>
      <c r="AB139" s="378" t="str">
        <f t="shared" si="14"/>
        <v/>
      </c>
      <c r="AC139" s="378" t="str">
        <f t="shared" si="14"/>
        <v/>
      </c>
      <c r="AD139" s="316"/>
      <c r="AE139" s="316"/>
      <c r="AF139" s="308">
        <f t="shared" ref="AF139:AF202" si="17">IF(ISBLANK(C139),"",C139-$A139+1)</f>
        <v>16</v>
      </c>
      <c r="AG139" s="308">
        <f t="shared" ref="AG139:AG202" si="18">IF(ISBLANK(D139),"",D139-$A139+1)</f>
        <v>19</v>
      </c>
    </row>
    <row r="140" spans="1:33" ht="45" customHeight="1">
      <c r="A140" s="307">
        <f t="shared" si="16"/>
        <v>43504</v>
      </c>
      <c r="B140" s="308" t="str">
        <f t="shared" ref="B140:B203" si="19">IF(ISBLANK(A140),"",TEXT(A140,"aaa"))</f>
        <v>金</v>
      </c>
      <c r="C140" s="320"/>
      <c r="D140" s="320"/>
      <c r="E140" s="79"/>
      <c r="F140" s="79"/>
      <c r="G140" s="79"/>
      <c r="H140" s="79"/>
      <c r="I140" s="79"/>
      <c r="J140" s="79"/>
      <c r="K140" s="79"/>
      <c r="L140" s="79"/>
      <c r="M140" s="79"/>
      <c r="N140" s="79"/>
      <c r="O140" s="79"/>
      <c r="P140" s="79"/>
      <c r="Q140" s="79"/>
      <c r="R140" s="79"/>
      <c r="S140" s="79"/>
      <c r="T140" s="79"/>
      <c r="U140" s="377"/>
      <c r="V140" s="377"/>
      <c r="W140" s="375"/>
      <c r="X140" s="378" t="str">
        <f t="shared" si="15"/>
        <v/>
      </c>
      <c r="Y140" s="378" t="str">
        <f t="shared" si="14"/>
        <v/>
      </c>
      <c r="Z140" s="378" t="str">
        <f t="shared" si="14"/>
        <v/>
      </c>
      <c r="AA140" s="378" t="str">
        <f t="shared" si="14"/>
        <v/>
      </c>
      <c r="AB140" s="378" t="str">
        <f t="shared" si="14"/>
        <v/>
      </c>
      <c r="AC140" s="378" t="str">
        <f t="shared" si="14"/>
        <v/>
      </c>
      <c r="AD140" s="316"/>
      <c r="AE140" s="316"/>
      <c r="AF140" s="308" t="str">
        <f t="shared" si="17"/>
        <v/>
      </c>
      <c r="AG140" s="308" t="str">
        <f t="shared" si="18"/>
        <v/>
      </c>
    </row>
    <row r="141" spans="1:33" ht="45" customHeight="1">
      <c r="A141" s="307">
        <f t="shared" si="16"/>
        <v>43505</v>
      </c>
      <c r="B141" s="308" t="str">
        <f t="shared" si="19"/>
        <v>土</v>
      </c>
      <c r="C141" s="320">
        <v>43521</v>
      </c>
      <c r="D141" s="320">
        <v>43523</v>
      </c>
      <c r="E141" s="79"/>
      <c r="F141" s="79"/>
      <c r="G141" s="79"/>
      <c r="H141" s="79"/>
      <c r="I141" s="79"/>
      <c r="J141" s="79"/>
      <c r="K141" s="79"/>
      <c r="L141" s="79"/>
      <c r="M141" s="79"/>
      <c r="N141" s="79"/>
      <c r="O141" s="79"/>
      <c r="P141" s="79"/>
      <c r="Q141" s="79"/>
      <c r="R141" s="79"/>
      <c r="S141" s="79"/>
      <c r="T141" s="79"/>
      <c r="U141" s="377"/>
      <c r="V141" s="377"/>
      <c r="W141" s="375"/>
      <c r="X141" s="378" t="str">
        <f t="shared" si="15"/>
        <v/>
      </c>
      <c r="Y141" s="378" t="str">
        <f t="shared" si="14"/>
        <v/>
      </c>
      <c r="Z141" s="378" t="str">
        <f t="shared" si="14"/>
        <v/>
      </c>
      <c r="AA141" s="378" t="str">
        <f t="shared" si="14"/>
        <v>●</v>
      </c>
      <c r="AB141" s="378" t="str">
        <f t="shared" si="14"/>
        <v/>
      </c>
      <c r="AC141" s="378" t="str">
        <f t="shared" si="14"/>
        <v/>
      </c>
      <c r="AD141" s="316"/>
      <c r="AE141" s="316"/>
      <c r="AF141" s="308">
        <f t="shared" si="17"/>
        <v>17</v>
      </c>
      <c r="AG141" s="308">
        <f t="shared" si="18"/>
        <v>19</v>
      </c>
    </row>
    <row r="142" spans="1:33" ht="45" customHeight="1">
      <c r="A142" s="307">
        <f t="shared" si="16"/>
        <v>43506</v>
      </c>
      <c r="B142" s="308" t="str">
        <f t="shared" si="19"/>
        <v>日</v>
      </c>
      <c r="C142" s="320"/>
      <c r="D142" s="320"/>
      <c r="E142" s="79"/>
      <c r="F142" s="79"/>
      <c r="G142" s="79"/>
      <c r="H142" s="79"/>
      <c r="I142" s="79"/>
      <c r="J142" s="79"/>
      <c r="K142" s="79"/>
      <c r="L142" s="79"/>
      <c r="M142" s="79"/>
      <c r="N142" s="79"/>
      <c r="O142" s="79"/>
      <c r="P142" s="79"/>
      <c r="Q142" s="79"/>
      <c r="R142" s="79"/>
      <c r="S142" s="79"/>
      <c r="T142" s="79"/>
      <c r="U142" s="377"/>
      <c r="V142" s="377"/>
      <c r="W142" s="375"/>
      <c r="X142" s="378" t="str">
        <f t="shared" si="15"/>
        <v/>
      </c>
      <c r="Y142" s="378" t="str">
        <f t="shared" si="14"/>
        <v/>
      </c>
      <c r="Z142" s="378" t="str">
        <f t="shared" si="14"/>
        <v/>
      </c>
      <c r="AA142" s="378" t="str">
        <f t="shared" si="14"/>
        <v/>
      </c>
      <c r="AB142" s="378" t="str">
        <f t="shared" si="14"/>
        <v/>
      </c>
      <c r="AC142" s="378" t="str">
        <f t="shared" si="14"/>
        <v/>
      </c>
      <c r="AD142" s="316"/>
      <c r="AE142" s="316"/>
      <c r="AF142" s="308" t="str">
        <f t="shared" si="17"/>
        <v/>
      </c>
      <c r="AG142" s="308" t="str">
        <f t="shared" si="18"/>
        <v/>
      </c>
    </row>
    <row r="143" spans="1:33" ht="45" customHeight="1">
      <c r="A143" s="307">
        <f t="shared" si="16"/>
        <v>43507</v>
      </c>
      <c r="B143" s="308" t="str">
        <f t="shared" si="19"/>
        <v>月</v>
      </c>
      <c r="C143" s="320"/>
      <c r="D143" s="320"/>
      <c r="E143" s="79"/>
      <c r="F143" s="79"/>
      <c r="G143" s="79"/>
      <c r="H143" s="79"/>
      <c r="I143" s="79"/>
      <c r="J143" s="79"/>
      <c r="K143" s="79"/>
      <c r="L143" s="79"/>
      <c r="M143" s="79"/>
      <c r="N143" s="79"/>
      <c r="O143" s="79"/>
      <c r="P143" s="79"/>
      <c r="Q143" s="79"/>
      <c r="R143" s="79"/>
      <c r="S143" s="79"/>
      <c r="T143" s="79"/>
      <c r="U143" s="377"/>
      <c r="V143" s="377"/>
      <c r="W143" s="375"/>
      <c r="X143" s="378" t="str">
        <f t="shared" si="15"/>
        <v/>
      </c>
      <c r="Y143" s="378" t="str">
        <f t="shared" si="14"/>
        <v/>
      </c>
      <c r="Z143" s="378" t="str">
        <f t="shared" si="14"/>
        <v/>
      </c>
      <c r="AA143" s="378" t="str">
        <f t="shared" si="14"/>
        <v/>
      </c>
      <c r="AB143" s="378" t="str">
        <f t="shared" si="14"/>
        <v/>
      </c>
      <c r="AC143" s="378" t="str">
        <f t="shared" si="14"/>
        <v/>
      </c>
      <c r="AD143" s="316"/>
      <c r="AE143" s="316"/>
      <c r="AF143" s="308" t="str">
        <f t="shared" si="17"/>
        <v/>
      </c>
      <c r="AG143" s="308" t="str">
        <f t="shared" si="18"/>
        <v/>
      </c>
    </row>
    <row r="144" spans="1:33" ht="45" customHeight="1">
      <c r="A144" s="307">
        <f t="shared" si="16"/>
        <v>43508</v>
      </c>
      <c r="B144" s="308" t="str">
        <f t="shared" si="19"/>
        <v>火</v>
      </c>
      <c r="C144" s="320">
        <v>43523</v>
      </c>
      <c r="D144" s="320">
        <v>43525</v>
      </c>
      <c r="E144" s="79"/>
      <c r="F144" s="79"/>
      <c r="G144" s="79"/>
      <c r="H144" s="79"/>
      <c r="I144" s="79"/>
      <c r="J144" s="79"/>
      <c r="K144" s="79"/>
      <c r="L144" s="79"/>
      <c r="M144" s="79"/>
      <c r="N144" s="79"/>
      <c r="O144" s="79"/>
      <c r="P144" s="79"/>
      <c r="Q144" s="79"/>
      <c r="R144" s="79"/>
      <c r="S144" s="79"/>
      <c r="T144" s="79"/>
      <c r="U144" s="377"/>
      <c r="V144" s="377"/>
      <c r="W144" s="375"/>
      <c r="X144" s="378" t="str">
        <f t="shared" si="15"/>
        <v/>
      </c>
      <c r="Y144" s="378" t="str">
        <f t="shared" si="14"/>
        <v/>
      </c>
      <c r="Z144" s="378" t="str">
        <f t="shared" si="14"/>
        <v/>
      </c>
      <c r="AA144" s="378" t="str">
        <f t="shared" si="14"/>
        <v>●</v>
      </c>
      <c r="AB144" s="378" t="str">
        <f t="shared" si="14"/>
        <v/>
      </c>
      <c r="AC144" s="378" t="str">
        <f t="shared" si="14"/>
        <v/>
      </c>
      <c r="AD144" s="316"/>
      <c r="AE144" s="316"/>
      <c r="AF144" s="308">
        <f t="shared" si="17"/>
        <v>16</v>
      </c>
      <c r="AG144" s="308">
        <f t="shared" si="18"/>
        <v>18</v>
      </c>
    </row>
    <row r="145" spans="1:33" ht="45" customHeight="1">
      <c r="A145" s="307">
        <f t="shared" si="16"/>
        <v>43509</v>
      </c>
      <c r="B145" s="308" t="str">
        <f t="shared" si="19"/>
        <v>水</v>
      </c>
      <c r="C145" s="320"/>
      <c r="D145" s="320"/>
      <c r="E145" s="79"/>
      <c r="F145" s="79"/>
      <c r="G145" s="79"/>
      <c r="H145" s="79"/>
      <c r="I145" s="79"/>
      <c r="J145" s="79"/>
      <c r="K145" s="79"/>
      <c r="L145" s="79"/>
      <c r="M145" s="79"/>
      <c r="N145" s="79"/>
      <c r="O145" s="79"/>
      <c r="P145" s="79"/>
      <c r="Q145" s="79"/>
      <c r="R145" s="79"/>
      <c r="S145" s="79"/>
      <c r="T145" s="79"/>
      <c r="U145" s="377"/>
      <c r="V145" s="377"/>
      <c r="W145" s="375"/>
      <c r="X145" s="378" t="str">
        <f t="shared" si="15"/>
        <v/>
      </c>
      <c r="Y145" s="378" t="str">
        <f t="shared" si="14"/>
        <v/>
      </c>
      <c r="Z145" s="378" t="str">
        <f t="shared" si="14"/>
        <v/>
      </c>
      <c r="AA145" s="378" t="str">
        <f t="shared" si="14"/>
        <v/>
      </c>
      <c r="AB145" s="378" t="str">
        <f t="shared" si="14"/>
        <v/>
      </c>
      <c r="AC145" s="378" t="str">
        <f t="shared" si="14"/>
        <v/>
      </c>
      <c r="AD145" s="316"/>
      <c r="AE145" s="316"/>
      <c r="AF145" s="308" t="str">
        <f t="shared" si="17"/>
        <v/>
      </c>
      <c r="AG145" s="308" t="str">
        <f t="shared" si="18"/>
        <v/>
      </c>
    </row>
    <row r="146" spans="1:33" ht="45" customHeight="1">
      <c r="A146" s="307">
        <f t="shared" si="16"/>
        <v>43510</v>
      </c>
      <c r="B146" s="308" t="str">
        <f t="shared" si="19"/>
        <v>木</v>
      </c>
      <c r="C146" s="320">
        <v>43525</v>
      </c>
      <c r="D146" s="320">
        <v>43528</v>
      </c>
      <c r="E146" s="79"/>
      <c r="F146" s="79"/>
      <c r="G146" s="79"/>
      <c r="H146" s="79"/>
      <c r="I146" s="79"/>
      <c r="J146" s="79"/>
      <c r="K146" s="79"/>
      <c r="L146" s="79"/>
      <c r="M146" s="79"/>
      <c r="N146" s="79"/>
      <c r="O146" s="79"/>
      <c r="P146" s="79"/>
      <c r="Q146" s="79"/>
      <c r="R146" s="79"/>
      <c r="S146" s="79"/>
      <c r="T146" s="79"/>
      <c r="U146" s="377"/>
      <c r="V146" s="377"/>
      <c r="W146" s="375"/>
      <c r="X146" s="378" t="str">
        <f t="shared" si="15"/>
        <v/>
      </c>
      <c r="Y146" s="378" t="str">
        <f t="shared" si="14"/>
        <v/>
      </c>
      <c r="Z146" s="378" t="str">
        <f t="shared" si="14"/>
        <v/>
      </c>
      <c r="AA146" s="378" t="str">
        <f t="shared" si="14"/>
        <v>●</v>
      </c>
      <c r="AB146" s="378" t="str">
        <f t="shared" si="14"/>
        <v/>
      </c>
      <c r="AC146" s="378" t="str">
        <f t="shared" si="14"/>
        <v/>
      </c>
      <c r="AD146" s="316"/>
      <c r="AE146" s="316"/>
      <c r="AF146" s="308">
        <f t="shared" si="17"/>
        <v>16</v>
      </c>
      <c r="AG146" s="308">
        <f t="shared" si="18"/>
        <v>19</v>
      </c>
    </row>
    <row r="147" spans="1:33" ht="45" customHeight="1">
      <c r="A147" s="307">
        <f t="shared" si="16"/>
        <v>43511</v>
      </c>
      <c r="B147" s="308" t="str">
        <f t="shared" si="19"/>
        <v>金</v>
      </c>
      <c r="C147" s="320"/>
      <c r="D147" s="320"/>
      <c r="E147" s="79"/>
      <c r="F147" s="79"/>
      <c r="G147" s="79"/>
      <c r="H147" s="79"/>
      <c r="I147" s="79"/>
      <c r="J147" s="79"/>
      <c r="K147" s="79"/>
      <c r="L147" s="79"/>
      <c r="M147" s="79"/>
      <c r="N147" s="79"/>
      <c r="O147" s="79"/>
      <c r="P147" s="79"/>
      <c r="Q147" s="79"/>
      <c r="R147" s="79"/>
      <c r="S147" s="79"/>
      <c r="T147" s="79"/>
      <c r="U147" s="377"/>
      <c r="V147" s="377"/>
      <c r="W147" s="375"/>
      <c r="X147" s="378" t="str">
        <f t="shared" si="15"/>
        <v/>
      </c>
      <c r="Y147" s="378" t="str">
        <f t="shared" si="14"/>
        <v/>
      </c>
      <c r="Z147" s="378" t="str">
        <f t="shared" si="14"/>
        <v/>
      </c>
      <c r="AA147" s="378" t="str">
        <f t="shared" si="14"/>
        <v/>
      </c>
      <c r="AB147" s="378" t="str">
        <f t="shared" si="14"/>
        <v/>
      </c>
      <c r="AC147" s="378" t="str">
        <f t="shared" si="14"/>
        <v/>
      </c>
      <c r="AD147" s="316"/>
      <c r="AE147" s="316"/>
      <c r="AF147" s="308" t="str">
        <f t="shared" si="17"/>
        <v/>
      </c>
      <c r="AG147" s="308" t="str">
        <f t="shared" si="18"/>
        <v/>
      </c>
    </row>
    <row r="148" spans="1:33" ht="45" customHeight="1">
      <c r="A148" s="307">
        <f t="shared" si="16"/>
        <v>43512</v>
      </c>
      <c r="B148" s="308" t="str">
        <f t="shared" si="19"/>
        <v>土</v>
      </c>
      <c r="C148" s="320">
        <v>43528</v>
      </c>
      <c r="D148" s="320">
        <v>43530</v>
      </c>
      <c r="E148" s="79"/>
      <c r="F148" s="79"/>
      <c r="G148" s="79"/>
      <c r="H148" s="79"/>
      <c r="I148" s="79"/>
      <c r="J148" s="79"/>
      <c r="K148" s="79"/>
      <c r="L148" s="79"/>
      <c r="M148" s="79"/>
      <c r="N148" s="79"/>
      <c r="O148" s="79"/>
      <c r="P148" s="79"/>
      <c r="Q148" s="79"/>
      <c r="R148" s="79"/>
      <c r="S148" s="79"/>
      <c r="T148" s="79"/>
      <c r="U148" s="377"/>
      <c r="V148" s="377"/>
      <c r="W148" s="375"/>
      <c r="X148" s="378" t="str">
        <f t="shared" si="15"/>
        <v/>
      </c>
      <c r="Y148" s="378" t="str">
        <f t="shared" si="14"/>
        <v/>
      </c>
      <c r="Z148" s="378" t="str">
        <f t="shared" si="14"/>
        <v/>
      </c>
      <c r="AA148" s="378" t="str">
        <f t="shared" si="14"/>
        <v>●</v>
      </c>
      <c r="AB148" s="378" t="str">
        <f t="shared" si="14"/>
        <v/>
      </c>
      <c r="AC148" s="378" t="str">
        <f t="shared" si="14"/>
        <v/>
      </c>
      <c r="AD148" s="316"/>
      <c r="AE148" s="316"/>
      <c r="AF148" s="308">
        <f t="shared" si="17"/>
        <v>17</v>
      </c>
      <c r="AG148" s="308">
        <f t="shared" si="18"/>
        <v>19</v>
      </c>
    </row>
    <row r="149" spans="1:33" ht="45" customHeight="1">
      <c r="A149" s="307">
        <f t="shared" si="16"/>
        <v>43513</v>
      </c>
      <c r="B149" s="308" t="str">
        <f t="shared" si="19"/>
        <v>日</v>
      </c>
      <c r="C149" s="320"/>
      <c r="D149" s="320"/>
      <c r="E149" s="79"/>
      <c r="F149" s="79"/>
      <c r="G149" s="79"/>
      <c r="H149" s="79"/>
      <c r="I149" s="79"/>
      <c r="J149" s="79"/>
      <c r="K149" s="79"/>
      <c r="L149" s="79"/>
      <c r="M149" s="79"/>
      <c r="N149" s="79"/>
      <c r="O149" s="79"/>
      <c r="P149" s="79"/>
      <c r="Q149" s="79"/>
      <c r="R149" s="79"/>
      <c r="S149" s="79"/>
      <c r="T149" s="79"/>
      <c r="U149" s="377"/>
      <c r="V149" s="377"/>
      <c r="W149" s="375"/>
      <c r="X149" s="378" t="str">
        <f t="shared" ref="X149:AC151" si="20">IF(AND(OR(AND(($A149&gt;=X$2),($A149&lt;=X$3)),AND(($A149&gt;=X$4),($A149&lt;=X$6)),AND(($A149&gt;=X$7),($A149&lt;=X$8))),OR($D149&lt;&gt;"",$C149&lt;&gt;"")),"●","")</f>
        <v/>
      </c>
      <c r="Y149" s="378" t="str">
        <f t="shared" si="20"/>
        <v/>
      </c>
      <c r="Z149" s="378" t="str">
        <f t="shared" si="20"/>
        <v/>
      </c>
      <c r="AA149" s="378" t="str">
        <f t="shared" si="20"/>
        <v/>
      </c>
      <c r="AB149" s="378" t="str">
        <f t="shared" si="20"/>
        <v/>
      </c>
      <c r="AC149" s="378" t="str">
        <f t="shared" si="20"/>
        <v/>
      </c>
      <c r="AD149" s="316"/>
      <c r="AE149" s="316"/>
      <c r="AF149" s="308" t="str">
        <f t="shared" si="17"/>
        <v/>
      </c>
      <c r="AG149" s="308" t="str">
        <f t="shared" si="18"/>
        <v/>
      </c>
    </row>
    <row r="150" spans="1:33" ht="45" customHeight="1">
      <c r="A150" s="307">
        <f t="shared" si="16"/>
        <v>43514</v>
      </c>
      <c r="B150" s="308" t="str">
        <f t="shared" si="19"/>
        <v>月</v>
      </c>
      <c r="C150" s="320"/>
      <c r="D150" s="320"/>
      <c r="E150" s="79"/>
      <c r="F150" s="79"/>
      <c r="G150" s="79"/>
      <c r="H150" s="79"/>
      <c r="I150" s="79"/>
      <c r="J150" s="79"/>
      <c r="K150" s="79"/>
      <c r="L150" s="79"/>
      <c r="M150" s="79"/>
      <c r="N150" s="79"/>
      <c r="O150" s="79"/>
      <c r="P150" s="79"/>
      <c r="Q150" s="79"/>
      <c r="R150" s="79"/>
      <c r="S150" s="79"/>
      <c r="T150" s="79"/>
      <c r="U150" s="377"/>
      <c r="V150" s="377"/>
      <c r="W150" s="375"/>
      <c r="X150" s="378" t="str">
        <f t="shared" si="20"/>
        <v/>
      </c>
      <c r="Y150" s="378" t="str">
        <f t="shared" si="20"/>
        <v/>
      </c>
      <c r="Z150" s="378" t="str">
        <f t="shared" si="20"/>
        <v/>
      </c>
      <c r="AA150" s="378" t="str">
        <f t="shared" si="20"/>
        <v/>
      </c>
      <c r="AB150" s="378" t="str">
        <f t="shared" si="20"/>
        <v/>
      </c>
      <c r="AC150" s="378" t="str">
        <f t="shared" si="20"/>
        <v/>
      </c>
      <c r="AD150" s="316"/>
      <c r="AE150" s="316"/>
      <c r="AF150" s="308" t="str">
        <f t="shared" si="17"/>
        <v/>
      </c>
      <c r="AG150" s="308" t="str">
        <f t="shared" si="18"/>
        <v/>
      </c>
    </row>
    <row r="151" spans="1:33" ht="45" customHeight="1">
      <c r="A151" s="307">
        <f t="shared" si="16"/>
        <v>43515</v>
      </c>
      <c r="B151" s="308" t="str">
        <f t="shared" si="19"/>
        <v>火</v>
      </c>
      <c r="C151" s="320">
        <v>43530</v>
      </c>
      <c r="D151" s="320">
        <v>43532</v>
      </c>
      <c r="E151" s="79"/>
      <c r="F151" s="79"/>
      <c r="G151" s="79"/>
      <c r="H151" s="79"/>
      <c r="I151" s="79"/>
      <c r="J151" s="79"/>
      <c r="K151" s="79"/>
      <c r="L151" s="79"/>
      <c r="M151" s="79"/>
      <c r="N151" s="79"/>
      <c r="O151" s="79"/>
      <c r="P151" s="79"/>
      <c r="Q151" s="79"/>
      <c r="R151" s="79"/>
      <c r="S151" s="79"/>
      <c r="T151" s="79"/>
      <c r="U151" s="377"/>
      <c r="V151" s="377"/>
      <c r="W151" s="375"/>
      <c r="X151" s="378" t="str">
        <f t="shared" si="20"/>
        <v/>
      </c>
      <c r="Y151" s="378" t="str">
        <f t="shared" si="20"/>
        <v/>
      </c>
      <c r="Z151" s="378" t="str">
        <f t="shared" si="20"/>
        <v/>
      </c>
      <c r="AA151" s="378" t="str">
        <f t="shared" si="20"/>
        <v/>
      </c>
      <c r="AB151" s="378" t="str">
        <f t="shared" si="20"/>
        <v>●</v>
      </c>
      <c r="AC151" s="378" t="str">
        <f t="shared" si="20"/>
        <v/>
      </c>
      <c r="AD151" s="316"/>
      <c r="AE151" s="316"/>
      <c r="AF151" s="308">
        <f t="shared" si="17"/>
        <v>16</v>
      </c>
      <c r="AG151" s="308">
        <f t="shared" si="18"/>
        <v>18</v>
      </c>
    </row>
    <row r="152" spans="1:33" ht="45" customHeight="1">
      <c r="A152" s="307">
        <f t="shared" si="16"/>
        <v>43516</v>
      </c>
      <c r="B152" s="308" t="str">
        <f t="shared" si="19"/>
        <v>水</v>
      </c>
      <c r="C152" s="320"/>
      <c r="D152" s="320"/>
      <c r="E152" s="79"/>
      <c r="F152" s="79"/>
      <c r="G152" s="79"/>
      <c r="H152" s="79"/>
      <c r="I152" s="79"/>
      <c r="J152" s="79"/>
      <c r="K152" s="79"/>
      <c r="L152" s="79"/>
      <c r="M152" s="79"/>
      <c r="N152" s="79"/>
      <c r="O152" s="79"/>
      <c r="P152" s="79"/>
      <c r="Q152" s="79"/>
      <c r="R152" s="79"/>
      <c r="S152" s="79"/>
      <c r="T152" s="79"/>
      <c r="U152" s="377"/>
      <c r="V152" s="377"/>
      <c r="W152" s="375"/>
      <c r="X152" s="378" t="str">
        <f t="shared" si="15"/>
        <v/>
      </c>
      <c r="Y152" s="378" t="str">
        <f t="shared" si="14"/>
        <v/>
      </c>
      <c r="Z152" s="378" t="str">
        <f t="shared" si="14"/>
        <v/>
      </c>
      <c r="AA152" s="378" t="str">
        <f t="shared" si="14"/>
        <v/>
      </c>
      <c r="AB152" s="378" t="str">
        <f t="shared" si="14"/>
        <v/>
      </c>
      <c r="AC152" s="378" t="str">
        <f t="shared" si="14"/>
        <v/>
      </c>
      <c r="AD152" s="316"/>
      <c r="AE152" s="316"/>
      <c r="AF152" s="308" t="str">
        <f t="shared" si="17"/>
        <v/>
      </c>
      <c r="AG152" s="308" t="str">
        <f t="shared" si="18"/>
        <v/>
      </c>
    </row>
    <row r="153" spans="1:33" ht="45" customHeight="1">
      <c r="A153" s="307">
        <f t="shared" si="16"/>
        <v>43517</v>
      </c>
      <c r="B153" s="308" t="str">
        <f t="shared" si="19"/>
        <v>木</v>
      </c>
      <c r="C153" s="320">
        <v>43532</v>
      </c>
      <c r="D153" s="320">
        <v>43535</v>
      </c>
      <c r="E153" s="79"/>
      <c r="F153" s="79"/>
      <c r="G153" s="79"/>
      <c r="H153" s="79"/>
      <c r="I153" s="79"/>
      <c r="J153" s="79"/>
      <c r="K153" s="79"/>
      <c r="L153" s="79"/>
      <c r="M153" s="79"/>
      <c r="N153" s="79"/>
      <c r="O153" s="79"/>
      <c r="P153" s="79"/>
      <c r="Q153" s="79"/>
      <c r="R153" s="79"/>
      <c r="S153" s="79"/>
      <c r="T153" s="79"/>
      <c r="U153" s="377"/>
      <c r="V153" s="377"/>
      <c r="W153" s="375"/>
      <c r="X153" s="378" t="str">
        <f t="shared" si="15"/>
        <v/>
      </c>
      <c r="Y153" s="378" t="str">
        <f t="shared" si="14"/>
        <v/>
      </c>
      <c r="Z153" s="378" t="str">
        <f t="shared" si="14"/>
        <v/>
      </c>
      <c r="AA153" s="378" t="str">
        <f t="shared" si="14"/>
        <v/>
      </c>
      <c r="AB153" s="378" t="str">
        <f t="shared" si="14"/>
        <v>●</v>
      </c>
      <c r="AC153" s="378" t="str">
        <f t="shared" si="14"/>
        <v/>
      </c>
      <c r="AD153" s="316"/>
      <c r="AE153" s="316"/>
      <c r="AF153" s="308">
        <f t="shared" si="17"/>
        <v>16</v>
      </c>
      <c r="AG153" s="308">
        <f t="shared" si="18"/>
        <v>19</v>
      </c>
    </row>
    <row r="154" spans="1:33" ht="45" customHeight="1">
      <c r="A154" s="307">
        <f t="shared" si="16"/>
        <v>43518</v>
      </c>
      <c r="B154" s="308" t="str">
        <f t="shared" si="19"/>
        <v>金</v>
      </c>
      <c r="C154" s="320"/>
      <c r="D154" s="320"/>
      <c r="E154" s="79"/>
      <c r="F154" s="79"/>
      <c r="G154" s="79"/>
      <c r="H154" s="79"/>
      <c r="I154" s="79"/>
      <c r="J154" s="79"/>
      <c r="K154" s="79"/>
      <c r="L154" s="79"/>
      <c r="M154" s="79"/>
      <c r="N154" s="79"/>
      <c r="O154" s="79"/>
      <c r="P154" s="79"/>
      <c r="Q154" s="79"/>
      <c r="R154" s="79"/>
      <c r="S154" s="79"/>
      <c r="T154" s="79"/>
      <c r="U154" s="377"/>
      <c r="V154" s="377"/>
      <c r="W154" s="375"/>
      <c r="X154" s="378" t="str">
        <f t="shared" si="15"/>
        <v/>
      </c>
      <c r="Y154" s="378" t="str">
        <f t="shared" si="14"/>
        <v/>
      </c>
      <c r="Z154" s="378" t="str">
        <f t="shared" si="14"/>
        <v/>
      </c>
      <c r="AA154" s="378" t="str">
        <f t="shared" si="14"/>
        <v/>
      </c>
      <c r="AB154" s="378" t="str">
        <f t="shared" si="14"/>
        <v/>
      </c>
      <c r="AC154" s="378" t="str">
        <f t="shared" si="14"/>
        <v/>
      </c>
      <c r="AD154" s="316"/>
      <c r="AE154" s="316"/>
      <c r="AF154" s="308" t="str">
        <f t="shared" si="17"/>
        <v/>
      </c>
      <c r="AG154" s="308" t="str">
        <f t="shared" si="18"/>
        <v/>
      </c>
    </row>
    <row r="155" spans="1:33" ht="45" customHeight="1">
      <c r="A155" s="307">
        <f t="shared" si="16"/>
        <v>43519</v>
      </c>
      <c r="B155" s="308" t="str">
        <f t="shared" si="19"/>
        <v>土</v>
      </c>
      <c r="C155" s="320">
        <v>43535</v>
      </c>
      <c r="D155" s="320">
        <v>43537</v>
      </c>
      <c r="E155" s="79"/>
      <c r="F155" s="79"/>
      <c r="G155" s="79"/>
      <c r="H155" s="79"/>
      <c r="I155" s="79"/>
      <c r="J155" s="79"/>
      <c r="K155" s="79"/>
      <c r="L155" s="79"/>
      <c r="M155" s="79"/>
      <c r="N155" s="79"/>
      <c r="O155" s="79"/>
      <c r="P155" s="79"/>
      <c r="Q155" s="79"/>
      <c r="R155" s="79"/>
      <c r="S155" s="79"/>
      <c r="T155" s="79"/>
      <c r="U155" s="377"/>
      <c r="V155" s="377"/>
      <c r="W155" s="375"/>
      <c r="X155" s="378" t="str">
        <f t="shared" si="15"/>
        <v/>
      </c>
      <c r="Y155" s="378" t="str">
        <f t="shared" si="14"/>
        <v/>
      </c>
      <c r="Z155" s="378" t="str">
        <f t="shared" si="14"/>
        <v/>
      </c>
      <c r="AA155" s="378" t="str">
        <f t="shared" si="14"/>
        <v/>
      </c>
      <c r="AB155" s="378" t="str">
        <f t="shared" si="14"/>
        <v>●</v>
      </c>
      <c r="AC155" s="378" t="str">
        <f t="shared" si="14"/>
        <v/>
      </c>
      <c r="AD155" s="316"/>
      <c r="AE155" s="316"/>
      <c r="AF155" s="308">
        <f t="shared" si="17"/>
        <v>17</v>
      </c>
      <c r="AG155" s="308">
        <f t="shared" si="18"/>
        <v>19</v>
      </c>
    </row>
    <row r="156" spans="1:33" ht="45" customHeight="1">
      <c r="A156" s="307">
        <f t="shared" si="16"/>
        <v>43520</v>
      </c>
      <c r="B156" s="308" t="str">
        <f t="shared" si="19"/>
        <v>日</v>
      </c>
      <c r="C156" s="320"/>
      <c r="D156" s="320"/>
      <c r="E156" s="79"/>
      <c r="F156" s="79"/>
      <c r="G156" s="79"/>
      <c r="H156" s="79"/>
      <c r="I156" s="79"/>
      <c r="J156" s="79"/>
      <c r="K156" s="79"/>
      <c r="L156" s="79"/>
      <c r="M156" s="79"/>
      <c r="N156" s="79"/>
      <c r="O156" s="79"/>
      <c r="P156" s="79"/>
      <c r="Q156" s="79"/>
      <c r="R156" s="79"/>
      <c r="S156" s="79"/>
      <c r="T156" s="79"/>
      <c r="U156" s="377"/>
      <c r="V156" s="377"/>
      <c r="W156" s="375"/>
      <c r="X156" s="378" t="str">
        <f t="shared" si="15"/>
        <v/>
      </c>
      <c r="Y156" s="378" t="str">
        <f t="shared" si="14"/>
        <v/>
      </c>
      <c r="Z156" s="378" t="str">
        <f t="shared" si="14"/>
        <v/>
      </c>
      <c r="AA156" s="378" t="str">
        <f t="shared" si="14"/>
        <v/>
      </c>
      <c r="AB156" s="378" t="str">
        <f t="shared" si="14"/>
        <v/>
      </c>
      <c r="AC156" s="378" t="str">
        <f t="shared" si="14"/>
        <v/>
      </c>
      <c r="AD156" s="316"/>
      <c r="AE156" s="316"/>
      <c r="AF156" s="308" t="str">
        <f t="shared" si="17"/>
        <v/>
      </c>
      <c r="AG156" s="308" t="str">
        <f t="shared" si="18"/>
        <v/>
      </c>
    </row>
    <row r="157" spans="1:33" ht="45" customHeight="1">
      <c r="A157" s="307">
        <f t="shared" si="16"/>
        <v>43521</v>
      </c>
      <c r="B157" s="308" t="str">
        <f t="shared" si="19"/>
        <v>月</v>
      </c>
      <c r="C157" s="320"/>
      <c r="D157" s="320"/>
      <c r="E157" s="79"/>
      <c r="F157" s="79"/>
      <c r="G157" s="79"/>
      <c r="H157" s="79"/>
      <c r="I157" s="79"/>
      <c r="J157" s="79"/>
      <c r="K157" s="79"/>
      <c r="L157" s="79"/>
      <c r="M157" s="79"/>
      <c r="N157" s="79"/>
      <c r="O157" s="79"/>
      <c r="P157" s="79"/>
      <c r="Q157" s="79"/>
      <c r="R157" s="79"/>
      <c r="S157" s="79"/>
      <c r="T157" s="79"/>
      <c r="U157" s="377"/>
      <c r="V157" s="377"/>
      <c r="W157" s="375"/>
      <c r="X157" s="378" t="str">
        <f t="shared" si="15"/>
        <v/>
      </c>
      <c r="Y157" s="378" t="str">
        <f t="shared" si="14"/>
        <v/>
      </c>
      <c r="Z157" s="378" t="str">
        <f t="shared" si="14"/>
        <v/>
      </c>
      <c r="AA157" s="378" t="str">
        <f t="shared" si="14"/>
        <v/>
      </c>
      <c r="AB157" s="378" t="str">
        <f t="shared" si="14"/>
        <v/>
      </c>
      <c r="AC157" s="378" t="str">
        <f t="shared" si="14"/>
        <v/>
      </c>
      <c r="AD157" s="316"/>
      <c r="AE157" s="316"/>
      <c r="AF157" s="308" t="str">
        <f t="shared" si="17"/>
        <v/>
      </c>
      <c r="AG157" s="308" t="str">
        <f t="shared" si="18"/>
        <v/>
      </c>
    </row>
    <row r="158" spans="1:33" ht="45" customHeight="1">
      <c r="A158" s="307">
        <f t="shared" si="16"/>
        <v>43522</v>
      </c>
      <c r="B158" s="308" t="str">
        <f t="shared" si="19"/>
        <v>火</v>
      </c>
      <c r="C158" s="320">
        <v>43537</v>
      </c>
      <c r="D158" s="320">
        <v>43539</v>
      </c>
      <c r="E158" s="79"/>
      <c r="F158" s="79"/>
      <c r="G158" s="79"/>
      <c r="H158" s="79"/>
      <c r="I158" s="79"/>
      <c r="J158" s="79"/>
      <c r="K158" s="79"/>
      <c r="L158" s="79"/>
      <c r="M158" s="79"/>
      <c r="N158" s="79"/>
      <c r="O158" s="79"/>
      <c r="P158" s="79"/>
      <c r="Q158" s="79"/>
      <c r="R158" s="79"/>
      <c r="S158" s="79"/>
      <c r="T158" s="79"/>
      <c r="U158" s="377"/>
      <c r="V158" s="377"/>
      <c r="W158" s="375"/>
      <c r="X158" s="378" t="str">
        <f t="shared" si="15"/>
        <v/>
      </c>
      <c r="Y158" s="378" t="str">
        <f t="shared" si="14"/>
        <v/>
      </c>
      <c r="Z158" s="378" t="str">
        <f t="shared" si="14"/>
        <v/>
      </c>
      <c r="AA158" s="378" t="str">
        <f t="shared" si="14"/>
        <v/>
      </c>
      <c r="AB158" s="378" t="str">
        <f t="shared" si="14"/>
        <v>●</v>
      </c>
      <c r="AC158" s="378" t="str">
        <f t="shared" si="14"/>
        <v/>
      </c>
      <c r="AD158" s="316"/>
      <c r="AE158" s="316"/>
      <c r="AF158" s="308">
        <f t="shared" si="17"/>
        <v>16</v>
      </c>
      <c r="AG158" s="308">
        <f t="shared" si="18"/>
        <v>18</v>
      </c>
    </row>
    <row r="159" spans="1:33" ht="45" customHeight="1">
      <c r="A159" s="307">
        <f t="shared" si="16"/>
        <v>43523</v>
      </c>
      <c r="B159" s="308" t="str">
        <f t="shared" si="19"/>
        <v>水</v>
      </c>
      <c r="C159" s="320"/>
      <c r="D159" s="320"/>
      <c r="E159" s="79"/>
      <c r="F159" s="79"/>
      <c r="G159" s="79"/>
      <c r="H159" s="79"/>
      <c r="I159" s="79"/>
      <c r="J159" s="79"/>
      <c r="K159" s="79"/>
      <c r="L159" s="79"/>
      <c r="M159" s="79"/>
      <c r="N159" s="79"/>
      <c r="O159" s="79"/>
      <c r="P159" s="79"/>
      <c r="Q159" s="79"/>
      <c r="R159" s="79"/>
      <c r="S159" s="79"/>
      <c r="T159" s="79"/>
      <c r="U159" s="377"/>
      <c r="V159" s="377"/>
      <c r="W159" s="375"/>
      <c r="X159" s="378" t="str">
        <f t="shared" si="15"/>
        <v/>
      </c>
      <c r="Y159" s="378" t="str">
        <f t="shared" si="14"/>
        <v/>
      </c>
      <c r="Z159" s="378" t="str">
        <f t="shared" si="14"/>
        <v/>
      </c>
      <c r="AA159" s="378" t="str">
        <f t="shared" si="14"/>
        <v/>
      </c>
      <c r="AB159" s="378" t="str">
        <f t="shared" si="14"/>
        <v/>
      </c>
      <c r="AC159" s="378" t="str">
        <f t="shared" si="14"/>
        <v/>
      </c>
      <c r="AD159" s="316"/>
      <c r="AE159" s="316"/>
      <c r="AF159" s="308" t="str">
        <f t="shared" si="17"/>
        <v/>
      </c>
      <c r="AG159" s="308" t="str">
        <f t="shared" si="18"/>
        <v/>
      </c>
    </row>
    <row r="160" spans="1:33" ht="45" customHeight="1">
      <c r="A160" s="307">
        <f t="shared" si="16"/>
        <v>43524</v>
      </c>
      <c r="B160" s="308" t="str">
        <f t="shared" si="19"/>
        <v>木</v>
      </c>
      <c r="C160" s="320">
        <v>43539</v>
      </c>
      <c r="D160" s="320">
        <v>43542</v>
      </c>
      <c r="E160" s="79"/>
      <c r="F160" s="79"/>
      <c r="G160" s="79"/>
      <c r="H160" s="79"/>
      <c r="I160" s="79"/>
      <c r="J160" s="79"/>
      <c r="K160" s="79"/>
      <c r="L160" s="79"/>
      <c r="M160" s="79"/>
      <c r="N160" s="79"/>
      <c r="O160" s="79"/>
      <c r="P160" s="79"/>
      <c r="Q160" s="79"/>
      <c r="R160" s="79"/>
      <c r="S160" s="79"/>
      <c r="T160" s="79"/>
      <c r="U160" s="377"/>
      <c r="V160" s="377"/>
      <c r="W160" s="375"/>
      <c r="X160" s="378" t="str">
        <f t="shared" si="15"/>
        <v/>
      </c>
      <c r="Y160" s="378" t="str">
        <f t="shared" si="14"/>
        <v/>
      </c>
      <c r="Z160" s="378" t="str">
        <f t="shared" si="14"/>
        <v/>
      </c>
      <c r="AA160" s="378" t="str">
        <f t="shared" si="14"/>
        <v/>
      </c>
      <c r="AB160" s="378" t="str">
        <f t="shared" si="14"/>
        <v>●</v>
      </c>
      <c r="AC160" s="378" t="str">
        <f t="shared" si="14"/>
        <v/>
      </c>
      <c r="AD160" s="316"/>
      <c r="AE160" s="316"/>
      <c r="AF160" s="308">
        <f t="shared" si="17"/>
        <v>16</v>
      </c>
      <c r="AG160" s="308">
        <f t="shared" si="18"/>
        <v>19</v>
      </c>
    </row>
    <row r="161" spans="1:33" ht="45" customHeight="1">
      <c r="A161" s="307">
        <f t="shared" si="16"/>
        <v>43525</v>
      </c>
      <c r="B161" s="308" t="str">
        <f t="shared" si="19"/>
        <v>金</v>
      </c>
      <c r="C161" s="320"/>
      <c r="D161" s="320"/>
      <c r="E161" s="79"/>
      <c r="F161" s="79"/>
      <c r="G161" s="79"/>
      <c r="H161" s="79"/>
      <c r="I161" s="79"/>
      <c r="J161" s="79"/>
      <c r="K161" s="79"/>
      <c r="L161" s="79"/>
      <c r="M161" s="79"/>
      <c r="N161" s="79"/>
      <c r="O161" s="79"/>
      <c r="P161" s="79"/>
      <c r="Q161" s="79"/>
      <c r="R161" s="79"/>
      <c r="S161" s="79"/>
      <c r="T161" s="79"/>
      <c r="U161" s="377"/>
      <c r="V161" s="377"/>
      <c r="W161" s="375"/>
      <c r="X161" s="378" t="str">
        <f t="shared" si="15"/>
        <v/>
      </c>
      <c r="Y161" s="378" t="str">
        <f t="shared" si="14"/>
        <v/>
      </c>
      <c r="Z161" s="378" t="str">
        <f t="shared" si="14"/>
        <v/>
      </c>
      <c r="AA161" s="378" t="str">
        <f t="shared" si="14"/>
        <v/>
      </c>
      <c r="AB161" s="378" t="str">
        <f t="shared" si="14"/>
        <v/>
      </c>
      <c r="AC161" s="378" t="str">
        <f t="shared" si="14"/>
        <v/>
      </c>
      <c r="AD161" s="316"/>
      <c r="AE161" s="316"/>
      <c r="AF161" s="308" t="str">
        <f t="shared" si="17"/>
        <v/>
      </c>
      <c r="AG161" s="308" t="str">
        <f t="shared" si="18"/>
        <v/>
      </c>
    </row>
    <row r="162" spans="1:33" ht="45" customHeight="1">
      <c r="A162" s="307">
        <f t="shared" si="16"/>
        <v>43526</v>
      </c>
      <c r="B162" s="308" t="str">
        <f t="shared" si="19"/>
        <v>土</v>
      </c>
      <c r="C162" s="320">
        <v>43542</v>
      </c>
      <c r="D162" s="320">
        <v>43544</v>
      </c>
      <c r="E162" s="79"/>
      <c r="F162" s="79"/>
      <c r="G162" s="79"/>
      <c r="H162" s="79"/>
      <c r="I162" s="79"/>
      <c r="J162" s="79"/>
      <c r="K162" s="79"/>
      <c r="L162" s="79"/>
      <c r="M162" s="79"/>
      <c r="N162" s="79"/>
      <c r="O162" s="79"/>
      <c r="P162" s="79"/>
      <c r="Q162" s="79"/>
      <c r="R162" s="79"/>
      <c r="S162" s="79"/>
      <c r="T162" s="79"/>
      <c r="U162" s="377"/>
      <c r="V162" s="377"/>
      <c r="W162" s="375"/>
      <c r="X162" s="378" t="str">
        <f t="shared" si="15"/>
        <v/>
      </c>
      <c r="Y162" s="378" t="str">
        <f t="shared" si="14"/>
        <v/>
      </c>
      <c r="Z162" s="378" t="str">
        <f t="shared" si="14"/>
        <v/>
      </c>
      <c r="AA162" s="378" t="str">
        <f t="shared" si="14"/>
        <v/>
      </c>
      <c r="AB162" s="378" t="str">
        <f t="shared" si="14"/>
        <v>●</v>
      </c>
      <c r="AC162" s="378" t="str">
        <f t="shared" si="14"/>
        <v/>
      </c>
      <c r="AD162" s="316"/>
      <c r="AE162" s="316"/>
      <c r="AF162" s="308">
        <f t="shared" si="17"/>
        <v>17</v>
      </c>
      <c r="AG162" s="308">
        <f t="shared" si="18"/>
        <v>19</v>
      </c>
    </row>
    <row r="163" spans="1:33" ht="45" customHeight="1">
      <c r="A163" s="307">
        <f t="shared" si="16"/>
        <v>43527</v>
      </c>
      <c r="B163" s="308" t="str">
        <f t="shared" si="19"/>
        <v>日</v>
      </c>
      <c r="C163" s="320"/>
      <c r="D163" s="320"/>
      <c r="E163" s="79"/>
      <c r="F163" s="79"/>
      <c r="G163" s="79"/>
      <c r="H163" s="79"/>
      <c r="I163" s="79"/>
      <c r="J163" s="79"/>
      <c r="K163" s="79"/>
      <c r="L163" s="79"/>
      <c r="M163" s="79"/>
      <c r="N163" s="79"/>
      <c r="O163" s="79"/>
      <c r="P163" s="79"/>
      <c r="Q163" s="79"/>
      <c r="R163" s="79"/>
      <c r="S163" s="79"/>
      <c r="T163" s="79"/>
      <c r="U163" s="377"/>
      <c r="V163" s="377"/>
      <c r="W163" s="375"/>
      <c r="X163" s="378" t="str">
        <f t="shared" si="15"/>
        <v/>
      </c>
      <c r="Y163" s="378" t="str">
        <f t="shared" si="14"/>
        <v/>
      </c>
      <c r="Z163" s="378" t="str">
        <f t="shared" si="14"/>
        <v/>
      </c>
      <c r="AA163" s="378" t="str">
        <f t="shared" si="14"/>
        <v/>
      </c>
      <c r="AB163" s="378" t="str">
        <f t="shared" si="14"/>
        <v/>
      </c>
      <c r="AC163" s="378" t="str">
        <f t="shared" si="14"/>
        <v/>
      </c>
      <c r="AD163" s="316"/>
      <c r="AE163" s="316"/>
      <c r="AF163" s="308" t="str">
        <f t="shared" si="17"/>
        <v/>
      </c>
      <c r="AG163" s="308" t="str">
        <f t="shared" si="18"/>
        <v/>
      </c>
    </row>
    <row r="164" spans="1:33" ht="45" customHeight="1">
      <c r="A164" s="307">
        <f t="shared" si="16"/>
        <v>43528</v>
      </c>
      <c r="B164" s="308" t="str">
        <f t="shared" si="19"/>
        <v>月</v>
      </c>
      <c r="C164" s="320"/>
      <c r="D164" s="320"/>
      <c r="E164" s="79"/>
      <c r="F164" s="79"/>
      <c r="G164" s="79"/>
      <c r="H164" s="79"/>
      <c r="I164" s="79"/>
      <c r="J164" s="79"/>
      <c r="K164" s="79"/>
      <c r="L164" s="79"/>
      <c r="M164" s="79"/>
      <c r="N164" s="79"/>
      <c r="O164" s="79"/>
      <c r="P164" s="79"/>
      <c r="Q164" s="79"/>
      <c r="R164" s="79"/>
      <c r="S164" s="79"/>
      <c r="T164" s="79"/>
      <c r="U164" s="377"/>
      <c r="V164" s="377"/>
      <c r="W164" s="375"/>
      <c r="X164" s="378" t="str">
        <f t="shared" si="15"/>
        <v/>
      </c>
      <c r="Y164" s="378" t="str">
        <f t="shared" si="14"/>
        <v/>
      </c>
      <c r="Z164" s="378" t="str">
        <f t="shared" si="14"/>
        <v/>
      </c>
      <c r="AA164" s="378" t="str">
        <f t="shared" si="14"/>
        <v/>
      </c>
      <c r="AB164" s="378" t="str">
        <f t="shared" si="14"/>
        <v/>
      </c>
      <c r="AC164" s="378" t="str">
        <f t="shared" si="14"/>
        <v/>
      </c>
      <c r="AD164" s="316"/>
      <c r="AE164" s="316"/>
      <c r="AF164" s="308" t="str">
        <f t="shared" si="17"/>
        <v/>
      </c>
      <c r="AG164" s="308" t="str">
        <f t="shared" si="18"/>
        <v/>
      </c>
    </row>
    <row r="165" spans="1:33" ht="45" customHeight="1">
      <c r="A165" s="307">
        <f t="shared" si="16"/>
        <v>43529</v>
      </c>
      <c r="B165" s="308" t="str">
        <f t="shared" si="19"/>
        <v>火</v>
      </c>
      <c r="C165" s="320">
        <v>43546</v>
      </c>
      <c r="D165" s="320">
        <v>43546</v>
      </c>
      <c r="E165" s="79"/>
      <c r="F165" s="79"/>
      <c r="G165" s="79"/>
      <c r="H165" s="79"/>
      <c r="I165" s="79"/>
      <c r="J165" s="79"/>
      <c r="K165" s="79"/>
      <c r="L165" s="79"/>
      <c r="M165" s="79"/>
      <c r="N165" s="79"/>
      <c r="O165" s="79"/>
      <c r="P165" s="79"/>
      <c r="Q165" s="79"/>
      <c r="R165" s="79"/>
      <c r="S165" s="79"/>
      <c r="T165" s="79"/>
      <c r="U165" s="377"/>
      <c r="V165" s="377"/>
      <c r="W165" s="375"/>
      <c r="X165" s="378" t="str">
        <f t="shared" si="15"/>
        <v/>
      </c>
      <c r="Y165" s="378" t="str">
        <f t="shared" si="14"/>
        <v/>
      </c>
      <c r="Z165" s="378" t="str">
        <f t="shared" si="14"/>
        <v/>
      </c>
      <c r="AA165" s="378" t="str">
        <f t="shared" si="14"/>
        <v>●</v>
      </c>
      <c r="AB165" s="378" t="str">
        <f t="shared" si="14"/>
        <v/>
      </c>
      <c r="AC165" s="378" t="str">
        <f t="shared" si="14"/>
        <v/>
      </c>
      <c r="AD165" s="316"/>
      <c r="AE165" s="316"/>
      <c r="AF165" s="308">
        <f t="shared" si="17"/>
        <v>18</v>
      </c>
      <c r="AG165" s="308">
        <f t="shared" si="18"/>
        <v>18</v>
      </c>
    </row>
    <row r="166" spans="1:33" ht="45" customHeight="1">
      <c r="A166" s="307">
        <f t="shared" si="16"/>
        <v>43530</v>
      </c>
      <c r="B166" s="308" t="str">
        <f t="shared" si="19"/>
        <v>水</v>
      </c>
      <c r="C166" s="320"/>
      <c r="D166" s="320"/>
      <c r="E166" s="79"/>
      <c r="F166" s="79"/>
      <c r="G166" s="79"/>
      <c r="H166" s="79"/>
      <c r="I166" s="79"/>
      <c r="J166" s="79"/>
      <c r="K166" s="79"/>
      <c r="L166" s="79"/>
      <c r="M166" s="79"/>
      <c r="N166" s="79"/>
      <c r="O166" s="79"/>
      <c r="P166" s="79"/>
      <c r="Q166" s="79"/>
      <c r="R166" s="79"/>
      <c r="S166" s="79"/>
      <c r="T166" s="79"/>
      <c r="U166" s="377"/>
      <c r="V166" s="377"/>
      <c r="W166" s="375"/>
      <c r="X166" s="378" t="str">
        <f t="shared" si="15"/>
        <v/>
      </c>
      <c r="Y166" s="378" t="str">
        <f t="shared" si="14"/>
        <v/>
      </c>
      <c r="Z166" s="378" t="str">
        <f t="shared" si="14"/>
        <v/>
      </c>
      <c r="AA166" s="378" t="str">
        <f t="shared" si="14"/>
        <v/>
      </c>
      <c r="AB166" s="378" t="str">
        <f t="shared" si="14"/>
        <v/>
      </c>
      <c r="AC166" s="378" t="str">
        <f t="shared" si="14"/>
        <v/>
      </c>
      <c r="AD166" s="316"/>
      <c r="AE166" s="316"/>
      <c r="AF166" s="308" t="str">
        <f t="shared" si="17"/>
        <v/>
      </c>
      <c r="AG166" s="308" t="str">
        <f t="shared" si="18"/>
        <v/>
      </c>
    </row>
    <row r="167" spans="1:33" ht="45" customHeight="1">
      <c r="A167" s="307">
        <f t="shared" si="16"/>
        <v>43531</v>
      </c>
      <c r="B167" s="308" t="str">
        <f t="shared" si="19"/>
        <v>木</v>
      </c>
      <c r="C167" s="320">
        <v>43549</v>
      </c>
      <c r="D167" s="320">
        <v>43549</v>
      </c>
      <c r="E167" s="79"/>
      <c r="F167" s="79"/>
      <c r="G167" s="79"/>
      <c r="H167" s="79"/>
      <c r="I167" s="79"/>
      <c r="J167" s="79"/>
      <c r="K167" s="79"/>
      <c r="L167" s="79"/>
      <c r="M167" s="79"/>
      <c r="N167" s="79"/>
      <c r="O167" s="79"/>
      <c r="P167" s="79"/>
      <c r="Q167" s="79"/>
      <c r="R167" s="79"/>
      <c r="S167" s="79"/>
      <c r="T167" s="79"/>
      <c r="U167" s="377"/>
      <c r="V167" s="377"/>
      <c r="W167" s="375"/>
      <c r="X167" s="378" t="str">
        <f t="shared" si="15"/>
        <v/>
      </c>
      <c r="Y167" s="378" t="str">
        <f t="shared" si="14"/>
        <v/>
      </c>
      <c r="Z167" s="378" t="str">
        <f t="shared" si="14"/>
        <v/>
      </c>
      <c r="AA167" s="378" t="str">
        <f t="shared" si="14"/>
        <v>●</v>
      </c>
      <c r="AB167" s="378" t="str">
        <f t="shared" si="14"/>
        <v/>
      </c>
      <c r="AC167" s="378" t="str">
        <f t="shared" si="14"/>
        <v/>
      </c>
      <c r="AD167" s="316"/>
      <c r="AE167" s="316"/>
      <c r="AF167" s="308">
        <f t="shared" si="17"/>
        <v>19</v>
      </c>
      <c r="AG167" s="308">
        <f t="shared" si="18"/>
        <v>19</v>
      </c>
    </row>
    <row r="168" spans="1:33" ht="45" customHeight="1">
      <c r="A168" s="307">
        <f t="shared" si="16"/>
        <v>43532</v>
      </c>
      <c r="B168" s="308" t="str">
        <f t="shared" si="19"/>
        <v>金</v>
      </c>
      <c r="C168" s="320"/>
      <c r="D168" s="320"/>
      <c r="E168" s="79"/>
      <c r="F168" s="79"/>
      <c r="G168" s="79"/>
      <c r="H168" s="79"/>
      <c r="I168" s="79"/>
      <c r="J168" s="79"/>
      <c r="K168" s="79"/>
      <c r="L168" s="79"/>
      <c r="M168" s="79"/>
      <c r="N168" s="79"/>
      <c r="O168" s="79"/>
      <c r="P168" s="79"/>
      <c r="Q168" s="79"/>
      <c r="R168" s="79"/>
      <c r="S168" s="79"/>
      <c r="T168" s="79"/>
      <c r="U168" s="377"/>
      <c r="V168" s="377"/>
      <c r="W168" s="375"/>
      <c r="X168" s="378" t="str">
        <f t="shared" si="15"/>
        <v/>
      </c>
      <c r="Y168" s="378" t="str">
        <f t="shared" si="14"/>
        <v/>
      </c>
      <c r="Z168" s="378" t="str">
        <f t="shared" si="14"/>
        <v/>
      </c>
      <c r="AA168" s="378" t="str">
        <f t="shared" si="14"/>
        <v/>
      </c>
      <c r="AB168" s="378" t="str">
        <f t="shared" si="14"/>
        <v/>
      </c>
      <c r="AC168" s="378" t="str">
        <f t="shared" si="14"/>
        <v/>
      </c>
      <c r="AD168" s="316"/>
      <c r="AE168" s="316"/>
      <c r="AF168" s="308" t="str">
        <f t="shared" si="17"/>
        <v/>
      </c>
      <c r="AG168" s="308" t="str">
        <f t="shared" si="18"/>
        <v/>
      </c>
    </row>
    <row r="169" spans="1:33" ht="45" customHeight="1">
      <c r="A169" s="307">
        <f t="shared" si="16"/>
        <v>43533</v>
      </c>
      <c r="B169" s="308" t="str">
        <f t="shared" si="19"/>
        <v>土</v>
      </c>
      <c r="C169" s="320">
        <v>43551</v>
      </c>
      <c r="D169" s="320">
        <v>43551</v>
      </c>
      <c r="E169" s="79"/>
      <c r="F169" s="79"/>
      <c r="G169" s="79"/>
      <c r="H169" s="79"/>
      <c r="I169" s="79"/>
      <c r="J169" s="79"/>
      <c r="K169" s="79"/>
      <c r="L169" s="79"/>
      <c r="M169" s="79"/>
      <c r="N169" s="79"/>
      <c r="O169" s="79"/>
      <c r="P169" s="79"/>
      <c r="Q169" s="79"/>
      <c r="R169" s="79"/>
      <c r="S169" s="79"/>
      <c r="T169" s="79"/>
      <c r="U169" s="377"/>
      <c r="V169" s="377"/>
      <c r="W169" s="375"/>
      <c r="X169" s="378" t="str">
        <f t="shared" si="15"/>
        <v/>
      </c>
      <c r="Y169" s="378" t="str">
        <f t="shared" si="14"/>
        <v/>
      </c>
      <c r="Z169" s="378" t="str">
        <f t="shared" si="14"/>
        <v/>
      </c>
      <c r="AA169" s="378" t="str">
        <f t="shared" si="14"/>
        <v>●</v>
      </c>
      <c r="AB169" s="378" t="str">
        <f t="shared" si="14"/>
        <v/>
      </c>
      <c r="AC169" s="378" t="str">
        <f t="shared" si="14"/>
        <v/>
      </c>
      <c r="AD169" s="316"/>
      <c r="AE169" s="316"/>
      <c r="AF169" s="308">
        <f t="shared" si="17"/>
        <v>19</v>
      </c>
      <c r="AG169" s="308">
        <f t="shared" si="18"/>
        <v>19</v>
      </c>
    </row>
    <row r="170" spans="1:33" ht="45" customHeight="1">
      <c r="A170" s="307">
        <f t="shared" si="16"/>
        <v>43534</v>
      </c>
      <c r="B170" s="308" t="str">
        <f t="shared" si="19"/>
        <v>日</v>
      </c>
      <c r="C170" s="320"/>
      <c r="D170" s="320"/>
      <c r="E170" s="79"/>
      <c r="F170" s="79"/>
      <c r="G170" s="79"/>
      <c r="H170" s="79"/>
      <c r="I170" s="79"/>
      <c r="J170" s="79"/>
      <c r="K170" s="79"/>
      <c r="L170" s="79"/>
      <c r="M170" s="79"/>
      <c r="N170" s="79"/>
      <c r="O170" s="79"/>
      <c r="P170" s="79"/>
      <c r="Q170" s="79"/>
      <c r="R170" s="79"/>
      <c r="S170" s="79"/>
      <c r="T170" s="79"/>
      <c r="U170" s="377"/>
      <c r="V170" s="377"/>
      <c r="W170" s="375"/>
      <c r="X170" s="378" t="str">
        <f t="shared" si="15"/>
        <v/>
      </c>
      <c r="Y170" s="378" t="str">
        <f t="shared" si="14"/>
        <v/>
      </c>
      <c r="Z170" s="378" t="str">
        <f t="shared" si="14"/>
        <v/>
      </c>
      <c r="AA170" s="378" t="str">
        <f t="shared" si="14"/>
        <v/>
      </c>
      <c r="AB170" s="378" t="str">
        <f t="shared" si="14"/>
        <v/>
      </c>
      <c r="AC170" s="378" t="str">
        <f t="shared" si="14"/>
        <v/>
      </c>
      <c r="AD170" s="316"/>
      <c r="AE170" s="316"/>
      <c r="AF170" s="308" t="str">
        <f t="shared" si="17"/>
        <v/>
      </c>
      <c r="AG170" s="308" t="str">
        <f t="shared" si="18"/>
        <v/>
      </c>
    </row>
    <row r="171" spans="1:33" ht="45" customHeight="1">
      <c r="A171" s="307">
        <f t="shared" si="16"/>
        <v>43535</v>
      </c>
      <c r="B171" s="308" t="str">
        <f t="shared" si="19"/>
        <v>月</v>
      </c>
      <c r="C171" s="320"/>
      <c r="D171" s="320"/>
      <c r="E171" s="79"/>
      <c r="F171" s="79"/>
      <c r="G171" s="79"/>
      <c r="H171" s="79"/>
      <c r="I171" s="79"/>
      <c r="J171" s="79"/>
      <c r="K171" s="79"/>
      <c r="L171" s="79"/>
      <c r="M171" s="79"/>
      <c r="N171" s="79"/>
      <c r="O171" s="79"/>
      <c r="P171" s="79"/>
      <c r="Q171" s="79"/>
      <c r="R171" s="79"/>
      <c r="S171" s="79"/>
      <c r="T171" s="79"/>
      <c r="U171" s="377"/>
      <c r="V171" s="377"/>
      <c r="W171" s="375"/>
      <c r="X171" s="378" t="str">
        <f t="shared" si="15"/>
        <v/>
      </c>
      <c r="Y171" s="378" t="str">
        <f t="shared" si="14"/>
        <v/>
      </c>
      <c r="Z171" s="378" t="str">
        <f t="shared" si="14"/>
        <v/>
      </c>
      <c r="AA171" s="378" t="str">
        <f t="shared" ref="Y171:AC222" si="21">IF(AND(OR(AND(($A171&gt;=AA$2),($A171&lt;=AA$3)),AND(($A171&gt;=AA$4),($A171&lt;=AA$6)),AND(($A171&gt;=AA$7),($A171&lt;=AA$8))),OR($D171&lt;&gt;"",$C171&lt;&gt;"")),"●","")</f>
        <v/>
      </c>
      <c r="AB171" s="378" t="str">
        <f t="shared" si="21"/>
        <v/>
      </c>
      <c r="AC171" s="378" t="str">
        <f t="shared" si="21"/>
        <v/>
      </c>
      <c r="AD171" s="316"/>
      <c r="AE171" s="316"/>
      <c r="AF171" s="308" t="str">
        <f t="shared" si="17"/>
        <v/>
      </c>
      <c r="AG171" s="308" t="str">
        <f t="shared" si="18"/>
        <v/>
      </c>
    </row>
    <row r="172" spans="1:33" ht="45" customHeight="1">
      <c r="A172" s="307">
        <f t="shared" si="16"/>
        <v>43536</v>
      </c>
      <c r="B172" s="308" t="str">
        <f t="shared" si="19"/>
        <v>火</v>
      </c>
      <c r="C172" s="320">
        <v>43551</v>
      </c>
      <c r="D172" s="320">
        <v>43553</v>
      </c>
      <c r="E172" s="79"/>
      <c r="F172" s="79"/>
      <c r="G172" s="79"/>
      <c r="H172" s="79"/>
      <c r="I172" s="79"/>
      <c r="J172" s="79"/>
      <c r="K172" s="79"/>
      <c r="L172" s="79"/>
      <c r="M172" s="79"/>
      <c r="N172" s="79"/>
      <c r="O172" s="79"/>
      <c r="P172" s="79"/>
      <c r="Q172" s="79"/>
      <c r="R172" s="79"/>
      <c r="S172" s="79"/>
      <c r="T172" s="79"/>
      <c r="U172" s="377"/>
      <c r="V172" s="377"/>
      <c r="W172" s="375"/>
      <c r="X172" s="378" t="str">
        <f t="shared" si="15"/>
        <v/>
      </c>
      <c r="Y172" s="378" t="str">
        <f t="shared" si="21"/>
        <v/>
      </c>
      <c r="Z172" s="378" t="str">
        <f t="shared" si="21"/>
        <v>●</v>
      </c>
      <c r="AA172" s="378" t="str">
        <f t="shared" si="21"/>
        <v/>
      </c>
      <c r="AB172" s="378" t="str">
        <f t="shared" si="21"/>
        <v/>
      </c>
      <c r="AC172" s="378" t="str">
        <f t="shared" si="21"/>
        <v/>
      </c>
      <c r="AD172" s="316"/>
      <c r="AE172" s="316"/>
      <c r="AF172" s="308">
        <f t="shared" si="17"/>
        <v>16</v>
      </c>
      <c r="AG172" s="308">
        <f t="shared" si="18"/>
        <v>18</v>
      </c>
    </row>
    <row r="173" spans="1:33" ht="45" customHeight="1">
      <c r="A173" s="307">
        <f t="shared" si="16"/>
        <v>43537</v>
      </c>
      <c r="B173" s="308" t="str">
        <f t="shared" si="19"/>
        <v>水</v>
      </c>
      <c r="C173" s="320"/>
      <c r="D173" s="320"/>
      <c r="E173" s="79"/>
      <c r="F173" s="79"/>
      <c r="G173" s="79"/>
      <c r="H173" s="79"/>
      <c r="I173" s="79"/>
      <c r="J173" s="79"/>
      <c r="K173" s="79"/>
      <c r="L173" s="79"/>
      <c r="M173" s="79"/>
      <c r="N173" s="79"/>
      <c r="O173" s="79"/>
      <c r="P173" s="79"/>
      <c r="Q173" s="79"/>
      <c r="R173" s="79"/>
      <c r="S173" s="79"/>
      <c r="T173" s="79"/>
      <c r="U173" s="377"/>
      <c r="V173" s="377"/>
      <c r="W173" s="375"/>
      <c r="X173" s="378" t="str">
        <f t="shared" si="15"/>
        <v/>
      </c>
      <c r="Y173" s="378" t="str">
        <f t="shared" si="21"/>
        <v/>
      </c>
      <c r="Z173" s="378" t="str">
        <f t="shared" si="21"/>
        <v/>
      </c>
      <c r="AA173" s="378" t="str">
        <f t="shared" si="21"/>
        <v/>
      </c>
      <c r="AB173" s="378" t="str">
        <f t="shared" si="21"/>
        <v/>
      </c>
      <c r="AC173" s="378" t="str">
        <f t="shared" si="21"/>
        <v/>
      </c>
      <c r="AD173" s="316"/>
      <c r="AE173" s="316"/>
      <c r="AF173" s="308" t="str">
        <f t="shared" si="17"/>
        <v/>
      </c>
      <c r="AG173" s="308" t="str">
        <f t="shared" si="18"/>
        <v/>
      </c>
    </row>
    <row r="174" spans="1:33" ht="45" customHeight="1">
      <c r="A174" s="307">
        <f t="shared" si="16"/>
        <v>43538</v>
      </c>
      <c r="B174" s="308" t="str">
        <f t="shared" si="19"/>
        <v>木</v>
      </c>
      <c r="C174" s="320">
        <v>43553</v>
      </c>
      <c r="D174" s="320">
        <v>43556</v>
      </c>
      <c r="E174" s="79"/>
      <c r="F174" s="79"/>
      <c r="G174" s="79"/>
      <c r="H174" s="79"/>
      <c r="I174" s="79"/>
      <c r="J174" s="79"/>
      <c r="K174" s="79"/>
      <c r="L174" s="79"/>
      <c r="M174" s="79"/>
      <c r="N174" s="79"/>
      <c r="O174" s="79"/>
      <c r="P174" s="79"/>
      <c r="Q174" s="79"/>
      <c r="R174" s="79"/>
      <c r="S174" s="79"/>
      <c r="T174" s="79"/>
      <c r="U174" s="377"/>
      <c r="V174" s="377"/>
      <c r="W174" s="375"/>
      <c r="X174" s="378" t="str">
        <f t="shared" si="15"/>
        <v/>
      </c>
      <c r="Y174" s="378" t="str">
        <f t="shared" si="21"/>
        <v/>
      </c>
      <c r="Z174" s="378" t="str">
        <f t="shared" si="21"/>
        <v>●</v>
      </c>
      <c r="AA174" s="378" t="str">
        <f t="shared" si="21"/>
        <v/>
      </c>
      <c r="AB174" s="378" t="str">
        <f t="shared" si="21"/>
        <v/>
      </c>
      <c r="AC174" s="378" t="str">
        <f t="shared" si="21"/>
        <v/>
      </c>
      <c r="AD174" s="316"/>
      <c r="AE174" s="316"/>
      <c r="AF174" s="308">
        <f t="shared" si="17"/>
        <v>16</v>
      </c>
      <c r="AG174" s="308">
        <f t="shared" si="18"/>
        <v>19</v>
      </c>
    </row>
    <row r="175" spans="1:33" ht="45" customHeight="1">
      <c r="A175" s="307">
        <f t="shared" si="16"/>
        <v>43539</v>
      </c>
      <c r="B175" s="308" t="str">
        <f t="shared" si="19"/>
        <v>金</v>
      </c>
      <c r="C175" s="320"/>
      <c r="D175" s="320"/>
      <c r="E175" s="79"/>
      <c r="F175" s="79"/>
      <c r="G175" s="79"/>
      <c r="H175" s="79"/>
      <c r="I175" s="79"/>
      <c r="J175" s="79"/>
      <c r="K175" s="79"/>
      <c r="L175" s="79"/>
      <c r="M175" s="79"/>
      <c r="N175" s="79"/>
      <c r="O175" s="79"/>
      <c r="P175" s="79"/>
      <c r="Q175" s="79"/>
      <c r="R175" s="79"/>
      <c r="S175" s="79"/>
      <c r="T175" s="79"/>
      <c r="U175" s="377"/>
      <c r="V175" s="377"/>
      <c r="W175" s="375"/>
      <c r="X175" s="378" t="str">
        <f t="shared" si="15"/>
        <v/>
      </c>
      <c r="Y175" s="378" t="str">
        <f t="shared" si="21"/>
        <v/>
      </c>
      <c r="Z175" s="378" t="str">
        <f t="shared" si="21"/>
        <v/>
      </c>
      <c r="AA175" s="378" t="str">
        <f t="shared" si="21"/>
        <v/>
      </c>
      <c r="AB175" s="378" t="str">
        <f t="shared" si="21"/>
        <v/>
      </c>
      <c r="AC175" s="378" t="str">
        <f t="shared" si="21"/>
        <v/>
      </c>
      <c r="AD175" s="316"/>
      <c r="AE175" s="316"/>
      <c r="AF175" s="308" t="str">
        <f t="shared" si="17"/>
        <v/>
      </c>
      <c r="AG175" s="308" t="str">
        <f t="shared" si="18"/>
        <v/>
      </c>
    </row>
    <row r="176" spans="1:33" ht="45" customHeight="1">
      <c r="A176" s="307">
        <f t="shared" si="16"/>
        <v>43540</v>
      </c>
      <c r="B176" s="308" t="str">
        <f t="shared" si="19"/>
        <v>土</v>
      </c>
      <c r="C176" s="320">
        <v>43556</v>
      </c>
      <c r="D176" s="320">
        <v>43558</v>
      </c>
      <c r="E176" s="79"/>
      <c r="F176" s="79"/>
      <c r="G176" s="79"/>
      <c r="H176" s="79"/>
      <c r="I176" s="79"/>
      <c r="J176" s="79"/>
      <c r="K176" s="79"/>
      <c r="L176" s="79"/>
      <c r="M176" s="79"/>
      <c r="N176" s="79"/>
      <c r="O176" s="79"/>
      <c r="P176" s="79"/>
      <c r="Q176" s="79"/>
      <c r="R176" s="79"/>
      <c r="S176" s="79"/>
      <c r="T176" s="79"/>
      <c r="U176" s="377"/>
      <c r="V176" s="377"/>
      <c r="W176" s="375"/>
      <c r="X176" s="378" t="str">
        <f t="shared" si="15"/>
        <v/>
      </c>
      <c r="Y176" s="378" t="str">
        <f t="shared" si="21"/>
        <v/>
      </c>
      <c r="Z176" s="378" t="str">
        <f t="shared" si="21"/>
        <v>●</v>
      </c>
      <c r="AA176" s="378" t="str">
        <f t="shared" si="21"/>
        <v/>
      </c>
      <c r="AB176" s="378" t="str">
        <f t="shared" si="21"/>
        <v/>
      </c>
      <c r="AC176" s="378" t="str">
        <f t="shared" si="21"/>
        <v/>
      </c>
      <c r="AD176" s="316"/>
      <c r="AE176" s="316"/>
      <c r="AF176" s="308">
        <f t="shared" si="17"/>
        <v>17</v>
      </c>
      <c r="AG176" s="308">
        <f t="shared" si="18"/>
        <v>19</v>
      </c>
    </row>
    <row r="177" spans="1:33" ht="45" customHeight="1">
      <c r="A177" s="307">
        <f t="shared" si="16"/>
        <v>43541</v>
      </c>
      <c r="B177" s="308" t="str">
        <f t="shared" si="19"/>
        <v>日</v>
      </c>
      <c r="C177" s="320"/>
      <c r="D177" s="320"/>
      <c r="E177" s="79"/>
      <c r="F177" s="79"/>
      <c r="G177" s="79"/>
      <c r="H177" s="79"/>
      <c r="I177" s="79"/>
      <c r="J177" s="79"/>
      <c r="K177" s="79"/>
      <c r="L177" s="79"/>
      <c r="M177" s="79"/>
      <c r="N177" s="79"/>
      <c r="O177" s="79"/>
      <c r="P177" s="79"/>
      <c r="Q177" s="79"/>
      <c r="R177" s="79"/>
      <c r="S177" s="79"/>
      <c r="T177" s="79"/>
      <c r="U177" s="377"/>
      <c r="V177" s="377"/>
      <c r="W177" s="375"/>
      <c r="X177" s="378" t="str">
        <f t="shared" si="15"/>
        <v/>
      </c>
      <c r="Y177" s="378" t="str">
        <f t="shared" si="21"/>
        <v/>
      </c>
      <c r="Z177" s="378" t="str">
        <f t="shared" si="21"/>
        <v/>
      </c>
      <c r="AA177" s="378" t="str">
        <f t="shared" si="21"/>
        <v/>
      </c>
      <c r="AB177" s="378" t="str">
        <f t="shared" si="21"/>
        <v/>
      </c>
      <c r="AC177" s="378" t="str">
        <f t="shared" si="21"/>
        <v/>
      </c>
      <c r="AD177" s="316"/>
      <c r="AE177" s="316"/>
      <c r="AF177" s="308" t="str">
        <f t="shared" si="17"/>
        <v/>
      </c>
      <c r="AG177" s="308" t="str">
        <f t="shared" si="18"/>
        <v/>
      </c>
    </row>
    <row r="178" spans="1:33" ht="45" customHeight="1">
      <c r="A178" s="307">
        <f t="shared" si="16"/>
        <v>43542</v>
      </c>
      <c r="B178" s="308" t="str">
        <f t="shared" si="19"/>
        <v>月</v>
      </c>
      <c r="C178" s="320"/>
      <c r="D178" s="320"/>
      <c r="E178" s="79"/>
      <c r="F178" s="79"/>
      <c r="G178" s="79"/>
      <c r="H178" s="79"/>
      <c r="I178" s="79"/>
      <c r="J178" s="79"/>
      <c r="K178" s="79"/>
      <c r="L178" s="79"/>
      <c r="M178" s="79"/>
      <c r="N178" s="79"/>
      <c r="O178" s="79"/>
      <c r="P178" s="79"/>
      <c r="Q178" s="79"/>
      <c r="R178" s="79"/>
      <c r="S178" s="79"/>
      <c r="T178" s="79"/>
      <c r="U178" s="377"/>
      <c r="V178" s="377"/>
      <c r="W178" s="375"/>
      <c r="X178" s="378" t="str">
        <f t="shared" si="15"/>
        <v/>
      </c>
      <c r="Y178" s="378" t="str">
        <f t="shared" si="21"/>
        <v/>
      </c>
      <c r="Z178" s="378" t="str">
        <f t="shared" si="21"/>
        <v/>
      </c>
      <c r="AA178" s="378" t="str">
        <f t="shared" si="21"/>
        <v/>
      </c>
      <c r="AB178" s="378" t="str">
        <f t="shared" si="21"/>
        <v/>
      </c>
      <c r="AC178" s="378" t="str">
        <f t="shared" si="21"/>
        <v/>
      </c>
      <c r="AD178" s="316"/>
      <c r="AE178" s="316"/>
      <c r="AF178" s="308" t="str">
        <f t="shared" si="17"/>
        <v/>
      </c>
      <c r="AG178" s="308" t="str">
        <f t="shared" si="18"/>
        <v/>
      </c>
    </row>
    <row r="179" spans="1:33" ht="45" customHeight="1">
      <c r="A179" s="307">
        <f t="shared" si="16"/>
        <v>43543</v>
      </c>
      <c r="B179" s="308" t="str">
        <f t="shared" si="19"/>
        <v>火</v>
      </c>
      <c r="C179" s="320">
        <v>43558</v>
      </c>
      <c r="D179" s="320">
        <v>43560</v>
      </c>
      <c r="E179" s="79"/>
      <c r="F179" s="79"/>
      <c r="G179" s="79"/>
      <c r="H179" s="79"/>
      <c r="I179" s="79"/>
      <c r="J179" s="79"/>
      <c r="K179" s="79"/>
      <c r="L179" s="79"/>
      <c r="M179" s="79"/>
      <c r="N179" s="79"/>
      <c r="O179" s="79"/>
      <c r="P179" s="79"/>
      <c r="Q179" s="79"/>
      <c r="R179" s="79"/>
      <c r="S179" s="79"/>
      <c r="T179" s="79"/>
      <c r="U179" s="377"/>
      <c r="V179" s="377"/>
      <c r="W179" s="375"/>
      <c r="X179" s="378" t="str">
        <f t="shared" si="15"/>
        <v/>
      </c>
      <c r="Y179" s="378" t="str">
        <f t="shared" si="21"/>
        <v>●</v>
      </c>
      <c r="Z179" s="378" t="str">
        <f t="shared" si="21"/>
        <v/>
      </c>
      <c r="AA179" s="378" t="str">
        <f t="shared" si="21"/>
        <v/>
      </c>
      <c r="AB179" s="378" t="str">
        <f t="shared" si="21"/>
        <v/>
      </c>
      <c r="AC179" s="378" t="str">
        <f t="shared" si="21"/>
        <v/>
      </c>
      <c r="AD179" s="316"/>
      <c r="AE179" s="316"/>
      <c r="AF179" s="308">
        <f t="shared" si="17"/>
        <v>16</v>
      </c>
      <c r="AG179" s="308">
        <f t="shared" si="18"/>
        <v>18</v>
      </c>
    </row>
    <row r="180" spans="1:33" ht="45" customHeight="1">
      <c r="A180" s="307">
        <f t="shared" si="16"/>
        <v>43544</v>
      </c>
      <c r="B180" s="308" t="str">
        <f t="shared" si="19"/>
        <v>水</v>
      </c>
      <c r="C180" s="320"/>
      <c r="D180" s="320"/>
      <c r="E180" s="79"/>
      <c r="F180" s="79"/>
      <c r="G180" s="79"/>
      <c r="H180" s="79"/>
      <c r="I180" s="79"/>
      <c r="J180" s="79"/>
      <c r="K180" s="79"/>
      <c r="L180" s="79"/>
      <c r="M180" s="79"/>
      <c r="N180" s="79"/>
      <c r="O180" s="79"/>
      <c r="P180" s="79"/>
      <c r="Q180" s="79"/>
      <c r="R180" s="79"/>
      <c r="S180" s="79"/>
      <c r="T180" s="79"/>
      <c r="U180" s="377"/>
      <c r="V180" s="377"/>
      <c r="W180" s="375"/>
      <c r="X180" s="378" t="str">
        <f t="shared" si="15"/>
        <v/>
      </c>
      <c r="Y180" s="378" t="str">
        <f t="shared" si="21"/>
        <v/>
      </c>
      <c r="Z180" s="378" t="str">
        <f t="shared" si="21"/>
        <v/>
      </c>
      <c r="AA180" s="378" t="str">
        <f t="shared" si="21"/>
        <v/>
      </c>
      <c r="AB180" s="378" t="str">
        <f t="shared" si="21"/>
        <v/>
      </c>
      <c r="AC180" s="378" t="str">
        <f t="shared" si="21"/>
        <v/>
      </c>
      <c r="AD180" s="316"/>
      <c r="AE180" s="316"/>
      <c r="AF180" s="308" t="str">
        <f t="shared" si="17"/>
        <v/>
      </c>
      <c r="AG180" s="308" t="str">
        <f t="shared" si="18"/>
        <v/>
      </c>
    </row>
    <row r="181" spans="1:33" ht="45" customHeight="1">
      <c r="A181" s="307">
        <f t="shared" si="16"/>
        <v>43545</v>
      </c>
      <c r="B181" s="308" t="str">
        <f t="shared" si="19"/>
        <v>木</v>
      </c>
      <c r="C181" s="320">
        <v>43560</v>
      </c>
      <c r="D181" s="320">
        <v>43563</v>
      </c>
      <c r="E181" s="79"/>
      <c r="F181" s="79"/>
      <c r="G181" s="79"/>
      <c r="H181" s="79"/>
      <c r="I181" s="79"/>
      <c r="J181" s="79"/>
      <c r="K181" s="79"/>
      <c r="L181" s="79"/>
      <c r="M181" s="79"/>
      <c r="N181" s="79"/>
      <c r="O181" s="79"/>
      <c r="P181" s="79"/>
      <c r="Q181" s="79"/>
      <c r="R181" s="79"/>
      <c r="S181" s="79"/>
      <c r="T181" s="79"/>
      <c r="U181" s="377"/>
      <c r="V181" s="377"/>
      <c r="W181" s="375"/>
      <c r="X181" s="378" t="str">
        <f t="shared" si="15"/>
        <v/>
      </c>
      <c r="Y181" s="378" t="str">
        <f t="shared" si="21"/>
        <v>●</v>
      </c>
      <c r="Z181" s="378" t="str">
        <f t="shared" si="21"/>
        <v/>
      </c>
      <c r="AA181" s="378" t="str">
        <f t="shared" si="21"/>
        <v/>
      </c>
      <c r="AB181" s="378" t="str">
        <f t="shared" si="21"/>
        <v/>
      </c>
      <c r="AC181" s="378" t="str">
        <f t="shared" si="21"/>
        <v/>
      </c>
      <c r="AD181" s="316"/>
      <c r="AE181" s="316"/>
      <c r="AF181" s="308">
        <f t="shared" si="17"/>
        <v>16</v>
      </c>
      <c r="AG181" s="308">
        <f t="shared" si="18"/>
        <v>19</v>
      </c>
    </row>
    <row r="182" spans="1:33" ht="45" customHeight="1">
      <c r="A182" s="307">
        <f t="shared" si="16"/>
        <v>43546</v>
      </c>
      <c r="B182" s="308" t="str">
        <f t="shared" si="19"/>
        <v>金</v>
      </c>
      <c r="C182" s="320"/>
      <c r="D182" s="320"/>
      <c r="E182" s="79"/>
      <c r="F182" s="79"/>
      <c r="G182" s="79"/>
      <c r="H182" s="79"/>
      <c r="I182" s="79"/>
      <c r="J182" s="79"/>
      <c r="K182" s="79"/>
      <c r="L182" s="79"/>
      <c r="M182" s="79"/>
      <c r="N182" s="79"/>
      <c r="O182" s="79"/>
      <c r="P182" s="79"/>
      <c r="Q182" s="79"/>
      <c r="R182" s="79"/>
      <c r="S182" s="79"/>
      <c r="T182" s="79"/>
      <c r="U182" s="377"/>
      <c r="V182" s="377"/>
      <c r="W182" s="375"/>
      <c r="X182" s="378" t="str">
        <f t="shared" si="15"/>
        <v/>
      </c>
      <c r="Y182" s="378" t="str">
        <f t="shared" si="21"/>
        <v/>
      </c>
      <c r="Z182" s="378" t="str">
        <f t="shared" si="21"/>
        <v/>
      </c>
      <c r="AA182" s="378" t="str">
        <f t="shared" si="21"/>
        <v/>
      </c>
      <c r="AB182" s="378" t="str">
        <f t="shared" si="21"/>
        <v/>
      </c>
      <c r="AC182" s="378" t="str">
        <f t="shared" si="21"/>
        <v/>
      </c>
      <c r="AD182" s="316"/>
      <c r="AE182" s="316"/>
      <c r="AF182" s="308" t="str">
        <f t="shared" si="17"/>
        <v/>
      </c>
      <c r="AG182" s="308" t="str">
        <f t="shared" si="18"/>
        <v/>
      </c>
    </row>
    <row r="183" spans="1:33" ht="45" customHeight="1">
      <c r="A183" s="307">
        <f t="shared" si="16"/>
        <v>43547</v>
      </c>
      <c r="B183" s="308" t="str">
        <f t="shared" si="19"/>
        <v>土</v>
      </c>
      <c r="C183" s="320">
        <v>43563</v>
      </c>
      <c r="D183" s="320">
        <v>43565</v>
      </c>
      <c r="E183" s="79"/>
      <c r="F183" s="79"/>
      <c r="G183" s="79"/>
      <c r="H183" s="79"/>
      <c r="I183" s="79"/>
      <c r="J183" s="79"/>
      <c r="K183" s="79"/>
      <c r="L183" s="79"/>
      <c r="M183" s="79"/>
      <c r="N183" s="79"/>
      <c r="O183" s="79"/>
      <c r="P183" s="79"/>
      <c r="Q183" s="79"/>
      <c r="R183" s="79"/>
      <c r="S183" s="79"/>
      <c r="T183" s="79"/>
      <c r="U183" s="377"/>
      <c r="V183" s="377"/>
      <c r="W183" s="375"/>
      <c r="X183" s="378" t="str">
        <f t="shared" si="15"/>
        <v/>
      </c>
      <c r="Y183" s="378" t="str">
        <f t="shared" si="21"/>
        <v>●</v>
      </c>
      <c r="Z183" s="378" t="str">
        <f t="shared" si="21"/>
        <v/>
      </c>
      <c r="AA183" s="378" t="str">
        <f t="shared" si="21"/>
        <v/>
      </c>
      <c r="AB183" s="378" t="str">
        <f t="shared" si="21"/>
        <v/>
      </c>
      <c r="AC183" s="378" t="str">
        <f t="shared" si="21"/>
        <v/>
      </c>
      <c r="AD183" s="316"/>
      <c r="AE183" s="316"/>
      <c r="AF183" s="308">
        <f t="shared" si="17"/>
        <v>17</v>
      </c>
      <c r="AG183" s="308">
        <f t="shared" si="18"/>
        <v>19</v>
      </c>
    </row>
    <row r="184" spans="1:33" ht="45" customHeight="1">
      <c r="A184" s="307">
        <f t="shared" si="16"/>
        <v>43548</v>
      </c>
      <c r="B184" s="308" t="str">
        <f t="shared" si="19"/>
        <v>日</v>
      </c>
      <c r="C184" s="320"/>
      <c r="D184" s="320"/>
      <c r="E184" s="79"/>
      <c r="F184" s="79"/>
      <c r="G184" s="79"/>
      <c r="H184" s="79"/>
      <c r="I184" s="79"/>
      <c r="J184" s="79"/>
      <c r="K184" s="79"/>
      <c r="L184" s="79"/>
      <c r="M184" s="79"/>
      <c r="N184" s="79"/>
      <c r="O184" s="79"/>
      <c r="P184" s="79"/>
      <c r="Q184" s="79"/>
      <c r="R184" s="79"/>
      <c r="S184" s="79"/>
      <c r="T184" s="79"/>
      <c r="U184" s="377"/>
      <c r="V184" s="377"/>
      <c r="W184" s="375"/>
      <c r="X184" s="378" t="str">
        <f t="shared" si="15"/>
        <v/>
      </c>
      <c r="Y184" s="378" t="str">
        <f t="shared" si="21"/>
        <v/>
      </c>
      <c r="Z184" s="378" t="str">
        <f t="shared" si="21"/>
        <v/>
      </c>
      <c r="AA184" s="378" t="str">
        <f t="shared" si="21"/>
        <v/>
      </c>
      <c r="AB184" s="378" t="str">
        <f t="shared" si="21"/>
        <v/>
      </c>
      <c r="AC184" s="378" t="str">
        <f t="shared" si="21"/>
        <v/>
      </c>
      <c r="AD184" s="316"/>
      <c r="AE184" s="316"/>
      <c r="AF184" s="308" t="str">
        <f t="shared" si="17"/>
        <v/>
      </c>
      <c r="AG184" s="308" t="str">
        <f t="shared" si="18"/>
        <v/>
      </c>
    </row>
    <row r="185" spans="1:33" ht="45" customHeight="1">
      <c r="A185" s="307">
        <f t="shared" si="16"/>
        <v>43549</v>
      </c>
      <c r="B185" s="308" t="str">
        <f t="shared" si="19"/>
        <v>月</v>
      </c>
      <c r="C185" s="320"/>
      <c r="D185" s="320"/>
      <c r="E185" s="79"/>
      <c r="F185" s="79"/>
      <c r="G185" s="79"/>
      <c r="H185" s="79"/>
      <c r="I185" s="79"/>
      <c r="J185" s="79"/>
      <c r="K185" s="79"/>
      <c r="L185" s="79"/>
      <c r="M185" s="79"/>
      <c r="N185" s="79"/>
      <c r="O185" s="79"/>
      <c r="P185" s="79"/>
      <c r="Q185" s="79"/>
      <c r="R185" s="79"/>
      <c r="S185" s="79"/>
      <c r="T185" s="79"/>
      <c r="U185" s="377"/>
      <c r="V185" s="377"/>
      <c r="W185" s="375"/>
      <c r="X185" s="378" t="str">
        <f t="shared" si="15"/>
        <v/>
      </c>
      <c r="Y185" s="378" t="str">
        <f t="shared" si="21"/>
        <v/>
      </c>
      <c r="Z185" s="378" t="str">
        <f t="shared" si="21"/>
        <v/>
      </c>
      <c r="AA185" s="378" t="str">
        <f t="shared" si="21"/>
        <v/>
      </c>
      <c r="AB185" s="378" t="str">
        <f t="shared" si="21"/>
        <v/>
      </c>
      <c r="AC185" s="378" t="str">
        <f t="shared" si="21"/>
        <v/>
      </c>
      <c r="AD185" s="316"/>
      <c r="AE185" s="316"/>
      <c r="AF185" s="308" t="str">
        <f t="shared" si="17"/>
        <v/>
      </c>
      <c r="AG185" s="308" t="str">
        <f t="shared" si="18"/>
        <v/>
      </c>
    </row>
    <row r="186" spans="1:33" ht="45" customHeight="1">
      <c r="A186" s="307">
        <f t="shared" si="16"/>
        <v>43550</v>
      </c>
      <c r="B186" s="308" t="str">
        <f t="shared" si="19"/>
        <v>火</v>
      </c>
      <c r="C186" s="320">
        <v>43565</v>
      </c>
      <c r="D186" s="320">
        <v>43567</v>
      </c>
      <c r="E186" s="79"/>
      <c r="F186" s="79"/>
      <c r="G186" s="79"/>
      <c r="H186" s="79"/>
      <c r="I186" s="79"/>
      <c r="J186" s="79"/>
      <c r="K186" s="79"/>
      <c r="L186" s="79"/>
      <c r="M186" s="79"/>
      <c r="N186" s="79"/>
      <c r="O186" s="79"/>
      <c r="P186" s="79"/>
      <c r="Q186" s="79"/>
      <c r="R186" s="79"/>
      <c r="S186" s="79"/>
      <c r="T186" s="79"/>
      <c r="U186" s="377"/>
      <c r="V186" s="377"/>
      <c r="W186" s="375"/>
      <c r="X186" s="378" t="str">
        <f t="shared" si="15"/>
        <v/>
      </c>
      <c r="Y186" s="378" t="str">
        <f t="shared" si="21"/>
        <v>●</v>
      </c>
      <c r="Z186" s="378" t="str">
        <f t="shared" si="21"/>
        <v/>
      </c>
      <c r="AA186" s="378" t="str">
        <f t="shared" si="21"/>
        <v/>
      </c>
      <c r="AB186" s="378" t="str">
        <f t="shared" si="21"/>
        <v/>
      </c>
      <c r="AC186" s="378" t="str">
        <f t="shared" si="21"/>
        <v/>
      </c>
      <c r="AD186" s="316"/>
      <c r="AE186" s="316"/>
      <c r="AF186" s="308">
        <f t="shared" si="17"/>
        <v>16</v>
      </c>
      <c r="AG186" s="308">
        <f t="shared" si="18"/>
        <v>18</v>
      </c>
    </row>
    <row r="187" spans="1:33" ht="45" customHeight="1">
      <c r="A187" s="307">
        <f t="shared" si="16"/>
        <v>43551</v>
      </c>
      <c r="B187" s="308" t="str">
        <f t="shared" si="19"/>
        <v>水</v>
      </c>
      <c r="C187" s="320"/>
      <c r="D187" s="320"/>
      <c r="E187" s="79"/>
      <c r="F187" s="79"/>
      <c r="G187" s="79"/>
      <c r="H187" s="79"/>
      <c r="I187" s="79"/>
      <c r="J187" s="79"/>
      <c r="K187" s="79"/>
      <c r="L187" s="79"/>
      <c r="M187" s="79"/>
      <c r="N187" s="79"/>
      <c r="O187" s="79"/>
      <c r="P187" s="79"/>
      <c r="Q187" s="79"/>
      <c r="R187" s="79"/>
      <c r="S187" s="79"/>
      <c r="T187" s="79"/>
      <c r="U187" s="377"/>
      <c r="V187" s="377"/>
      <c r="W187" s="375"/>
      <c r="X187" s="378" t="str">
        <f t="shared" si="15"/>
        <v/>
      </c>
      <c r="Y187" s="378" t="str">
        <f t="shared" si="21"/>
        <v/>
      </c>
      <c r="Z187" s="378" t="str">
        <f t="shared" si="21"/>
        <v/>
      </c>
      <c r="AA187" s="378" t="str">
        <f t="shared" si="21"/>
        <v/>
      </c>
      <c r="AB187" s="378" t="str">
        <f t="shared" si="21"/>
        <v/>
      </c>
      <c r="AC187" s="378" t="str">
        <f t="shared" si="21"/>
        <v/>
      </c>
      <c r="AD187" s="316"/>
      <c r="AE187" s="316"/>
      <c r="AF187" s="308" t="str">
        <f t="shared" si="17"/>
        <v/>
      </c>
      <c r="AG187" s="308" t="str">
        <f t="shared" si="18"/>
        <v/>
      </c>
    </row>
    <row r="188" spans="1:33" ht="45" customHeight="1">
      <c r="A188" s="307">
        <f t="shared" si="16"/>
        <v>43552</v>
      </c>
      <c r="B188" s="308" t="str">
        <f t="shared" si="19"/>
        <v>木</v>
      </c>
      <c r="C188" s="320">
        <v>43567</v>
      </c>
      <c r="D188" s="320">
        <v>43570</v>
      </c>
      <c r="E188" s="79"/>
      <c r="F188" s="79"/>
      <c r="G188" s="79"/>
      <c r="H188" s="79"/>
      <c r="I188" s="79"/>
      <c r="J188" s="79"/>
      <c r="K188" s="79"/>
      <c r="L188" s="79"/>
      <c r="M188" s="79"/>
      <c r="N188" s="79"/>
      <c r="O188" s="79"/>
      <c r="P188" s="79"/>
      <c r="Q188" s="79"/>
      <c r="R188" s="79"/>
      <c r="S188" s="79"/>
      <c r="T188" s="79"/>
      <c r="U188" s="377"/>
      <c r="V188" s="377"/>
      <c r="W188" s="375"/>
      <c r="X188" s="378" t="str">
        <f t="shared" si="15"/>
        <v/>
      </c>
      <c r="Y188" s="378" t="str">
        <f t="shared" si="21"/>
        <v>●</v>
      </c>
      <c r="Z188" s="378" t="str">
        <f t="shared" si="21"/>
        <v/>
      </c>
      <c r="AA188" s="378" t="str">
        <f t="shared" si="21"/>
        <v/>
      </c>
      <c r="AB188" s="378" t="str">
        <f t="shared" si="21"/>
        <v/>
      </c>
      <c r="AC188" s="378" t="str">
        <f t="shared" si="21"/>
        <v/>
      </c>
      <c r="AD188" s="316"/>
      <c r="AE188" s="316"/>
      <c r="AF188" s="308">
        <f t="shared" si="17"/>
        <v>16</v>
      </c>
      <c r="AG188" s="308">
        <f t="shared" si="18"/>
        <v>19</v>
      </c>
    </row>
    <row r="189" spans="1:33" ht="45" customHeight="1">
      <c r="A189" s="307">
        <f t="shared" si="16"/>
        <v>43553</v>
      </c>
      <c r="B189" s="308" t="str">
        <f t="shared" si="19"/>
        <v>金</v>
      </c>
      <c r="C189" s="320"/>
      <c r="D189" s="320"/>
      <c r="E189" s="79"/>
      <c r="F189" s="79"/>
      <c r="G189" s="79"/>
      <c r="H189" s="79"/>
      <c r="I189" s="79"/>
      <c r="J189" s="79"/>
      <c r="K189" s="79"/>
      <c r="L189" s="79"/>
      <c r="M189" s="79"/>
      <c r="N189" s="79"/>
      <c r="O189" s="79"/>
      <c r="P189" s="79"/>
      <c r="Q189" s="79"/>
      <c r="R189" s="79"/>
      <c r="S189" s="79"/>
      <c r="T189" s="79"/>
      <c r="U189" s="377"/>
      <c r="V189" s="377"/>
      <c r="W189" s="375"/>
      <c r="X189" s="378" t="str">
        <f t="shared" si="15"/>
        <v/>
      </c>
      <c r="Y189" s="378" t="str">
        <f t="shared" si="21"/>
        <v/>
      </c>
      <c r="Z189" s="378" t="str">
        <f t="shared" si="21"/>
        <v/>
      </c>
      <c r="AA189" s="378" t="str">
        <f t="shared" si="21"/>
        <v/>
      </c>
      <c r="AB189" s="378" t="str">
        <f t="shared" si="21"/>
        <v/>
      </c>
      <c r="AC189" s="378" t="str">
        <f t="shared" si="21"/>
        <v/>
      </c>
      <c r="AD189" s="316"/>
      <c r="AE189" s="316"/>
      <c r="AF189" s="308" t="str">
        <f t="shared" si="17"/>
        <v/>
      </c>
      <c r="AG189" s="308" t="str">
        <f t="shared" si="18"/>
        <v/>
      </c>
    </row>
    <row r="190" spans="1:33" ht="45" customHeight="1">
      <c r="A190" s="307">
        <f t="shared" si="16"/>
        <v>43554</v>
      </c>
      <c r="B190" s="308" t="str">
        <f t="shared" si="19"/>
        <v>土</v>
      </c>
      <c r="C190" s="320">
        <v>43570</v>
      </c>
      <c r="D190" s="320">
        <v>43572</v>
      </c>
      <c r="E190" s="79"/>
      <c r="F190" s="79"/>
      <c r="G190" s="79"/>
      <c r="H190" s="79"/>
      <c r="I190" s="79"/>
      <c r="J190" s="79"/>
      <c r="K190" s="79"/>
      <c r="L190" s="79"/>
      <c r="M190" s="79"/>
      <c r="N190" s="79"/>
      <c r="O190" s="79"/>
      <c r="P190" s="79"/>
      <c r="Q190" s="79"/>
      <c r="R190" s="79"/>
      <c r="S190" s="79"/>
      <c r="T190" s="79"/>
      <c r="U190" s="377"/>
      <c r="V190" s="377"/>
      <c r="W190" s="375"/>
      <c r="X190" s="378" t="str">
        <f t="shared" si="15"/>
        <v/>
      </c>
      <c r="Y190" s="378" t="str">
        <f t="shared" si="21"/>
        <v>●</v>
      </c>
      <c r="Z190" s="378" t="str">
        <f t="shared" si="21"/>
        <v/>
      </c>
      <c r="AA190" s="378" t="str">
        <f t="shared" si="21"/>
        <v/>
      </c>
      <c r="AB190" s="378" t="str">
        <f t="shared" si="21"/>
        <v/>
      </c>
      <c r="AC190" s="378" t="str">
        <f t="shared" si="21"/>
        <v/>
      </c>
      <c r="AD190" s="316"/>
      <c r="AE190" s="316"/>
      <c r="AF190" s="308">
        <f t="shared" si="17"/>
        <v>17</v>
      </c>
      <c r="AG190" s="308">
        <f t="shared" si="18"/>
        <v>19</v>
      </c>
    </row>
    <row r="191" spans="1:33" ht="45" customHeight="1">
      <c r="A191" s="307">
        <f t="shared" si="16"/>
        <v>43555</v>
      </c>
      <c r="B191" s="308" t="str">
        <f t="shared" si="19"/>
        <v>日</v>
      </c>
      <c r="C191" s="320"/>
      <c r="D191" s="320"/>
      <c r="E191" s="79"/>
      <c r="F191" s="79"/>
      <c r="G191" s="79"/>
      <c r="H191" s="79"/>
      <c r="I191" s="79"/>
      <c r="J191" s="79"/>
      <c r="K191" s="79"/>
      <c r="L191" s="79"/>
      <c r="M191" s="79"/>
      <c r="N191" s="79"/>
      <c r="O191" s="79"/>
      <c r="P191" s="79"/>
      <c r="Q191" s="79"/>
      <c r="R191" s="79"/>
      <c r="S191" s="79"/>
      <c r="T191" s="79"/>
      <c r="U191" s="377"/>
      <c r="V191" s="377"/>
      <c r="W191" s="375"/>
      <c r="X191" s="378" t="str">
        <f t="shared" si="15"/>
        <v/>
      </c>
      <c r="Y191" s="378" t="str">
        <f t="shared" si="21"/>
        <v/>
      </c>
      <c r="Z191" s="378" t="str">
        <f t="shared" si="21"/>
        <v/>
      </c>
      <c r="AA191" s="378" t="str">
        <f t="shared" si="21"/>
        <v/>
      </c>
      <c r="AB191" s="378" t="str">
        <f t="shared" si="21"/>
        <v/>
      </c>
      <c r="AC191" s="378" t="str">
        <f t="shared" si="21"/>
        <v/>
      </c>
      <c r="AD191" s="316"/>
      <c r="AE191" s="316"/>
      <c r="AF191" s="308" t="str">
        <f t="shared" si="17"/>
        <v/>
      </c>
      <c r="AG191" s="308" t="str">
        <f t="shared" si="18"/>
        <v/>
      </c>
    </row>
    <row r="192" spans="1:33" ht="45" customHeight="1">
      <c r="A192" s="307">
        <f t="shared" si="16"/>
        <v>43556</v>
      </c>
      <c r="B192" s="308" t="str">
        <f t="shared" si="19"/>
        <v>月</v>
      </c>
      <c r="C192" s="320"/>
      <c r="D192" s="320"/>
      <c r="E192" s="79"/>
      <c r="F192" s="79"/>
      <c r="G192" s="79"/>
      <c r="H192" s="79"/>
      <c r="I192" s="79"/>
      <c r="J192" s="79"/>
      <c r="K192" s="79"/>
      <c r="L192" s="79"/>
      <c r="M192" s="79"/>
      <c r="N192" s="79"/>
      <c r="O192" s="79"/>
      <c r="P192" s="79"/>
      <c r="Q192" s="79"/>
      <c r="R192" s="79"/>
      <c r="S192" s="79"/>
      <c r="T192" s="79"/>
      <c r="U192" s="377"/>
      <c r="V192" s="377"/>
      <c r="W192" s="375"/>
      <c r="X192" s="378" t="str">
        <f t="shared" si="15"/>
        <v/>
      </c>
      <c r="Y192" s="378" t="str">
        <f t="shared" si="21"/>
        <v/>
      </c>
      <c r="Z192" s="378" t="str">
        <f t="shared" si="21"/>
        <v/>
      </c>
      <c r="AA192" s="378" t="str">
        <f t="shared" si="21"/>
        <v/>
      </c>
      <c r="AB192" s="378" t="str">
        <f t="shared" si="21"/>
        <v/>
      </c>
      <c r="AC192" s="378" t="str">
        <f t="shared" si="21"/>
        <v/>
      </c>
      <c r="AD192" s="316"/>
      <c r="AE192" s="316"/>
      <c r="AF192" s="308" t="str">
        <f t="shared" si="17"/>
        <v/>
      </c>
      <c r="AG192" s="308" t="str">
        <f t="shared" si="18"/>
        <v/>
      </c>
    </row>
    <row r="193" spans="1:33" ht="45" customHeight="1">
      <c r="A193" s="307">
        <f t="shared" si="16"/>
        <v>43557</v>
      </c>
      <c r="B193" s="308" t="str">
        <f t="shared" si="19"/>
        <v>火</v>
      </c>
      <c r="C193" s="320">
        <v>43572</v>
      </c>
      <c r="D193" s="320">
        <v>43574</v>
      </c>
      <c r="E193" s="79"/>
      <c r="F193" s="79"/>
      <c r="G193" s="79"/>
      <c r="H193" s="79"/>
      <c r="I193" s="79"/>
      <c r="J193" s="79"/>
      <c r="K193" s="79"/>
      <c r="L193" s="79"/>
      <c r="M193" s="79"/>
      <c r="N193" s="79"/>
      <c r="O193" s="79"/>
      <c r="P193" s="79"/>
      <c r="Q193" s="79"/>
      <c r="R193" s="79"/>
      <c r="S193" s="79"/>
      <c r="T193" s="79"/>
      <c r="U193" s="377"/>
      <c r="V193" s="377"/>
      <c r="W193" s="375"/>
      <c r="X193" s="378" t="str">
        <f t="shared" si="15"/>
        <v>●</v>
      </c>
      <c r="Y193" s="378" t="str">
        <f t="shared" si="21"/>
        <v/>
      </c>
      <c r="Z193" s="378" t="str">
        <f t="shared" si="21"/>
        <v/>
      </c>
      <c r="AA193" s="378" t="str">
        <f t="shared" si="21"/>
        <v/>
      </c>
      <c r="AB193" s="378" t="str">
        <f t="shared" si="21"/>
        <v/>
      </c>
      <c r="AC193" s="378" t="str">
        <f t="shared" si="21"/>
        <v/>
      </c>
      <c r="AD193" s="316"/>
      <c r="AE193" s="316"/>
      <c r="AF193" s="308">
        <f t="shared" si="17"/>
        <v>16</v>
      </c>
      <c r="AG193" s="308">
        <f t="shared" si="18"/>
        <v>18</v>
      </c>
    </row>
    <row r="194" spans="1:33" ht="45" customHeight="1">
      <c r="A194" s="307">
        <f t="shared" si="16"/>
        <v>43558</v>
      </c>
      <c r="B194" s="308" t="str">
        <f t="shared" si="19"/>
        <v>水</v>
      </c>
      <c r="C194" s="320"/>
      <c r="D194" s="320"/>
      <c r="E194" s="79"/>
      <c r="F194" s="79"/>
      <c r="G194" s="79"/>
      <c r="H194" s="79"/>
      <c r="I194" s="79"/>
      <c r="J194" s="79"/>
      <c r="K194" s="79"/>
      <c r="L194" s="79"/>
      <c r="M194" s="79"/>
      <c r="N194" s="79"/>
      <c r="O194" s="79"/>
      <c r="P194" s="79"/>
      <c r="Q194" s="79"/>
      <c r="R194" s="79"/>
      <c r="S194" s="79"/>
      <c r="T194" s="79"/>
      <c r="U194" s="377"/>
      <c r="V194" s="377"/>
      <c r="W194" s="375"/>
      <c r="X194" s="378" t="str">
        <f t="shared" si="15"/>
        <v/>
      </c>
      <c r="Y194" s="378" t="str">
        <f t="shared" si="21"/>
        <v/>
      </c>
      <c r="Z194" s="378" t="str">
        <f t="shared" si="21"/>
        <v/>
      </c>
      <c r="AA194" s="378" t="str">
        <f t="shared" si="21"/>
        <v/>
      </c>
      <c r="AB194" s="378" t="str">
        <f t="shared" si="21"/>
        <v/>
      </c>
      <c r="AC194" s="378" t="str">
        <f t="shared" si="21"/>
        <v/>
      </c>
      <c r="AD194" s="316"/>
      <c r="AE194" s="316"/>
      <c r="AF194" s="308" t="str">
        <f t="shared" si="17"/>
        <v/>
      </c>
      <c r="AG194" s="308" t="str">
        <f t="shared" si="18"/>
        <v/>
      </c>
    </row>
    <row r="195" spans="1:33" ht="45" customHeight="1">
      <c r="A195" s="307">
        <f t="shared" si="16"/>
        <v>43559</v>
      </c>
      <c r="B195" s="308" t="str">
        <f t="shared" si="19"/>
        <v>木</v>
      </c>
      <c r="C195" s="320">
        <v>43574</v>
      </c>
      <c r="D195" s="320">
        <v>43577</v>
      </c>
      <c r="E195" s="79"/>
      <c r="F195" s="79"/>
      <c r="G195" s="79"/>
      <c r="H195" s="79"/>
      <c r="I195" s="79"/>
      <c r="J195" s="79"/>
      <c r="K195" s="79"/>
      <c r="L195" s="79"/>
      <c r="M195" s="79"/>
      <c r="N195" s="79"/>
      <c r="O195" s="79"/>
      <c r="P195" s="79"/>
      <c r="Q195" s="79"/>
      <c r="R195" s="79"/>
      <c r="S195" s="79"/>
      <c r="T195" s="79"/>
      <c r="U195" s="377"/>
      <c r="V195" s="377"/>
      <c r="W195" s="375"/>
      <c r="X195" s="378" t="str">
        <f t="shared" si="15"/>
        <v>●</v>
      </c>
      <c r="Y195" s="378" t="str">
        <f t="shared" si="21"/>
        <v/>
      </c>
      <c r="Z195" s="378" t="str">
        <f t="shared" si="21"/>
        <v/>
      </c>
      <c r="AA195" s="378" t="str">
        <f t="shared" si="21"/>
        <v/>
      </c>
      <c r="AB195" s="378" t="str">
        <f t="shared" si="21"/>
        <v/>
      </c>
      <c r="AC195" s="378" t="str">
        <f t="shared" si="21"/>
        <v/>
      </c>
      <c r="AD195" s="316"/>
      <c r="AE195" s="316"/>
      <c r="AF195" s="308">
        <f t="shared" si="17"/>
        <v>16</v>
      </c>
      <c r="AG195" s="308">
        <f t="shared" si="18"/>
        <v>19</v>
      </c>
    </row>
    <row r="196" spans="1:33" ht="45" customHeight="1">
      <c r="A196" s="307">
        <f t="shared" si="16"/>
        <v>43560</v>
      </c>
      <c r="B196" s="308" t="str">
        <f t="shared" si="19"/>
        <v>金</v>
      </c>
      <c r="C196" s="320"/>
      <c r="D196" s="320"/>
      <c r="E196" s="79"/>
      <c r="F196" s="79"/>
      <c r="G196" s="79"/>
      <c r="H196" s="79"/>
      <c r="I196" s="79"/>
      <c r="J196" s="79"/>
      <c r="K196" s="79"/>
      <c r="L196" s="79"/>
      <c r="M196" s="79"/>
      <c r="N196" s="79"/>
      <c r="O196" s="79"/>
      <c r="P196" s="79"/>
      <c r="Q196" s="79"/>
      <c r="R196" s="79"/>
      <c r="S196" s="79"/>
      <c r="T196" s="79"/>
      <c r="U196" s="377"/>
      <c r="V196" s="377"/>
      <c r="W196" s="375"/>
      <c r="X196" s="378" t="str">
        <f t="shared" si="15"/>
        <v/>
      </c>
      <c r="Y196" s="378" t="str">
        <f t="shared" si="21"/>
        <v/>
      </c>
      <c r="Z196" s="378" t="str">
        <f t="shared" si="21"/>
        <v/>
      </c>
      <c r="AA196" s="378" t="str">
        <f t="shared" si="21"/>
        <v/>
      </c>
      <c r="AB196" s="378" t="str">
        <f t="shared" si="21"/>
        <v/>
      </c>
      <c r="AC196" s="378" t="str">
        <f t="shared" si="21"/>
        <v/>
      </c>
      <c r="AD196" s="316"/>
      <c r="AE196" s="316"/>
      <c r="AF196" s="308" t="str">
        <f t="shared" si="17"/>
        <v/>
      </c>
      <c r="AG196" s="308" t="str">
        <f t="shared" si="18"/>
        <v/>
      </c>
    </row>
    <row r="197" spans="1:33" ht="45" customHeight="1">
      <c r="A197" s="307">
        <f t="shared" si="16"/>
        <v>43561</v>
      </c>
      <c r="B197" s="308" t="str">
        <f t="shared" si="19"/>
        <v>土</v>
      </c>
      <c r="C197" s="320">
        <v>43577</v>
      </c>
      <c r="D197" s="320">
        <v>43579</v>
      </c>
      <c r="E197" s="79"/>
      <c r="F197" s="79"/>
      <c r="G197" s="79"/>
      <c r="H197" s="79"/>
      <c r="I197" s="79"/>
      <c r="J197" s="79"/>
      <c r="K197" s="79"/>
      <c r="L197" s="79"/>
      <c r="M197" s="79"/>
      <c r="N197" s="79"/>
      <c r="O197" s="79"/>
      <c r="P197" s="79"/>
      <c r="Q197" s="79"/>
      <c r="R197" s="79"/>
      <c r="S197" s="79"/>
      <c r="T197" s="79"/>
      <c r="U197" s="377"/>
      <c r="V197" s="377"/>
      <c r="W197" s="375"/>
      <c r="X197" s="378" t="str">
        <f t="shared" si="15"/>
        <v>●</v>
      </c>
      <c r="Y197" s="378" t="str">
        <f t="shared" si="21"/>
        <v/>
      </c>
      <c r="Z197" s="378" t="str">
        <f t="shared" si="21"/>
        <v/>
      </c>
      <c r="AA197" s="378" t="str">
        <f t="shared" si="21"/>
        <v/>
      </c>
      <c r="AB197" s="378" t="str">
        <f t="shared" si="21"/>
        <v/>
      </c>
      <c r="AC197" s="378" t="str">
        <f t="shared" si="21"/>
        <v/>
      </c>
      <c r="AD197" s="316"/>
      <c r="AE197" s="316"/>
      <c r="AF197" s="308">
        <f t="shared" si="17"/>
        <v>17</v>
      </c>
      <c r="AG197" s="308">
        <f t="shared" si="18"/>
        <v>19</v>
      </c>
    </row>
    <row r="198" spans="1:33" ht="45" customHeight="1">
      <c r="A198" s="307">
        <f t="shared" si="16"/>
        <v>43562</v>
      </c>
      <c r="B198" s="308" t="str">
        <f t="shared" si="19"/>
        <v>日</v>
      </c>
      <c r="C198" s="320"/>
      <c r="D198" s="320"/>
      <c r="E198" s="79"/>
      <c r="F198" s="79"/>
      <c r="G198" s="79"/>
      <c r="H198" s="79"/>
      <c r="I198" s="79"/>
      <c r="J198" s="79"/>
      <c r="K198" s="79"/>
      <c r="L198" s="79"/>
      <c r="M198" s="79"/>
      <c r="N198" s="79"/>
      <c r="O198" s="79"/>
      <c r="P198" s="79"/>
      <c r="Q198" s="79"/>
      <c r="R198" s="79"/>
      <c r="S198" s="79"/>
      <c r="T198" s="79"/>
      <c r="U198" s="377"/>
      <c r="V198" s="377"/>
      <c r="W198" s="375"/>
      <c r="X198" s="378" t="str">
        <f t="shared" ref="X198:X252" si="22">IF(AND(OR(AND(($A198&gt;=X$2),($A198&lt;=X$3)),AND(($A198&gt;=X$4),($A198&lt;=X$6)),AND(($A198&gt;=X$7),($A198&lt;=X$8))),OR($D198&lt;&gt;"",$C198&lt;&gt;"")),"●","")</f>
        <v/>
      </c>
      <c r="Y198" s="378" t="str">
        <f t="shared" si="21"/>
        <v/>
      </c>
      <c r="Z198" s="378" t="str">
        <f t="shared" si="21"/>
        <v/>
      </c>
      <c r="AA198" s="378" t="str">
        <f t="shared" si="21"/>
        <v/>
      </c>
      <c r="AB198" s="378" t="str">
        <f t="shared" si="21"/>
        <v/>
      </c>
      <c r="AC198" s="378" t="str">
        <f t="shared" si="21"/>
        <v/>
      </c>
      <c r="AD198" s="316"/>
      <c r="AE198" s="316"/>
      <c r="AF198" s="308" t="str">
        <f t="shared" si="17"/>
        <v/>
      </c>
      <c r="AG198" s="308" t="str">
        <f t="shared" si="18"/>
        <v/>
      </c>
    </row>
    <row r="199" spans="1:33" ht="45" customHeight="1">
      <c r="A199" s="307">
        <f t="shared" si="16"/>
        <v>43563</v>
      </c>
      <c r="B199" s="308" t="str">
        <f t="shared" si="19"/>
        <v>月</v>
      </c>
      <c r="C199" s="320"/>
      <c r="D199" s="320"/>
      <c r="E199" s="79"/>
      <c r="F199" s="79"/>
      <c r="G199" s="79"/>
      <c r="H199" s="79"/>
      <c r="I199" s="79"/>
      <c r="J199" s="79"/>
      <c r="K199" s="79"/>
      <c r="L199" s="79"/>
      <c r="M199" s="79"/>
      <c r="N199" s="79"/>
      <c r="O199" s="79"/>
      <c r="P199" s="79"/>
      <c r="Q199" s="79"/>
      <c r="R199" s="79"/>
      <c r="S199" s="79"/>
      <c r="T199" s="79"/>
      <c r="U199" s="377"/>
      <c r="V199" s="377"/>
      <c r="W199" s="375"/>
      <c r="X199" s="378" t="str">
        <f t="shared" si="22"/>
        <v/>
      </c>
      <c r="Y199" s="378" t="str">
        <f t="shared" si="21"/>
        <v/>
      </c>
      <c r="Z199" s="378" t="str">
        <f t="shared" si="21"/>
        <v/>
      </c>
      <c r="AA199" s="378" t="str">
        <f t="shared" si="21"/>
        <v/>
      </c>
      <c r="AB199" s="378" t="str">
        <f t="shared" si="21"/>
        <v/>
      </c>
      <c r="AC199" s="378" t="str">
        <f t="shared" si="21"/>
        <v/>
      </c>
      <c r="AD199" s="316"/>
      <c r="AE199" s="316"/>
      <c r="AF199" s="308" t="str">
        <f t="shared" si="17"/>
        <v/>
      </c>
      <c r="AG199" s="308" t="str">
        <f t="shared" si="18"/>
        <v/>
      </c>
    </row>
    <row r="200" spans="1:33" ht="45" customHeight="1">
      <c r="A200" s="307">
        <f t="shared" si="16"/>
        <v>43564</v>
      </c>
      <c r="B200" s="308" t="str">
        <f t="shared" si="19"/>
        <v>火</v>
      </c>
      <c r="C200" s="320">
        <v>43579</v>
      </c>
      <c r="D200" s="320">
        <v>43581</v>
      </c>
      <c r="E200" s="79"/>
      <c r="F200" s="79"/>
      <c r="G200" s="79"/>
      <c r="H200" s="79"/>
      <c r="I200" s="79"/>
      <c r="J200" s="79"/>
      <c r="K200" s="79"/>
      <c r="L200" s="79"/>
      <c r="M200" s="79"/>
      <c r="N200" s="79"/>
      <c r="O200" s="79"/>
      <c r="P200" s="79"/>
      <c r="Q200" s="79"/>
      <c r="R200" s="79"/>
      <c r="S200" s="79"/>
      <c r="T200" s="79"/>
      <c r="U200" s="377"/>
      <c r="V200" s="377"/>
      <c r="W200" s="375"/>
      <c r="X200" s="378" t="str">
        <f t="shared" si="22"/>
        <v>●</v>
      </c>
      <c r="Y200" s="378" t="str">
        <f t="shared" si="21"/>
        <v/>
      </c>
      <c r="Z200" s="378" t="str">
        <f t="shared" si="21"/>
        <v/>
      </c>
      <c r="AA200" s="378" t="str">
        <f t="shared" si="21"/>
        <v/>
      </c>
      <c r="AB200" s="378" t="str">
        <f t="shared" si="21"/>
        <v/>
      </c>
      <c r="AC200" s="378" t="str">
        <f t="shared" si="21"/>
        <v/>
      </c>
      <c r="AD200" s="316"/>
      <c r="AE200" s="316"/>
      <c r="AF200" s="308">
        <f t="shared" si="17"/>
        <v>16</v>
      </c>
      <c r="AG200" s="308">
        <f t="shared" si="18"/>
        <v>18</v>
      </c>
    </row>
    <row r="201" spans="1:33" ht="45" customHeight="1">
      <c r="A201" s="307">
        <f t="shared" si="16"/>
        <v>43565</v>
      </c>
      <c r="B201" s="308" t="str">
        <f t="shared" si="19"/>
        <v>水</v>
      </c>
      <c r="C201" s="320"/>
      <c r="D201" s="320"/>
      <c r="E201" s="79"/>
      <c r="F201" s="79"/>
      <c r="G201" s="79"/>
      <c r="H201" s="79"/>
      <c r="I201" s="79"/>
      <c r="J201" s="79"/>
      <c r="K201" s="79"/>
      <c r="L201" s="79"/>
      <c r="M201" s="79"/>
      <c r="N201" s="79"/>
      <c r="O201" s="79"/>
      <c r="P201" s="79"/>
      <c r="Q201" s="79"/>
      <c r="R201" s="79"/>
      <c r="S201" s="79"/>
      <c r="T201" s="79"/>
      <c r="U201" s="377"/>
      <c r="V201" s="377"/>
      <c r="W201" s="375"/>
      <c r="X201" s="378" t="str">
        <f t="shared" si="22"/>
        <v/>
      </c>
      <c r="Y201" s="378" t="str">
        <f t="shared" si="21"/>
        <v/>
      </c>
      <c r="Z201" s="378" t="str">
        <f t="shared" si="21"/>
        <v/>
      </c>
      <c r="AA201" s="378" t="str">
        <f t="shared" si="21"/>
        <v/>
      </c>
      <c r="AB201" s="378" t="str">
        <f t="shared" si="21"/>
        <v/>
      </c>
      <c r="AC201" s="378" t="str">
        <f t="shared" si="21"/>
        <v/>
      </c>
      <c r="AD201" s="316"/>
      <c r="AE201" s="316"/>
      <c r="AF201" s="308" t="str">
        <f t="shared" si="17"/>
        <v/>
      </c>
      <c r="AG201" s="308" t="str">
        <f t="shared" si="18"/>
        <v/>
      </c>
    </row>
    <row r="202" spans="1:33" ht="45" customHeight="1">
      <c r="A202" s="307">
        <f t="shared" si="16"/>
        <v>43566</v>
      </c>
      <c r="B202" s="308" t="str">
        <f t="shared" si="19"/>
        <v>木</v>
      </c>
      <c r="C202" s="320">
        <v>43581</v>
      </c>
      <c r="D202" s="320">
        <v>43586</v>
      </c>
      <c r="E202" s="79"/>
      <c r="F202" s="79"/>
      <c r="G202" s="79"/>
      <c r="H202" s="79"/>
      <c r="I202" s="79"/>
      <c r="J202" s="79"/>
      <c r="K202" s="79"/>
      <c r="L202" s="79"/>
      <c r="M202" s="79"/>
      <c r="N202" s="79"/>
      <c r="O202" s="79"/>
      <c r="P202" s="79"/>
      <c r="Q202" s="79"/>
      <c r="R202" s="79"/>
      <c r="S202" s="79"/>
      <c r="T202" s="79"/>
      <c r="U202" s="377"/>
      <c r="V202" s="377"/>
      <c r="W202" s="375"/>
      <c r="X202" s="378" t="str">
        <f t="shared" si="22"/>
        <v>●</v>
      </c>
      <c r="Y202" s="378" t="str">
        <f t="shared" si="21"/>
        <v/>
      </c>
      <c r="Z202" s="378" t="str">
        <f t="shared" si="21"/>
        <v/>
      </c>
      <c r="AA202" s="378" t="str">
        <f t="shared" si="21"/>
        <v/>
      </c>
      <c r="AB202" s="378" t="str">
        <f t="shared" si="21"/>
        <v/>
      </c>
      <c r="AC202" s="378" t="str">
        <f t="shared" si="21"/>
        <v/>
      </c>
      <c r="AD202" s="316"/>
      <c r="AE202" s="316"/>
      <c r="AF202" s="308">
        <f t="shared" si="17"/>
        <v>16</v>
      </c>
      <c r="AG202" s="308">
        <f t="shared" si="18"/>
        <v>21</v>
      </c>
    </row>
    <row r="203" spans="1:33" ht="45" customHeight="1">
      <c r="A203" s="307">
        <f t="shared" ref="A203:A266" si="23">IF(A202&gt;=B$3,"",A202+1)</f>
        <v>43567</v>
      </c>
      <c r="B203" s="308" t="str">
        <f t="shared" si="19"/>
        <v>金</v>
      </c>
      <c r="C203" s="320"/>
      <c r="D203" s="320"/>
      <c r="E203" s="79"/>
      <c r="F203" s="79"/>
      <c r="G203" s="79"/>
      <c r="H203" s="79"/>
      <c r="I203" s="79"/>
      <c r="J203" s="79"/>
      <c r="K203" s="79"/>
      <c r="L203" s="79"/>
      <c r="M203" s="79"/>
      <c r="N203" s="79"/>
      <c r="O203" s="79"/>
      <c r="P203" s="79"/>
      <c r="Q203" s="79"/>
      <c r="R203" s="79"/>
      <c r="S203" s="79"/>
      <c r="T203" s="79"/>
      <c r="U203" s="377"/>
      <c r="V203" s="377"/>
      <c r="W203" s="375"/>
      <c r="X203" s="378" t="str">
        <f t="shared" si="22"/>
        <v/>
      </c>
      <c r="Y203" s="378" t="str">
        <f t="shared" si="21"/>
        <v/>
      </c>
      <c r="Z203" s="378" t="str">
        <f t="shared" si="21"/>
        <v/>
      </c>
      <c r="AA203" s="378" t="str">
        <f t="shared" si="21"/>
        <v/>
      </c>
      <c r="AB203" s="378" t="str">
        <f t="shared" si="21"/>
        <v/>
      </c>
      <c r="AC203" s="378" t="str">
        <f t="shared" si="21"/>
        <v/>
      </c>
      <c r="AD203" s="316"/>
      <c r="AE203" s="316"/>
      <c r="AF203" s="308" t="str">
        <f t="shared" ref="AF203:AF252" si="24">IF(ISBLANK(C203),"",C203-$A203+1)</f>
        <v/>
      </c>
      <c r="AG203" s="308" t="str">
        <f t="shared" ref="AG203:AG252" si="25">IF(ISBLANK(D203),"",D203-$A203+1)</f>
        <v/>
      </c>
    </row>
    <row r="204" spans="1:33" ht="45" customHeight="1">
      <c r="A204" s="307">
        <f t="shared" si="23"/>
        <v>43568</v>
      </c>
      <c r="B204" s="308" t="str">
        <f t="shared" ref="B204:B267" si="26">IF(ISBLANK(A204),"",TEXT(A204,"aaa"))</f>
        <v>土</v>
      </c>
      <c r="C204" s="320">
        <v>43586</v>
      </c>
      <c r="D204" s="320">
        <v>43586</v>
      </c>
      <c r="E204" s="79"/>
      <c r="F204" s="79"/>
      <c r="G204" s="79"/>
      <c r="H204" s="79"/>
      <c r="I204" s="79"/>
      <c r="J204" s="79"/>
      <c r="K204" s="79"/>
      <c r="L204" s="79"/>
      <c r="M204" s="79"/>
      <c r="N204" s="79"/>
      <c r="O204" s="79"/>
      <c r="P204" s="79"/>
      <c r="Q204" s="79"/>
      <c r="R204" s="79"/>
      <c r="S204" s="79"/>
      <c r="T204" s="79"/>
      <c r="U204" s="377"/>
      <c r="V204" s="377"/>
      <c r="W204" s="375"/>
      <c r="X204" s="378" t="str">
        <f t="shared" si="22"/>
        <v>●</v>
      </c>
      <c r="Y204" s="378" t="str">
        <f t="shared" si="21"/>
        <v/>
      </c>
      <c r="Z204" s="378" t="str">
        <f t="shared" si="21"/>
        <v/>
      </c>
      <c r="AA204" s="378" t="str">
        <f t="shared" si="21"/>
        <v/>
      </c>
      <c r="AB204" s="378" t="str">
        <f t="shared" si="21"/>
        <v/>
      </c>
      <c r="AC204" s="378" t="str">
        <f t="shared" si="21"/>
        <v/>
      </c>
      <c r="AD204" s="316"/>
      <c r="AE204" s="316"/>
      <c r="AF204" s="308">
        <f t="shared" si="24"/>
        <v>19</v>
      </c>
      <c r="AG204" s="308">
        <f t="shared" si="25"/>
        <v>19</v>
      </c>
    </row>
    <row r="205" spans="1:33" ht="45" customHeight="1">
      <c r="A205" s="307">
        <f t="shared" si="23"/>
        <v>43569</v>
      </c>
      <c r="B205" s="308" t="str">
        <f t="shared" si="26"/>
        <v>日</v>
      </c>
      <c r="C205" s="320"/>
      <c r="D205" s="320"/>
      <c r="E205" s="79"/>
      <c r="F205" s="79"/>
      <c r="G205" s="79"/>
      <c r="H205" s="79"/>
      <c r="I205" s="79"/>
      <c r="J205" s="79"/>
      <c r="K205" s="79"/>
      <c r="L205" s="79"/>
      <c r="M205" s="79"/>
      <c r="N205" s="79"/>
      <c r="O205" s="79"/>
      <c r="P205" s="79"/>
      <c r="Q205" s="79"/>
      <c r="R205" s="79"/>
      <c r="S205" s="79"/>
      <c r="T205" s="79"/>
      <c r="U205" s="377"/>
      <c r="V205" s="377"/>
      <c r="W205" s="375"/>
      <c r="X205" s="378" t="str">
        <f t="shared" si="22"/>
        <v/>
      </c>
      <c r="Y205" s="378" t="str">
        <f t="shared" si="21"/>
        <v/>
      </c>
      <c r="Z205" s="378" t="str">
        <f t="shared" si="21"/>
        <v/>
      </c>
      <c r="AA205" s="378" t="str">
        <f t="shared" si="21"/>
        <v/>
      </c>
      <c r="AB205" s="378" t="str">
        <f t="shared" si="21"/>
        <v/>
      </c>
      <c r="AC205" s="378" t="str">
        <f t="shared" si="21"/>
        <v/>
      </c>
      <c r="AD205" s="316"/>
      <c r="AE205" s="316"/>
      <c r="AF205" s="308" t="str">
        <f t="shared" si="24"/>
        <v/>
      </c>
      <c r="AG205" s="308" t="str">
        <f t="shared" si="25"/>
        <v/>
      </c>
    </row>
    <row r="206" spans="1:33" ht="45" customHeight="1">
      <c r="A206" s="307">
        <f t="shared" si="23"/>
        <v>43570</v>
      </c>
      <c r="B206" s="308" t="str">
        <f t="shared" si="26"/>
        <v>月</v>
      </c>
      <c r="C206" s="320"/>
      <c r="D206" s="320"/>
      <c r="E206" s="79"/>
      <c r="F206" s="79"/>
      <c r="G206" s="79"/>
      <c r="H206" s="79"/>
      <c r="I206" s="79"/>
      <c r="J206" s="79"/>
      <c r="K206" s="79"/>
      <c r="L206" s="79"/>
      <c r="M206" s="79"/>
      <c r="N206" s="79"/>
      <c r="O206" s="79"/>
      <c r="P206" s="79"/>
      <c r="Q206" s="79"/>
      <c r="R206" s="79"/>
      <c r="S206" s="79"/>
      <c r="T206" s="79"/>
      <c r="U206" s="377"/>
      <c r="V206" s="377"/>
      <c r="W206" s="375"/>
      <c r="X206" s="378" t="str">
        <f t="shared" si="22"/>
        <v/>
      </c>
      <c r="Y206" s="378" t="str">
        <f t="shared" si="21"/>
        <v/>
      </c>
      <c r="Z206" s="378" t="str">
        <f t="shared" si="21"/>
        <v/>
      </c>
      <c r="AA206" s="378" t="str">
        <f t="shared" si="21"/>
        <v/>
      </c>
      <c r="AB206" s="378" t="str">
        <f t="shared" si="21"/>
        <v/>
      </c>
      <c r="AC206" s="378" t="str">
        <f t="shared" si="21"/>
        <v/>
      </c>
      <c r="AD206" s="316"/>
      <c r="AE206" s="316"/>
      <c r="AF206" s="308" t="str">
        <f t="shared" si="24"/>
        <v/>
      </c>
      <c r="AG206" s="308" t="str">
        <f t="shared" si="25"/>
        <v/>
      </c>
    </row>
    <row r="207" spans="1:33" ht="45" customHeight="1">
      <c r="A207" s="307">
        <f t="shared" si="23"/>
        <v>43571</v>
      </c>
      <c r="B207" s="308" t="str">
        <f t="shared" si="26"/>
        <v>火</v>
      </c>
      <c r="C207" s="320">
        <v>43586</v>
      </c>
      <c r="D207" s="320">
        <v>43593</v>
      </c>
      <c r="E207" s="79"/>
      <c r="F207" s="79"/>
      <c r="G207" s="79"/>
      <c r="H207" s="79"/>
      <c r="I207" s="79"/>
      <c r="J207" s="79"/>
      <c r="K207" s="79"/>
      <c r="L207" s="79"/>
      <c r="M207" s="79"/>
      <c r="N207" s="79"/>
      <c r="O207" s="79"/>
      <c r="P207" s="79"/>
      <c r="Q207" s="79"/>
      <c r="R207" s="79"/>
      <c r="S207" s="79"/>
      <c r="T207" s="79"/>
      <c r="U207" s="377"/>
      <c r="V207" s="377"/>
      <c r="W207" s="375"/>
      <c r="X207" s="378" t="str">
        <f t="shared" si="22"/>
        <v>●</v>
      </c>
      <c r="Y207" s="378" t="str">
        <f t="shared" si="21"/>
        <v/>
      </c>
      <c r="Z207" s="378" t="str">
        <f t="shared" si="21"/>
        <v/>
      </c>
      <c r="AA207" s="378" t="str">
        <f t="shared" si="21"/>
        <v/>
      </c>
      <c r="AB207" s="378" t="str">
        <f t="shared" si="21"/>
        <v/>
      </c>
      <c r="AC207" s="378" t="str">
        <f t="shared" si="21"/>
        <v/>
      </c>
      <c r="AD207" s="316"/>
      <c r="AE207" s="316"/>
      <c r="AF207" s="308">
        <f t="shared" si="24"/>
        <v>16</v>
      </c>
      <c r="AG207" s="308">
        <f t="shared" si="25"/>
        <v>23</v>
      </c>
    </row>
    <row r="208" spans="1:33" ht="45" customHeight="1">
      <c r="A208" s="307">
        <f t="shared" si="23"/>
        <v>43572</v>
      </c>
      <c r="B208" s="308" t="str">
        <f t="shared" si="26"/>
        <v>水</v>
      </c>
      <c r="C208" s="320"/>
      <c r="D208" s="320"/>
      <c r="E208" s="79"/>
      <c r="F208" s="79"/>
      <c r="G208" s="79"/>
      <c r="H208" s="79"/>
      <c r="I208" s="79"/>
      <c r="J208" s="79"/>
      <c r="K208" s="79"/>
      <c r="L208" s="79"/>
      <c r="M208" s="79"/>
      <c r="N208" s="79"/>
      <c r="O208" s="79"/>
      <c r="P208" s="79"/>
      <c r="Q208" s="79"/>
      <c r="R208" s="79"/>
      <c r="S208" s="79"/>
      <c r="T208" s="79"/>
      <c r="U208" s="377"/>
      <c r="V208" s="377"/>
      <c r="W208" s="375"/>
      <c r="X208" s="378" t="str">
        <f t="shared" si="22"/>
        <v/>
      </c>
      <c r="Y208" s="378" t="str">
        <f t="shared" si="21"/>
        <v/>
      </c>
      <c r="Z208" s="378" t="str">
        <f t="shared" si="21"/>
        <v/>
      </c>
      <c r="AA208" s="378" t="str">
        <f t="shared" si="21"/>
        <v/>
      </c>
      <c r="AB208" s="378" t="str">
        <f t="shared" si="21"/>
        <v/>
      </c>
      <c r="AC208" s="378" t="str">
        <f t="shared" si="21"/>
        <v/>
      </c>
      <c r="AD208" s="316"/>
      <c r="AE208" s="316"/>
      <c r="AF208" s="308" t="str">
        <f t="shared" si="24"/>
        <v/>
      </c>
      <c r="AG208" s="308" t="str">
        <f t="shared" si="25"/>
        <v/>
      </c>
    </row>
    <row r="209" spans="1:33" ht="45" customHeight="1">
      <c r="A209" s="307">
        <f t="shared" si="23"/>
        <v>43573</v>
      </c>
      <c r="B209" s="308" t="str">
        <f t="shared" si="26"/>
        <v>木</v>
      </c>
      <c r="C209" s="320">
        <v>43593</v>
      </c>
      <c r="D209" s="320">
        <v>43593</v>
      </c>
      <c r="E209" s="79"/>
      <c r="F209" s="79"/>
      <c r="G209" s="79"/>
      <c r="H209" s="79"/>
      <c r="I209" s="79"/>
      <c r="J209" s="79"/>
      <c r="K209" s="79"/>
      <c r="L209" s="79"/>
      <c r="M209" s="79"/>
      <c r="N209" s="79"/>
      <c r="O209" s="79"/>
      <c r="P209" s="79"/>
      <c r="Q209" s="79"/>
      <c r="R209" s="79"/>
      <c r="S209" s="79"/>
      <c r="T209" s="79"/>
      <c r="U209" s="377"/>
      <c r="V209" s="377"/>
      <c r="W209" s="375"/>
      <c r="X209" s="378" t="str">
        <f t="shared" si="22"/>
        <v>●</v>
      </c>
      <c r="Y209" s="378" t="str">
        <f t="shared" si="21"/>
        <v/>
      </c>
      <c r="Z209" s="378" t="str">
        <f t="shared" si="21"/>
        <v/>
      </c>
      <c r="AA209" s="378" t="str">
        <f t="shared" si="21"/>
        <v/>
      </c>
      <c r="AB209" s="378" t="str">
        <f t="shared" si="21"/>
        <v/>
      </c>
      <c r="AC209" s="378" t="str">
        <f t="shared" si="21"/>
        <v/>
      </c>
      <c r="AD209" s="316"/>
      <c r="AE209" s="316"/>
      <c r="AF209" s="308">
        <f t="shared" si="24"/>
        <v>21</v>
      </c>
      <c r="AG209" s="308">
        <f t="shared" si="25"/>
        <v>21</v>
      </c>
    </row>
    <row r="210" spans="1:33" ht="45" customHeight="1">
      <c r="A210" s="307">
        <f t="shared" si="23"/>
        <v>43574</v>
      </c>
      <c r="B210" s="308" t="str">
        <f t="shared" si="26"/>
        <v>金</v>
      </c>
      <c r="C210" s="320"/>
      <c r="D210" s="320"/>
      <c r="E210" s="79"/>
      <c r="F210" s="79"/>
      <c r="G210" s="79"/>
      <c r="H210" s="79"/>
      <c r="I210" s="79"/>
      <c r="J210" s="79"/>
      <c r="K210" s="79"/>
      <c r="L210" s="79"/>
      <c r="M210" s="79"/>
      <c r="N210" s="79"/>
      <c r="O210" s="79"/>
      <c r="P210" s="79"/>
      <c r="Q210" s="79"/>
      <c r="R210" s="79"/>
      <c r="S210" s="79"/>
      <c r="T210" s="79"/>
      <c r="U210" s="377"/>
      <c r="V210" s="377"/>
      <c r="W210" s="375"/>
      <c r="X210" s="378" t="str">
        <f t="shared" si="22"/>
        <v/>
      </c>
      <c r="Y210" s="378" t="str">
        <f t="shared" si="21"/>
        <v/>
      </c>
      <c r="Z210" s="378" t="str">
        <f t="shared" si="21"/>
        <v/>
      </c>
      <c r="AA210" s="378" t="str">
        <f t="shared" si="21"/>
        <v/>
      </c>
      <c r="AB210" s="378" t="str">
        <f t="shared" si="21"/>
        <v/>
      </c>
      <c r="AC210" s="378" t="str">
        <f t="shared" si="21"/>
        <v/>
      </c>
      <c r="AD210" s="316"/>
      <c r="AE210" s="316"/>
      <c r="AF210" s="308" t="str">
        <f t="shared" si="24"/>
        <v/>
      </c>
      <c r="AG210" s="308" t="str">
        <f t="shared" si="25"/>
        <v/>
      </c>
    </row>
    <row r="211" spans="1:33" ht="45" customHeight="1">
      <c r="A211" s="307">
        <f t="shared" si="23"/>
        <v>43575</v>
      </c>
      <c r="B211" s="308" t="str">
        <f t="shared" si="26"/>
        <v>土</v>
      </c>
      <c r="C211" s="320">
        <v>43593</v>
      </c>
      <c r="D211" s="320">
        <v>43593</v>
      </c>
      <c r="E211" s="79"/>
      <c r="F211" s="79"/>
      <c r="G211" s="79"/>
      <c r="H211" s="79"/>
      <c r="I211" s="79"/>
      <c r="J211" s="79"/>
      <c r="K211" s="79"/>
      <c r="L211" s="79"/>
      <c r="M211" s="79"/>
      <c r="N211" s="79"/>
      <c r="O211" s="79"/>
      <c r="P211" s="79"/>
      <c r="Q211" s="79"/>
      <c r="R211" s="79"/>
      <c r="S211" s="79"/>
      <c r="T211" s="79"/>
      <c r="U211" s="377"/>
      <c r="V211" s="377"/>
      <c r="W211" s="375"/>
      <c r="X211" s="378" t="str">
        <f t="shared" si="22"/>
        <v>●</v>
      </c>
      <c r="Y211" s="378" t="str">
        <f t="shared" si="21"/>
        <v/>
      </c>
      <c r="Z211" s="378" t="str">
        <f t="shared" si="21"/>
        <v/>
      </c>
      <c r="AA211" s="378" t="str">
        <f t="shared" si="21"/>
        <v/>
      </c>
      <c r="AB211" s="378" t="str">
        <f t="shared" si="21"/>
        <v/>
      </c>
      <c r="AC211" s="378" t="str">
        <f t="shared" si="21"/>
        <v/>
      </c>
      <c r="AD211" s="316"/>
      <c r="AE211" s="316"/>
      <c r="AF211" s="308">
        <f t="shared" si="24"/>
        <v>19</v>
      </c>
      <c r="AG211" s="308">
        <f t="shared" si="25"/>
        <v>19</v>
      </c>
    </row>
    <row r="212" spans="1:33" ht="45" customHeight="1">
      <c r="A212" s="307">
        <f t="shared" si="23"/>
        <v>43576</v>
      </c>
      <c r="B212" s="308" t="str">
        <f t="shared" si="26"/>
        <v>日</v>
      </c>
      <c r="C212" s="320"/>
      <c r="D212" s="320"/>
      <c r="E212" s="79"/>
      <c r="F212" s="79"/>
      <c r="G212" s="79"/>
      <c r="H212" s="79"/>
      <c r="I212" s="79"/>
      <c r="J212" s="79"/>
      <c r="K212" s="79"/>
      <c r="L212" s="79"/>
      <c r="M212" s="79"/>
      <c r="N212" s="79"/>
      <c r="O212" s="79"/>
      <c r="P212" s="79"/>
      <c r="Q212" s="79"/>
      <c r="R212" s="79"/>
      <c r="S212" s="79"/>
      <c r="T212" s="79"/>
      <c r="U212" s="377"/>
      <c r="V212" s="377"/>
      <c r="W212" s="375"/>
      <c r="X212" s="378" t="str">
        <f t="shared" si="22"/>
        <v/>
      </c>
      <c r="Y212" s="378" t="str">
        <f t="shared" si="21"/>
        <v/>
      </c>
      <c r="Z212" s="378" t="str">
        <f t="shared" si="21"/>
        <v/>
      </c>
      <c r="AA212" s="378" t="str">
        <f t="shared" si="21"/>
        <v/>
      </c>
      <c r="AB212" s="378" t="str">
        <f t="shared" si="21"/>
        <v/>
      </c>
      <c r="AC212" s="378" t="str">
        <f t="shared" si="21"/>
        <v/>
      </c>
      <c r="AD212" s="316"/>
      <c r="AE212" s="316"/>
      <c r="AF212" s="308" t="str">
        <f t="shared" si="24"/>
        <v/>
      </c>
      <c r="AG212" s="308" t="str">
        <f t="shared" si="25"/>
        <v/>
      </c>
    </row>
    <row r="213" spans="1:33" ht="45" customHeight="1">
      <c r="A213" s="307">
        <f t="shared" si="23"/>
        <v>43577</v>
      </c>
      <c r="B213" s="308" t="str">
        <f t="shared" si="26"/>
        <v>月</v>
      </c>
      <c r="C213" s="320"/>
      <c r="D213" s="320"/>
      <c r="E213" s="79"/>
      <c r="F213" s="79"/>
      <c r="G213" s="79"/>
      <c r="H213" s="79"/>
      <c r="I213" s="79"/>
      <c r="J213" s="79"/>
      <c r="K213" s="79"/>
      <c r="L213" s="79"/>
      <c r="M213" s="79"/>
      <c r="N213" s="79"/>
      <c r="O213" s="79"/>
      <c r="P213" s="79"/>
      <c r="Q213" s="79"/>
      <c r="R213" s="79"/>
      <c r="S213" s="79"/>
      <c r="T213" s="79"/>
      <c r="U213" s="377"/>
      <c r="V213" s="377"/>
      <c r="W213" s="375"/>
      <c r="X213" s="378" t="str">
        <f t="shared" si="22"/>
        <v/>
      </c>
      <c r="Y213" s="378" t="str">
        <f t="shared" si="21"/>
        <v/>
      </c>
      <c r="Z213" s="378" t="str">
        <f t="shared" si="21"/>
        <v/>
      </c>
      <c r="AA213" s="378" t="str">
        <f t="shared" si="21"/>
        <v/>
      </c>
      <c r="AB213" s="378" t="str">
        <f t="shared" si="21"/>
        <v/>
      </c>
      <c r="AC213" s="378" t="str">
        <f t="shared" si="21"/>
        <v/>
      </c>
      <c r="AD213" s="316"/>
      <c r="AE213" s="316"/>
      <c r="AF213" s="308" t="str">
        <f t="shared" si="24"/>
        <v/>
      </c>
      <c r="AG213" s="308" t="str">
        <f t="shared" si="25"/>
        <v/>
      </c>
    </row>
    <row r="214" spans="1:33" ht="45" customHeight="1">
      <c r="A214" s="307">
        <f t="shared" si="23"/>
        <v>43578</v>
      </c>
      <c r="B214" s="308" t="str">
        <f t="shared" si="26"/>
        <v>火</v>
      </c>
      <c r="C214" s="320">
        <v>43593</v>
      </c>
      <c r="D214" s="320">
        <v>43595</v>
      </c>
      <c r="E214" s="79"/>
      <c r="F214" s="79"/>
      <c r="G214" s="79"/>
      <c r="H214" s="79"/>
      <c r="I214" s="79"/>
      <c r="J214" s="79"/>
      <c r="K214" s="79"/>
      <c r="L214" s="79"/>
      <c r="M214" s="79"/>
      <c r="N214" s="79"/>
      <c r="O214" s="79"/>
      <c r="P214" s="79"/>
      <c r="Q214" s="79"/>
      <c r="R214" s="79"/>
      <c r="S214" s="79"/>
      <c r="T214" s="79"/>
      <c r="U214" s="377"/>
      <c r="V214" s="377"/>
      <c r="W214" s="375"/>
      <c r="X214" s="378" t="str">
        <f t="shared" si="22"/>
        <v>●</v>
      </c>
      <c r="Y214" s="378" t="str">
        <f t="shared" si="21"/>
        <v/>
      </c>
      <c r="Z214" s="378" t="str">
        <f t="shared" si="21"/>
        <v/>
      </c>
      <c r="AA214" s="378" t="str">
        <f t="shared" si="21"/>
        <v/>
      </c>
      <c r="AB214" s="378" t="str">
        <f t="shared" si="21"/>
        <v/>
      </c>
      <c r="AC214" s="378" t="str">
        <f t="shared" si="21"/>
        <v/>
      </c>
      <c r="AD214" s="316"/>
      <c r="AE214" s="316"/>
      <c r="AF214" s="308">
        <f t="shared" si="24"/>
        <v>16</v>
      </c>
      <c r="AG214" s="308">
        <f t="shared" si="25"/>
        <v>18</v>
      </c>
    </row>
    <row r="215" spans="1:33" ht="45" customHeight="1">
      <c r="A215" s="307">
        <f t="shared" si="23"/>
        <v>43579</v>
      </c>
      <c r="B215" s="308" t="str">
        <f t="shared" si="26"/>
        <v>水</v>
      </c>
      <c r="C215" s="320"/>
      <c r="D215" s="320"/>
      <c r="E215" s="79"/>
      <c r="F215" s="79"/>
      <c r="G215" s="79"/>
      <c r="H215" s="79"/>
      <c r="I215" s="79"/>
      <c r="J215" s="79"/>
      <c r="K215" s="79"/>
      <c r="L215" s="79"/>
      <c r="M215" s="79"/>
      <c r="N215" s="79"/>
      <c r="O215" s="79"/>
      <c r="P215" s="79"/>
      <c r="Q215" s="79"/>
      <c r="R215" s="79"/>
      <c r="S215" s="79"/>
      <c r="T215" s="79"/>
      <c r="U215" s="377"/>
      <c r="V215" s="377"/>
      <c r="W215" s="375"/>
      <c r="X215" s="378" t="str">
        <f t="shared" si="22"/>
        <v/>
      </c>
      <c r="Y215" s="378" t="str">
        <f t="shared" si="21"/>
        <v/>
      </c>
      <c r="Z215" s="378" t="str">
        <f t="shared" si="21"/>
        <v/>
      </c>
      <c r="AA215" s="378" t="str">
        <f t="shared" si="21"/>
        <v/>
      </c>
      <c r="AB215" s="378" t="str">
        <f t="shared" si="21"/>
        <v/>
      </c>
      <c r="AC215" s="378" t="str">
        <f t="shared" si="21"/>
        <v/>
      </c>
      <c r="AD215" s="316"/>
      <c r="AE215" s="316"/>
      <c r="AF215" s="308" t="str">
        <f t="shared" si="24"/>
        <v/>
      </c>
      <c r="AG215" s="308" t="str">
        <f t="shared" si="25"/>
        <v/>
      </c>
    </row>
    <row r="216" spans="1:33" ht="45" customHeight="1">
      <c r="A216" s="307">
        <f t="shared" si="23"/>
        <v>43580</v>
      </c>
      <c r="B216" s="308" t="str">
        <f t="shared" si="26"/>
        <v>木</v>
      </c>
      <c r="C216" s="320">
        <v>43595</v>
      </c>
      <c r="D216" s="320">
        <v>43600</v>
      </c>
      <c r="E216" s="79"/>
      <c r="F216" s="79"/>
      <c r="G216" s="79"/>
      <c r="H216" s="79"/>
      <c r="I216" s="79"/>
      <c r="J216" s="79"/>
      <c r="K216" s="79"/>
      <c r="L216" s="79"/>
      <c r="M216" s="79"/>
      <c r="N216" s="79"/>
      <c r="O216" s="79"/>
      <c r="P216" s="79"/>
      <c r="Q216" s="79"/>
      <c r="R216" s="79"/>
      <c r="S216" s="79"/>
      <c r="T216" s="79"/>
      <c r="U216" s="377"/>
      <c r="V216" s="377"/>
      <c r="W216" s="375"/>
      <c r="X216" s="378" t="str">
        <f t="shared" si="22"/>
        <v>●</v>
      </c>
      <c r="Y216" s="378" t="str">
        <f t="shared" si="21"/>
        <v/>
      </c>
      <c r="Z216" s="378" t="str">
        <f t="shared" si="21"/>
        <v/>
      </c>
      <c r="AA216" s="378" t="str">
        <f t="shared" si="21"/>
        <v/>
      </c>
      <c r="AB216" s="378" t="str">
        <f t="shared" si="21"/>
        <v/>
      </c>
      <c r="AC216" s="378" t="str">
        <f t="shared" si="21"/>
        <v/>
      </c>
      <c r="AD216" s="316"/>
      <c r="AE216" s="316"/>
      <c r="AF216" s="308">
        <f t="shared" si="24"/>
        <v>16</v>
      </c>
      <c r="AG216" s="308">
        <f t="shared" si="25"/>
        <v>21</v>
      </c>
    </row>
    <row r="217" spans="1:33" ht="45" customHeight="1">
      <c r="A217" s="307">
        <f t="shared" si="23"/>
        <v>43581</v>
      </c>
      <c r="B217" s="308" t="str">
        <f t="shared" si="26"/>
        <v>金</v>
      </c>
      <c r="C217" s="320"/>
      <c r="D217" s="320"/>
      <c r="E217" s="79"/>
      <c r="F217" s="79"/>
      <c r="G217" s="79"/>
      <c r="H217" s="79"/>
      <c r="I217" s="79"/>
      <c r="J217" s="79"/>
      <c r="K217" s="79"/>
      <c r="L217" s="79"/>
      <c r="M217" s="79"/>
      <c r="N217" s="79"/>
      <c r="O217" s="79"/>
      <c r="P217" s="79"/>
      <c r="Q217" s="79"/>
      <c r="R217" s="79"/>
      <c r="S217" s="79"/>
      <c r="T217" s="79"/>
      <c r="U217" s="377"/>
      <c r="V217" s="377"/>
      <c r="W217" s="375"/>
      <c r="X217" s="378" t="str">
        <f t="shared" si="22"/>
        <v/>
      </c>
      <c r="Y217" s="378" t="str">
        <f t="shared" si="21"/>
        <v/>
      </c>
      <c r="Z217" s="378" t="str">
        <f t="shared" si="21"/>
        <v/>
      </c>
      <c r="AA217" s="378" t="str">
        <f t="shared" si="21"/>
        <v/>
      </c>
      <c r="AB217" s="378" t="str">
        <f t="shared" si="21"/>
        <v/>
      </c>
      <c r="AC217" s="378" t="str">
        <f t="shared" si="21"/>
        <v/>
      </c>
      <c r="AD217" s="316"/>
      <c r="AE217" s="316"/>
      <c r="AF217" s="308" t="str">
        <f t="shared" si="24"/>
        <v/>
      </c>
      <c r="AG217" s="308" t="str">
        <f t="shared" si="25"/>
        <v/>
      </c>
    </row>
    <row r="218" spans="1:33" ht="45" customHeight="1">
      <c r="A218" s="307">
        <f t="shared" si="23"/>
        <v>43582</v>
      </c>
      <c r="B218" s="308" t="str">
        <f t="shared" si="26"/>
        <v>土</v>
      </c>
      <c r="C218" s="320">
        <v>43600</v>
      </c>
      <c r="D218" s="320">
        <v>43600</v>
      </c>
      <c r="E218" s="79"/>
      <c r="F218" s="79"/>
      <c r="G218" s="79"/>
      <c r="H218" s="79"/>
      <c r="I218" s="79"/>
      <c r="J218" s="79"/>
      <c r="K218" s="79"/>
      <c r="L218" s="79"/>
      <c r="M218" s="79"/>
      <c r="N218" s="79"/>
      <c r="O218" s="79"/>
      <c r="P218" s="79"/>
      <c r="Q218" s="79"/>
      <c r="R218" s="79"/>
      <c r="S218" s="79"/>
      <c r="T218" s="79"/>
      <c r="U218" s="377"/>
      <c r="V218" s="377"/>
      <c r="W218" s="375"/>
      <c r="X218" s="378" t="str">
        <f t="shared" si="22"/>
        <v>●</v>
      </c>
      <c r="Y218" s="378" t="str">
        <f t="shared" si="21"/>
        <v/>
      </c>
      <c r="Z218" s="378" t="str">
        <f t="shared" si="21"/>
        <v/>
      </c>
      <c r="AA218" s="378" t="str">
        <f t="shared" si="21"/>
        <v/>
      </c>
      <c r="AB218" s="378" t="str">
        <f t="shared" si="21"/>
        <v/>
      </c>
      <c r="AC218" s="378" t="str">
        <f t="shared" si="21"/>
        <v/>
      </c>
      <c r="AD218" s="316"/>
      <c r="AE218" s="316"/>
      <c r="AF218" s="308">
        <f t="shared" si="24"/>
        <v>19</v>
      </c>
      <c r="AG218" s="308">
        <f t="shared" si="25"/>
        <v>19</v>
      </c>
    </row>
    <row r="219" spans="1:33" ht="45" customHeight="1">
      <c r="A219" s="307">
        <f t="shared" si="23"/>
        <v>43583</v>
      </c>
      <c r="B219" s="308" t="str">
        <f t="shared" si="26"/>
        <v>日</v>
      </c>
      <c r="C219" s="320"/>
      <c r="D219" s="320"/>
      <c r="E219" s="79"/>
      <c r="F219" s="79"/>
      <c r="G219" s="79"/>
      <c r="H219" s="79"/>
      <c r="I219" s="79"/>
      <c r="J219" s="79"/>
      <c r="K219" s="79"/>
      <c r="L219" s="79"/>
      <c r="M219" s="79"/>
      <c r="N219" s="79"/>
      <c r="O219" s="79"/>
      <c r="P219" s="79"/>
      <c r="Q219" s="79"/>
      <c r="R219" s="79"/>
      <c r="S219" s="79"/>
      <c r="T219" s="79"/>
      <c r="U219" s="377"/>
      <c r="V219" s="377"/>
      <c r="W219" s="375"/>
      <c r="X219" s="378" t="str">
        <f t="shared" si="22"/>
        <v/>
      </c>
      <c r="Y219" s="378" t="str">
        <f t="shared" si="21"/>
        <v/>
      </c>
      <c r="Z219" s="378" t="str">
        <f t="shared" si="21"/>
        <v/>
      </c>
      <c r="AA219" s="378" t="str">
        <f t="shared" si="21"/>
        <v/>
      </c>
      <c r="AB219" s="378" t="str">
        <f t="shared" si="21"/>
        <v/>
      </c>
      <c r="AC219" s="378" t="str">
        <f t="shared" si="21"/>
        <v/>
      </c>
      <c r="AD219" s="316"/>
      <c r="AE219" s="316"/>
      <c r="AF219" s="308" t="str">
        <f t="shared" si="24"/>
        <v/>
      </c>
      <c r="AG219" s="308" t="str">
        <f t="shared" si="25"/>
        <v/>
      </c>
    </row>
    <row r="220" spans="1:33" ht="45" customHeight="1">
      <c r="A220" s="307">
        <f t="shared" si="23"/>
        <v>43584</v>
      </c>
      <c r="B220" s="308" t="str">
        <f t="shared" si="26"/>
        <v>月</v>
      </c>
      <c r="C220" s="320"/>
      <c r="D220" s="320"/>
      <c r="E220" s="79"/>
      <c r="F220" s="79"/>
      <c r="G220" s="79"/>
      <c r="H220" s="79"/>
      <c r="I220" s="79"/>
      <c r="J220" s="79"/>
      <c r="K220" s="79"/>
      <c r="L220" s="79"/>
      <c r="M220" s="79"/>
      <c r="N220" s="79"/>
      <c r="O220" s="79"/>
      <c r="P220" s="79"/>
      <c r="Q220" s="79"/>
      <c r="R220" s="79"/>
      <c r="S220" s="79"/>
      <c r="T220" s="79"/>
      <c r="U220" s="377"/>
      <c r="V220" s="377"/>
      <c r="W220" s="375"/>
      <c r="X220" s="378" t="str">
        <f t="shared" si="22"/>
        <v/>
      </c>
      <c r="Y220" s="378" t="str">
        <f t="shared" si="21"/>
        <v/>
      </c>
      <c r="Z220" s="378" t="str">
        <f t="shared" si="21"/>
        <v/>
      </c>
      <c r="AA220" s="378" t="str">
        <f t="shared" si="21"/>
        <v/>
      </c>
      <c r="AB220" s="378" t="str">
        <f t="shared" si="21"/>
        <v/>
      </c>
      <c r="AC220" s="378" t="str">
        <f t="shared" si="21"/>
        <v/>
      </c>
      <c r="AD220" s="316"/>
      <c r="AE220" s="316"/>
      <c r="AF220" s="308" t="str">
        <f t="shared" si="24"/>
        <v/>
      </c>
      <c r="AG220" s="308" t="str">
        <f t="shared" si="25"/>
        <v/>
      </c>
    </row>
    <row r="221" spans="1:33" ht="45" customHeight="1">
      <c r="A221" s="307">
        <f t="shared" si="23"/>
        <v>43585</v>
      </c>
      <c r="B221" s="308" t="str">
        <f t="shared" si="26"/>
        <v>火</v>
      </c>
      <c r="C221" s="320">
        <v>43600</v>
      </c>
      <c r="D221" s="320">
        <v>43602</v>
      </c>
      <c r="E221" s="79"/>
      <c r="F221" s="79"/>
      <c r="G221" s="79"/>
      <c r="H221" s="79"/>
      <c r="I221" s="79"/>
      <c r="J221" s="79"/>
      <c r="K221" s="79"/>
      <c r="L221" s="79"/>
      <c r="M221" s="79"/>
      <c r="N221" s="79"/>
      <c r="O221" s="79"/>
      <c r="P221" s="79"/>
      <c r="Q221" s="79"/>
      <c r="R221" s="79"/>
      <c r="S221" s="79"/>
      <c r="T221" s="79"/>
      <c r="U221" s="377"/>
      <c r="V221" s="377"/>
      <c r="W221" s="375"/>
      <c r="X221" s="378" t="str">
        <f t="shared" si="22"/>
        <v>●</v>
      </c>
      <c r="Y221" s="378" t="str">
        <f t="shared" si="21"/>
        <v/>
      </c>
      <c r="Z221" s="378" t="str">
        <f t="shared" si="21"/>
        <v/>
      </c>
      <c r="AA221" s="378" t="str">
        <f t="shared" si="21"/>
        <v/>
      </c>
      <c r="AB221" s="378" t="str">
        <f t="shared" si="21"/>
        <v/>
      </c>
      <c r="AC221" s="378" t="str">
        <f t="shared" si="21"/>
        <v/>
      </c>
      <c r="AD221" s="316"/>
      <c r="AE221" s="316"/>
      <c r="AF221" s="308">
        <f t="shared" si="24"/>
        <v>16</v>
      </c>
      <c r="AG221" s="308">
        <f t="shared" si="25"/>
        <v>18</v>
      </c>
    </row>
    <row r="222" spans="1:33" ht="45" customHeight="1">
      <c r="A222" s="307">
        <f t="shared" si="23"/>
        <v>43586</v>
      </c>
      <c r="B222" s="308" t="str">
        <f t="shared" si="26"/>
        <v>水</v>
      </c>
      <c r="C222" s="320"/>
      <c r="D222" s="320"/>
      <c r="E222" s="79"/>
      <c r="F222" s="79"/>
      <c r="G222" s="79"/>
      <c r="H222" s="79"/>
      <c r="I222" s="79"/>
      <c r="J222" s="79"/>
      <c r="K222" s="79"/>
      <c r="L222" s="79"/>
      <c r="M222" s="79"/>
      <c r="N222" s="79"/>
      <c r="O222" s="79"/>
      <c r="P222" s="79"/>
      <c r="Q222" s="79"/>
      <c r="R222" s="79"/>
      <c r="S222" s="79"/>
      <c r="T222" s="79"/>
      <c r="U222" s="377"/>
      <c r="V222" s="377"/>
      <c r="W222" s="375"/>
      <c r="X222" s="378" t="str">
        <f t="shared" si="22"/>
        <v/>
      </c>
      <c r="Y222" s="378" t="str">
        <f t="shared" si="21"/>
        <v/>
      </c>
      <c r="Z222" s="378" t="str">
        <f t="shared" si="21"/>
        <v/>
      </c>
      <c r="AA222" s="378" t="str">
        <f t="shared" ref="Y222:AC252" si="27">IF(AND(OR(AND(($A222&gt;=AA$2),($A222&lt;=AA$3)),AND(($A222&gt;=AA$4),($A222&lt;=AA$6)),AND(($A222&gt;=AA$7),($A222&lt;=AA$8))),OR($D222&lt;&gt;"",$C222&lt;&gt;"")),"●","")</f>
        <v/>
      </c>
      <c r="AB222" s="378" t="str">
        <f t="shared" si="27"/>
        <v/>
      </c>
      <c r="AC222" s="378" t="str">
        <f t="shared" si="27"/>
        <v/>
      </c>
      <c r="AD222" s="316"/>
      <c r="AE222" s="316"/>
      <c r="AF222" s="308" t="str">
        <f t="shared" si="24"/>
        <v/>
      </c>
      <c r="AG222" s="308" t="str">
        <f t="shared" si="25"/>
        <v/>
      </c>
    </row>
    <row r="223" spans="1:33" ht="45" customHeight="1">
      <c r="A223" s="307">
        <f t="shared" si="23"/>
        <v>43587</v>
      </c>
      <c r="B223" s="308" t="str">
        <f t="shared" si="26"/>
        <v>木</v>
      </c>
      <c r="C223" s="320">
        <v>43602</v>
      </c>
      <c r="D223" s="320">
        <v>43605</v>
      </c>
      <c r="E223" s="79"/>
      <c r="F223" s="79"/>
      <c r="G223" s="79"/>
      <c r="H223" s="79"/>
      <c r="I223" s="79"/>
      <c r="J223" s="79"/>
      <c r="K223" s="79"/>
      <c r="L223" s="79"/>
      <c r="M223" s="79"/>
      <c r="N223" s="79"/>
      <c r="O223" s="79"/>
      <c r="P223" s="79"/>
      <c r="Q223" s="79"/>
      <c r="R223" s="79"/>
      <c r="S223" s="79"/>
      <c r="T223" s="79"/>
      <c r="U223" s="377"/>
      <c r="V223" s="377"/>
      <c r="W223" s="375"/>
      <c r="X223" s="378" t="str">
        <f t="shared" si="22"/>
        <v>●</v>
      </c>
      <c r="Y223" s="378" t="str">
        <f t="shared" si="27"/>
        <v/>
      </c>
      <c r="Z223" s="378" t="str">
        <f t="shared" si="27"/>
        <v/>
      </c>
      <c r="AA223" s="378" t="str">
        <f t="shared" si="27"/>
        <v/>
      </c>
      <c r="AB223" s="378" t="str">
        <f t="shared" si="27"/>
        <v/>
      </c>
      <c r="AC223" s="378" t="str">
        <f t="shared" si="27"/>
        <v/>
      </c>
      <c r="AD223" s="316"/>
      <c r="AE223" s="316"/>
      <c r="AF223" s="308">
        <f t="shared" si="24"/>
        <v>16</v>
      </c>
      <c r="AG223" s="308">
        <f t="shared" si="25"/>
        <v>19</v>
      </c>
    </row>
    <row r="224" spans="1:33" ht="45" customHeight="1">
      <c r="A224" s="307">
        <f t="shared" si="23"/>
        <v>43588</v>
      </c>
      <c r="B224" s="308" t="str">
        <f t="shared" si="26"/>
        <v>金</v>
      </c>
      <c r="C224" s="320"/>
      <c r="D224" s="320"/>
      <c r="E224" s="79"/>
      <c r="F224" s="79"/>
      <c r="G224" s="79"/>
      <c r="H224" s="79"/>
      <c r="I224" s="79"/>
      <c r="J224" s="79"/>
      <c r="K224" s="79"/>
      <c r="L224" s="79"/>
      <c r="M224" s="79"/>
      <c r="N224" s="79"/>
      <c r="O224" s="79"/>
      <c r="P224" s="79"/>
      <c r="Q224" s="79"/>
      <c r="R224" s="79"/>
      <c r="S224" s="79"/>
      <c r="T224" s="79"/>
      <c r="U224" s="377"/>
      <c r="V224" s="377"/>
      <c r="W224" s="375"/>
      <c r="X224" s="378" t="str">
        <f t="shared" si="22"/>
        <v/>
      </c>
      <c r="Y224" s="378" t="str">
        <f t="shared" si="27"/>
        <v/>
      </c>
      <c r="Z224" s="378" t="str">
        <f t="shared" si="27"/>
        <v/>
      </c>
      <c r="AA224" s="378" t="str">
        <f t="shared" si="27"/>
        <v/>
      </c>
      <c r="AB224" s="378" t="str">
        <f t="shared" si="27"/>
        <v/>
      </c>
      <c r="AC224" s="378" t="str">
        <f t="shared" si="27"/>
        <v/>
      </c>
      <c r="AD224" s="316"/>
      <c r="AE224" s="316"/>
      <c r="AF224" s="308" t="str">
        <f t="shared" si="24"/>
        <v/>
      </c>
      <c r="AG224" s="308" t="str">
        <f t="shared" si="25"/>
        <v/>
      </c>
    </row>
    <row r="225" spans="1:33" ht="45" customHeight="1">
      <c r="A225" s="307">
        <f t="shared" si="23"/>
        <v>43589</v>
      </c>
      <c r="B225" s="308" t="str">
        <f t="shared" si="26"/>
        <v>土</v>
      </c>
      <c r="C225" s="320">
        <v>43605</v>
      </c>
      <c r="D225" s="320">
        <v>43607</v>
      </c>
      <c r="E225" s="79"/>
      <c r="F225" s="79"/>
      <c r="G225" s="79"/>
      <c r="H225" s="79"/>
      <c r="I225" s="79"/>
      <c r="J225" s="79"/>
      <c r="K225" s="79"/>
      <c r="L225" s="79"/>
      <c r="M225" s="79"/>
      <c r="N225" s="79"/>
      <c r="O225" s="79"/>
      <c r="P225" s="79"/>
      <c r="Q225" s="79"/>
      <c r="R225" s="79"/>
      <c r="S225" s="79"/>
      <c r="T225" s="79"/>
      <c r="U225" s="377"/>
      <c r="V225" s="377"/>
      <c r="W225" s="375"/>
      <c r="X225" s="378" t="str">
        <f t="shared" si="22"/>
        <v>●</v>
      </c>
      <c r="Y225" s="378" t="str">
        <f t="shared" si="27"/>
        <v/>
      </c>
      <c r="Z225" s="378" t="str">
        <f t="shared" si="27"/>
        <v/>
      </c>
      <c r="AA225" s="378" t="str">
        <f t="shared" si="27"/>
        <v/>
      </c>
      <c r="AB225" s="378" t="str">
        <f t="shared" si="27"/>
        <v/>
      </c>
      <c r="AC225" s="378" t="str">
        <f t="shared" si="27"/>
        <v/>
      </c>
      <c r="AD225" s="316"/>
      <c r="AE225" s="316"/>
      <c r="AF225" s="308">
        <f t="shared" si="24"/>
        <v>17</v>
      </c>
      <c r="AG225" s="308">
        <f t="shared" si="25"/>
        <v>19</v>
      </c>
    </row>
    <row r="226" spans="1:33" ht="45" customHeight="1">
      <c r="A226" s="307">
        <f t="shared" si="23"/>
        <v>43590</v>
      </c>
      <c r="B226" s="308" t="str">
        <f t="shared" si="26"/>
        <v>日</v>
      </c>
      <c r="C226" s="320"/>
      <c r="D226" s="320"/>
      <c r="E226" s="79"/>
      <c r="F226" s="79"/>
      <c r="G226" s="79"/>
      <c r="H226" s="79"/>
      <c r="I226" s="79"/>
      <c r="J226" s="79"/>
      <c r="K226" s="79"/>
      <c r="L226" s="79"/>
      <c r="M226" s="79"/>
      <c r="N226" s="79"/>
      <c r="O226" s="79"/>
      <c r="P226" s="79"/>
      <c r="Q226" s="79"/>
      <c r="R226" s="79"/>
      <c r="S226" s="79"/>
      <c r="T226" s="79"/>
      <c r="U226" s="377"/>
      <c r="V226" s="377"/>
      <c r="W226" s="375"/>
      <c r="X226" s="378" t="str">
        <f t="shared" si="22"/>
        <v/>
      </c>
      <c r="Y226" s="378" t="str">
        <f t="shared" si="27"/>
        <v/>
      </c>
      <c r="Z226" s="378" t="str">
        <f t="shared" si="27"/>
        <v/>
      </c>
      <c r="AA226" s="378" t="str">
        <f t="shared" si="27"/>
        <v/>
      </c>
      <c r="AB226" s="378" t="str">
        <f t="shared" si="27"/>
        <v/>
      </c>
      <c r="AC226" s="378" t="str">
        <f t="shared" si="27"/>
        <v/>
      </c>
      <c r="AD226" s="316"/>
      <c r="AE226" s="316"/>
      <c r="AF226" s="308" t="str">
        <f t="shared" si="24"/>
        <v/>
      </c>
      <c r="AG226" s="308" t="str">
        <f t="shared" si="25"/>
        <v/>
      </c>
    </row>
    <row r="227" spans="1:33" ht="45" customHeight="1">
      <c r="A227" s="307">
        <f t="shared" si="23"/>
        <v>43591</v>
      </c>
      <c r="B227" s="308" t="str">
        <f t="shared" si="26"/>
        <v>月</v>
      </c>
      <c r="C227" s="320"/>
      <c r="D227" s="320"/>
      <c r="E227" s="79"/>
      <c r="F227" s="79"/>
      <c r="G227" s="79"/>
      <c r="H227" s="79"/>
      <c r="I227" s="79"/>
      <c r="J227" s="79"/>
      <c r="K227" s="79"/>
      <c r="L227" s="79"/>
      <c r="M227" s="79"/>
      <c r="N227" s="79"/>
      <c r="O227" s="79"/>
      <c r="P227" s="79"/>
      <c r="Q227" s="79"/>
      <c r="R227" s="79"/>
      <c r="S227" s="79"/>
      <c r="T227" s="79"/>
      <c r="U227" s="377"/>
      <c r="V227" s="377"/>
      <c r="W227" s="375"/>
      <c r="X227" s="378" t="str">
        <f t="shared" si="22"/>
        <v/>
      </c>
      <c r="Y227" s="378" t="str">
        <f t="shared" si="27"/>
        <v/>
      </c>
      <c r="Z227" s="378" t="str">
        <f t="shared" si="27"/>
        <v/>
      </c>
      <c r="AA227" s="378" t="str">
        <f t="shared" si="27"/>
        <v/>
      </c>
      <c r="AB227" s="378" t="str">
        <f t="shared" si="27"/>
        <v/>
      </c>
      <c r="AC227" s="378" t="str">
        <f t="shared" si="27"/>
        <v/>
      </c>
      <c r="AD227" s="316"/>
      <c r="AE227" s="316"/>
      <c r="AF227" s="308" t="str">
        <f t="shared" si="24"/>
        <v/>
      </c>
      <c r="AG227" s="308" t="str">
        <f t="shared" si="25"/>
        <v/>
      </c>
    </row>
    <row r="228" spans="1:33" ht="45" customHeight="1">
      <c r="A228" s="307">
        <f t="shared" si="23"/>
        <v>43592</v>
      </c>
      <c r="B228" s="308" t="str">
        <f t="shared" si="26"/>
        <v>火</v>
      </c>
      <c r="C228" s="320">
        <v>43607</v>
      </c>
      <c r="D228" s="320">
        <v>43609</v>
      </c>
      <c r="E228" s="79"/>
      <c r="F228" s="79"/>
      <c r="G228" s="79"/>
      <c r="H228" s="79"/>
      <c r="I228" s="79"/>
      <c r="J228" s="79"/>
      <c r="K228" s="79"/>
      <c r="L228" s="79"/>
      <c r="M228" s="79"/>
      <c r="N228" s="79"/>
      <c r="O228" s="79"/>
      <c r="P228" s="79"/>
      <c r="Q228" s="79"/>
      <c r="R228" s="79"/>
      <c r="S228" s="79"/>
      <c r="T228" s="79"/>
      <c r="U228" s="377"/>
      <c r="V228" s="377"/>
      <c r="W228" s="375"/>
      <c r="X228" s="378" t="str">
        <f t="shared" si="22"/>
        <v>●</v>
      </c>
      <c r="Y228" s="378" t="str">
        <f t="shared" si="27"/>
        <v/>
      </c>
      <c r="Z228" s="378" t="str">
        <f t="shared" si="27"/>
        <v/>
      </c>
      <c r="AA228" s="378" t="str">
        <f t="shared" si="27"/>
        <v/>
      </c>
      <c r="AB228" s="378" t="str">
        <f t="shared" si="27"/>
        <v/>
      </c>
      <c r="AC228" s="378" t="str">
        <f t="shared" si="27"/>
        <v/>
      </c>
      <c r="AD228" s="316"/>
      <c r="AE228" s="316"/>
      <c r="AF228" s="308">
        <f t="shared" si="24"/>
        <v>16</v>
      </c>
      <c r="AG228" s="308">
        <f t="shared" si="25"/>
        <v>18</v>
      </c>
    </row>
    <row r="229" spans="1:33" ht="45" customHeight="1">
      <c r="A229" s="307">
        <f t="shared" si="23"/>
        <v>43593</v>
      </c>
      <c r="B229" s="308" t="str">
        <f t="shared" si="26"/>
        <v>水</v>
      </c>
      <c r="C229" s="320"/>
      <c r="D229" s="320"/>
      <c r="E229" s="79"/>
      <c r="F229" s="79"/>
      <c r="G229" s="79"/>
      <c r="H229" s="79"/>
      <c r="I229" s="79"/>
      <c r="J229" s="79"/>
      <c r="K229" s="79"/>
      <c r="L229" s="79"/>
      <c r="M229" s="79"/>
      <c r="N229" s="79"/>
      <c r="O229" s="79"/>
      <c r="P229" s="79"/>
      <c r="Q229" s="79"/>
      <c r="R229" s="79"/>
      <c r="S229" s="79"/>
      <c r="T229" s="79"/>
      <c r="U229" s="377"/>
      <c r="V229" s="377"/>
      <c r="W229" s="375"/>
      <c r="X229" s="378" t="str">
        <f t="shared" si="22"/>
        <v/>
      </c>
      <c r="Y229" s="378" t="str">
        <f t="shared" si="27"/>
        <v/>
      </c>
      <c r="Z229" s="378" t="str">
        <f t="shared" si="27"/>
        <v/>
      </c>
      <c r="AA229" s="378" t="str">
        <f t="shared" si="27"/>
        <v/>
      </c>
      <c r="AB229" s="378" t="str">
        <f t="shared" si="27"/>
        <v/>
      </c>
      <c r="AC229" s="378" t="str">
        <f t="shared" si="27"/>
        <v/>
      </c>
      <c r="AD229" s="316"/>
      <c r="AE229" s="316"/>
      <c r="AF229" s="308" t="str">
        <f t="shared" si="24"/>
        <v/>
      </c>
      <c r="AG229" s="308" t="str">
        <f t="shared" si="25"/>
        <v/>
      </c>
    </row>
    <row r="230" spans="1:33" ht="45" customHeight="1">
      <c r="A230" s="307">
        <f t="shared" si="23"/>
        <v>43594</v>
      </c>
      <c r="B230" s="308" t="str">
        <f t="shared" si="26"/>
        <v>木</v>
      </c>
      <c r="C230" s="320">
        <v>43609</v>
      </c>
      <c r="D230" s="320">
        <v>43612</v>
      </c>
      <c r="E230" s="79"/>
      <c r="F230" s="79"/>
      <c r="G230" s="79"/>
      <c r="H230" s="79"/>
      <c r="I230" s="79"/>
      <c r="J230" s="79"/>
      <c r="K230" s="79"/>
      <c r="L230" s="79"/>
      <c r="M230" s="79"/>
      <c r="N230" s="79"/>
      <c r="O230" s="79"/>
      <c r="P230" s="79"/>
      <c r="Q230" s="79"/>
      <c r="R230" s="79"/>
      <c r="S230" s="79"/>
      <c r="T230" s="79"/>
      <c r="U230" s="377"/>
      <c r="V230" s="377"/>
      <c r="W230" s="375"/>
      <c r="X230" s="378" t="str">
        <f t="shared" si="22"/>
        <v>●</v>
      </c>
      <c r="Y230" s="378" t="str">
        <f t="shared" si="27"/>
        <v/>
      </c>
      <c r="Z230" s="378" t="str">
        <f t="shared" si="27"/>
        <v/>
      </c>
      <c r="AA230" s="378" t="str">
        <f t="shared" si="27"/>
        <v/>
      </c>
      <c r="AB230" s="378" t="str">
        <f t="shared" si="27"/>
        <v/>
      </c>
      <c r="AC230" s="378" t="str">
        <f t="shared" si="27"/>
        <v/>
      </c>
      <c r="AD230" s="316"/>
      <c r="AE230" s="316"/>
      <c r="AF230" s="308">
        <f t="shared" si="24"/>
        <v>16</v>
      </c>
      <c r="AG230" s="308">
        <f t="shared" si="25"/>
        <v>19</v>
      </c>
    </row>
    <row r="231" spans="1:33" ht="45" customHeight="1">
      <c r="A231" s="307">
        <f t="shared" si="23"/>
        <v>43595</v>
      </c>
      <c r="B231" s="308" t="str">
        <f t="shared" si="26"/>
        <v>金</v>
      </c>
      <c r="C231" s="320"/>
      <c r="D231" s="320"/>
      <c r="E231" s="79"/>
      <c r="F231" s="79"/>
      <c r="G231" s="79"/>
      <c r="H231" s="79"/>
      <c r="I231" s="79"/>
      <c r="J231" s="79"/>
      <c r="K231" s="79"/>
      <c r="L231" s="79"/>
      <c r="M231" s="79"/>
      <c r="N231" s="79"/>
      <c r="O231" s="79"/>
      <c r="P231" s="79"/>
      <c r="Q231" s="79"/>
      <c r="R231" s="79"/>
      <c r="S231" s="79"/>
      <c r="T231" s="79"/>
      <c r="U231" s="377"/>
      <c r="V231" s="377"/>
      <c r="W231" s="375"/>
      <c r="X231" s="378" t="str">
        <f t="shared" si="22"/>
        <v/>
      </c>
      <c r="Y231" s="378" t="str">
        <f t="shared" si="27"/>
        <v/>
      </c>
      <c r="Z231" s="378" t="str">
        <f t="shared" si="27"/>
        <v/>
      </c>
      <c r="AA231" s="378" t="str">
        <f t="shared" si="27"/>
        <v/>
      </c>
      <c r="AB231" s="378" t="str">
        <f t="shared" si="27"/>
        <v/>
      </c>
      <c r="AC231" s="378" t="str">
        <f t="shared" si="27"/>
        <v/>
      </c>
      <c r="AD231" s="316"/>
      <c r="AE231" s="316"/>
      <c r="AF231" s="308" t="str">
        <f t="shared" si="24"/>
        <v/>
      </c>
      <c r="AG231" s="308" t="str">
        <f t="shared" si="25"/>
        <v/>
      </c>
    </row>
    <row r="232" spans="1:33" ht="45" customHeight="1">
      <c r="A232" s="307">
        <f t="shared" si="23"/>
        <v>43596</v>
      </c>
      <c r="B232" s="308" t="str">
        <f t="shared" si="26"/>
        <v>土</v>
      </c>
      <c r="C232" s="320">
        <v>43612</v>
      </c>
      <c r="D232" s="320">
        <v>43614</v>
      </c>
      <c r="E232" s="79"/>
      <c r="F232" s="79"/>
      <c r="G232" s="79"/>
      <c r="H232" s="79"/>
      <c r="I232" s="79"/>
      <c r="J232" s="79"/>
      <c r="K232" s="79"/>
      <c r="L232" s="79"/>
      <c r="M232" s="79"/>
      <c r="N232" s="79"/>
      <c r="O232" s="79"/>
      <c r="P232" s="79"/>
      <c r="Q232" s="79"/>
      <c r="R232" s="79"/>
      <c r="S232" s="79"/>
      <c r="T232" s="79"/>
      <c r="U232" s="377"/>
      <c r="V232" s="377"/>
      <c r="W232" s="375"/>
      <c r="X232" s="378" t="str">
        <f t="shared" si="22"/>
        <v>●</v>
      </c>
      <c r="Y232" s="378" t="str">
        <f t="shared" si="27"/>
        <v/>
      </c>
      <c r="Z232" s="378" t="str">
        <f t="shared" si="27"/>
        <v/>
      </c>
      <c r="AA232" s="378" t="str">
        <f t="shared" si="27"/>
        <v/>
      </c>
      <c r="AB232" s="378" t="str">
        <f t="shared" si="27"/>
        <v/>
      </c>
      <c r="AC232" s="378" t="str">
        <f t="shared" si="27"/>
        <v/>
      </c>
      <c r="AD232" s="316"/>
      <c r="AE232" s="316"/>
      <c r="AF232" s="308">
        <f t="shared" si="24"/>
        <v>17</v>
      </c>
      <c r="AG232" s="308">
        <f t="shared" si="25"/>
        <v>19</v>
      </c>
    </row>
    <row r="233" spans="1:33" ht="45" customHeight="1">
      <c r="A233" s="307">
        <f t="shared" si="23"/>
        <v>43597</v>
      </c>
      <c r="B233" s="308" t="str">
        <f t="shared" si="26"/>
        <v>日</v>
      </c>
      <c r="C233" s="320"/>
      <c r="D233" s="320"/>
      <c r="E233" s="79"/>
      <c r="F233" s="79"/>
      <c r="G233" s="79"/>
      <c r="H233" s="79"/>
      <c r="I233" s="79"/>
      <c r="J233" s="79"/>
      <c r="K233" s="79"/>
      <c r="L233" s="79"/>
      <c r="M233" s="79"/>
      <c r="N233" s="79"/>
      <c r="O233" s="79"/>
      <c r="P233" s="79"/>
      <c r="Q233" s="79"/>
      <c r="R233" s="79"/>
      <c r="S233" s="79"/>
      <c r="T233" s="79"/>
      <c r="U233" s="377"/>
      <c r="V233" s="377"/>
      <c r="W233" s="375"/>
      <c r="X233" s="378" t="str">
        <f t="shared" si="22"/>
        <v/>
      </c>
      <c r="Y233" s="378" t="str">
        <f t="shared" si="27"/>
        <v/>
      </c>
      <c r="Z233" s="378" t="str">
        <f t="shared" si="27"/>
        <v/>
      </c>
      <c r="AA233" s="378" t="str">
        <f t="shared" si="27"/>
        <v/>
      </c>
      <c r="AB233" s="378" t="str">
        <f t="shared" si="27"/>
        <v/>
      </c>
      <c r="AC233" s="378" t="str">
        <f t="shared" si="27"/>
        <v/>
      </c>
      <c r="AD233" s="316"/>
      <c r="AE233" s="316"/>
      <c r="AF233" s="308" t="str">
        <f t="shared" si="24"/>
        <v/>
      </c>
      <c r="AG233" s="308" t="str">
        <f t="shared" si="25"/>
        <v/>
      </c>
    </row>
    <row r="234" spans="1:33" ht="45" customHeight="1">
      <c r="A234" s="307">
        <f t="shared" si="23"/>
        <v>43598</v>
      </c>
      <c r="B234" s="308" t="str">
        <f t="shared" si="26"/>
        <v>月</v>
      </c>
      <c r="C234" s="320"/>
      <c r="D234" s="320"/>
      <c r="E234" s="79"/>
      <c r="F234" s="79"/>
      <c r="G234" s="79"/>
      <c r="H234" s="79"/>
      <c r="I234" s="79"/>
      <c r="J234" s="79"/>
      <c r="K234" s="79"/>
      <c r="L234" s="79"/>
      <c r="M234" s="79"/>
      <c r="N234" s="79"/>
      <c r="O234" s="79"/>
      <c r="P234" s="79"/>
      <c r="Q234" s="79"/>
      <c r="R234" s="79"/>
      <c r="S234" s="79"/>
      <c r="T234" s="79"/>
      <c r="U234" s="377"/>
      <c r="V234" s="377"/>
      <c r="W234" s="375"/>
      <c r="X234" s="378" t="str">
        <f t="shared" si="22"/>
        <v/>
      </c>
      <c r="Y234" s="378" t="str">
        <f t="shared" si="27"/>
        <v/>
      </c>
      <c r="Z234" s="378" t="str">
        <f t="shared" si="27"/>
        <v/>
      </c>
      <c r="AA234" s="378" t="str">
        <f t="shared" si="27"/>
        <v/>
      </c>
      <c r="AB234" s="378" t="str">
        <f t="shared" si="27"/>
        <v/>
      </c>
      <c r="AC234" s="378" t="str">
        <f t="shared" si="27"/>
        <v/>
      </c>
      <c r="AD234" s="316"/>
      <c r="AE234" s="316"/>
      <c r="AF234" s="308" t="str">
        <f t="shared" si="24"/>
        <v/>
      </c>
      <c r="AG234" s="308" t="str">
        <f t="shared" si="25"/>
        <v/>
      </c>
    </row>
    <row r="235" spans="1:33" ht="45" customHeight="1">
      <c r="A235" s="307">
        <f t="shared" si="23"/>
        <v>43599</v>
      </c>
      <c r="B235" s="308" t="str">
        <f t="shared" si="26"/>
        <v>火</v>
      </c>
      <c r="C235" s="320">
        <v>43614</v>
      </c>
      <c r="D235" s="320">
        <v>43616</v>
      </c>
      <c r="E235" s="79"/>
      <c r="F235" s="79"/>
      <c r="G235" s="79"/>
      <c r="H235" s="79"/>
      <c r="I235" s="79"/>
      <c r="J235" s="79"/>
      <c r="K235" s="79"/>
      <c r="L235" s="79"/>
      <c r="M235" s="79"/>
      <c r="N235" s="79"/>
      <c r="O235" s="79"/>
      <c r="P235" s="79"/>
      <c r="Q235" s="79"/>
      <c r="R235" s="79"/>
      <c r="S235" s="79"/>
      <c r="T235" s="79"/>
      <c r="U235" s="377"/>
      <c r="V235" s="377"/>
      <c r="W235" s="375"/>
      <c r="X235" s="378" t="str">
        <f t="shared" si="22"/>
        <v>●</v>
      </c>
      <c r="Y235" s="378" t="str">
        <f t="shared" si="27"/>
        <v/>
      </c>
      <c r="Z235" s="378" t="str">
        <f t="shared" si="27"/>
        <v/>
      </c>
      <c r="AA235" s="378" t="str">
        <f t="shared" si="27"/>
        <v/>
      </c>
      <c r="AB235" s="378" t="str">
        <f t="shared" si="27"/>
        <v/>
      </c>
      <c r="AC235" s="378" t="str">
        <f t="shared" si="27"/>
        <v/>
      </c>
      <c r="AD235" s="316"/>
      <c r="AE235" s="316"/>
      <c r="AF235" s="308">
        <f t="shared" si="24"/>
        <v>16</v>
      </c>
      <c r="AG235" s="308">
        <f t="shared" si="25"/>
        <v>18</v>
      </c>
    </row>
    <row r="236" spans="1:33" ht="45" customHeight="1">
      <c r="A236" s="307">
        <f t="shared" si="23"/>
        <v>43600</v>
      </c>
      <c r="B236" s="308" t="str">
        <f t="shared" si="26"/>
        <v>水</v>
      </c>
      <c r="C236" s="320"/>
      <c r="D236" s="320"/>
      <c r="E236" s="79"/>
      <c r="F236" s="79"/>
      <c r="G236" s="79"/>
      <c r="H236" s="79"/>
      <c r="I236" s="79"/>
      <c r="J236" s="79"/>
      <c r="K236" s="79"/>
      <c r="L236" s="79"/>
      <c r="M236" s="79"/>
      <c r="N236" s="79"/>
      <c r="O236" s="79"/>
      <c r="P236" s="79"/>
      <c r="Q236" s="79"/>
      <c r="R236" s="79"/>
      <c r="S236" s="79"/>
      <c r="T236" s="79"/>
      <c r="U236" s="377"/>
      <c r="V236" s="377"/>
      <c r="W236" s="375"/>
      <c r="X236" s="378" t="str">
        <f t="shared" si="22"/>
        <v/>
      </c>
      <c r="Y236" s="378" t="str">
        <f t="shared" si="27"/>
        <v/>
      </c>
      <c r="Z236" s="378" t="str">
        <f t="shared" si="27"/>
        <v/>
      </c>
      <c r="AA236" s="378" t="str">
        <f t="shared" si="27"/>
        <v/>
      </c>
      <c r="AB236" s="378" t="str">
        <f t="shared" si="27"/>
        <v/>
      </c>
      <c r="AC236" s="378" t="str">
        <f t="shared" si="27"/>
        <v/>
      </c>
      <c r="AD236" s="316"/>
      <c r="AE236" s="316"/>
      <c r="AF236" s="308" t="str">
        <f t="shared" si="24"/>
        <v/>
      </c>
      <c r="AG236" s="308" t="str">
        <f t="shared" si="25"/>
        <v/>
      </c>
    </row>
    <row r="237" spans="1:33" ht="45" customHeight="1">
      <c r="A237" s="307">
        <f t="shared" si="23"/>
        <v>43601</v>
      </c>
      <c r="B237" s="308" t="str">
        <f t="shared" si="26"/>
        <v>木</v>
      </c>
      <c r="C237" s="320">
        <v>43616</v>
      </c>
      <c r="D237" s="320">
        <v>43619</v>
      </c>
      <c r="E237" s="79"/>
      <c r="F237" s="79"/>
      <c r="G237" s="79"/>
      <c r="H237" s="79"/>
      <c r="I237" s="79"/>
      <c r="J237" s="79"/>
      <c r="K237" s="79"/>
      <c r="L237" s="79"/>
      <c r="M237" s="79"/>
      <c r="N237" s="79"/>
      <c r="O237" s="79"/>
      <c r="P237" s="79"/>
      <c r="Q237" s="79"/>
      <c r="R237" s="79"/>
      <c r="S237" s="79"/>
      <c r="T237" s="79"/>
      <c r="U237" s="377"/>
      <c r="V237" s="377"/>
      <c r="W237" s="375"/>
      <c r="X237" s="378" t="str">
        <f t="shared" si="22"/>
        <v>●</v>
      </c>
      <c r="Y237" s="378" t="str">
        <f t="shared" si="27"/>
        <v/>
      </c>
      <c r="Z237" s="378" t="str">
        <f t="shared" si="27"/>
        <v/>
      </c>
      <c r="AA237" s="378" t="str">
        <f t="shared" si="27"/>
        <v/>
      </c>
      <c r="AB237" s="378" t="str">
        <f t="shared" si="27"/>
        <v/>
      </c>
      <c r="AC237" s="378" t="str">
        <f t="shared" si="27"/>
        <v/>
      </c>
      <c r="AD237" s="316"/>
      <c r="AE237" s="316"/>
      <c r="AF237" s="308">
        <f t="shared" si="24"/>
        <v>16</v>
      </c>
      <c r="AG237" s="308">
        <f t="shared" si="25"/>
        <v>19</v>
      </c>
    </row>
    <row r="238" spans="1:33" ht="45" customHeight="1">
      <c r="A238" s="307">
        <f t="shared" si="23"/>
        <v>43602</v>
      </c>
      <c r="B238" s="308" t="str">
        <f t="shared" si="26"/>
        <v>金</v>
      </c>
      <c r="C238" s="320"/>
      <c r="D238" s="320"/>
      <c r="E238" s="79"/>
      <c r="F238" s="79"/>
      <c r="G238" s="79"/>
      <c r="H238" s="79"/>
      <c r="I238" s="79"/>
      <c r="J238" s="79"/>
      <c r="K238" s="79"/>
      <c r="L238" s="79"/>
      <c r="M238" s="79"/>
      <c r="N238" s="79"/>
      <c r="O238" s="79"/>
      <c r="P238" s="79"/>
      <c r="Q238" s="79"/>
      <c r="R238" s="79"/>
      <c r="S238" s="79"/>
      <c r="T238" s="79"/>
      <c r="U238" s="377"/>
      <c r="V238" s="377"/>
      <c r="W238" s="375"/>
      <c r="X238" s="378" t="str">
        <f t="shared" si="22"/>
        <v/>
      </c>
      <c r="Y238" s="378" t="str">
        <f t="shared" si="27"/>
        <v/>
      </c>
      <c r="Z238" s="378" t="str">
        <f t="shared" si="27"/>
        <v/>
      </c>
      <c r="AA238" s="378" t="str">
        <f t="shared" si="27"/>
        <v/>
      </c>
      <c r="AB238" s="378" t="str">
        <f t="shared" si="27"/>
        <v/>
      </c>
      <c r="AC238" s="378" t="str">
        <f t="shared" si="27"/>
        <v/>
      </c>
      <c r="AD238" s="316"/>
      <c r="AE238" s="316"/>
      <c r="AF238" s="308" t="str">
        <f t="shared" si="24"/>
        <v/>
      </c>
      <c r="AG238" s="308" t="str">
        <f t="shared" si="25"/>
        <v/>
      </c>
    </row>
    <row r="239" spans="1:33" ht="45" customHeight="1">
      <c r="A239" s="307">
        <f t="shared" si="23"/>
        <v>43603</v>
      </c>
      <c r="B239" s="308" t="str">
        <f t="shared" si="26"/>
        <v>土</v>
      </c>
      <c r="C239" s="320">
        <v>43619</v>
      </c>
      <c r="D239" s="320">
        <v>43621</v>
      </c>
      <c r="E239" s="79"/>
      <c r="F239" s="79"/>
      <c r="G239" s="79"/>
      <c r="H239" s="79"/>
      <c r="I239" s="79"/>
      <c r="J239" s="79"/>
      <c r="K239" s="79"/>
      <c r="L239" s="79"/>
      <c r="M239" s="79"/>
      <c r="N239" s="79"/>
      <c r="O239" s="79"/>
      <c r="P239" s="79"/>
      <c r="Q239" s="79"/>
      <c r="R239" s="79"/>
      <c r="S239" s="79"/>
      <c r="T239" s="79"/>
      <c r="U239" s="377"/>
      <c r="V239" s="377"/>
      <c r="W239" s="375"/>
      <c r="X239" s="378" t="str">
        <f t="shared" si="22"/>
        <v>●</v>
      </c>
      <c r="Y239" s="378" t="str">
        <f t="shared" si="27"/>
        <v/>
      </c>
      <c r="Z239" s="378" t="str">
        <f t="shared" si="27"/>
        <v/>
      </c>
      <c r="AA239" s="378" t="str">
        <f t="shared" si="27"/>
        <v/>
      </c>
      <c r="AB239" s="378" t="str">
        <f t="shared" si="27"/>
        <v/>
      </c>
      <c r="AC239" s="378" t="str">
        <f t="shared" si="27"/>
        <v/>
      </c>
      <c r="AD239" s="316"/>
      <c r="AE239" s="316"/>
      <c r="AF239" s="308">
        <f t="shared" si="24"/>
        <v>17</v>
      </c>
      <c r="AG239" s="308">
        <f t="shared" si="25"/>
        <v>19</v>
      </c>
    </row>
    <row r="240" spans="1:33" ht="45" customHeight="1">
      <c r="A240" s="307">
        <f t="shared" si="23"/>
        <v>43604</v>
      </c>
      <c r="B240" s="308" t="str">
        <f t="shared" si="26"/>
        <v>日</v>
      </c>
      <c r="C240" s="320"/>
      <c r="D240" s="320"/>
      <c r="E240" s="79"/>
      <c r="F240" s="79"/>
      <c r="G240" s="79"/>
      <c r="H240" s="79"/>
      <c r="I240" s="79"/>
      <c r="J240" s="79"/>
      <c r="K240" s="79"/>
      <c r="L240" s="79"/>
      <c r="M240" s="79"/>
      <c r="N240" s="79"/>
      <c r="O240" s="79"/>
      <c r="P240" s="79"/>
      <c r="Q240" s="79"/>
      <c r="R240" s="79"/>
      <c r="S240" s="79"/>
      <c r="T240" s="79"/>
      <c r="U240" s="377"/>
      <c r="V240" s="377"/>
      <c r="W240" s="375"/>
      <c r="X240" s="378" t="str">
        <f t="shared" si="22"/>
        <v/>
      </c>
      <c r="Y240" s="378" t="str">
        <f t="shared" si="27"/>
        <v/>
      </c>
      <c r="Z240" s="378" t="str">
        <f t="shared" si="27"/>
        <v/>
      </c>
      <c r="AA240" s="378" t="str">
        <f t="shared" si="27"/>
        <v/>
      </c>
      <c r="AB240" s="378" t="str">
        <f t="shared" si="27"/>
        <v/>
      </c>
      <c r="AC240" s="378" t="str">
        <f t="shared" si="27"/>
        <v/>
      </c>
      <c r="AD240" s="316"/>
      <c r="AE240" s="316"/>
      <c r="AF240" s="308" t="str">
        <f t="shared" si="24"/>
        <v/>
      </c>
      <c r="AG240" s="308" t="str">
        <f t="shared" si="25"/>
        <v/>
      </c>
    </row>
    <row r="241" spans="1:33" ht="45" customHeight="1">
      <c r="A241" s="307">
        <f t="shared" si="23"/>
        <v>43605</v>
      </c>
      <c r="B241" s="308" t="str">
        <f t="shared" si="26"/>
        <v>月</v>
      </c>
      <c r="C241" s="320"/>
      <c r="D241" s="320"/>
      <c r="E241" s="79"/>
      <c r="F241" s="79"/>
      <c r="G241" s="79"/>
      <c r="H241" s="79"/>
      <c r="I241" s="79"/>
      <c r="J241" s="79"/>
      <c r="K241" s="79"/>
      <c r="L241" s="79"/>
      <c r="M241" s="79"/>
      <c r="N241" s="79"/>
      <c r="O241" s="79"/>
      <c r="P241" s="79"/>
      <c r="Q241" s="79"/>
      <c r="R241" s="79"/>
      <c r="S241" s="79"/>
      <c r="T241" s="79"/>
      <c r="U241" s="377"/>
      <c r="V241" s="377"/>
      <c r="W241" s="375"/>
      <c r="X241" s="378" t="str">
        <f t="shared" si="22"/>
        <v/>
      </c>
      <c r="Y241" s="378" t="str">
        <f t="shared" si="27"/>
        <v/>
      </c>
      <c r="Z241" s="378" t="str">
        <f t="shared" si="27"/>
        <v/>
      </c>
      <c r="AA241" s="378" t="str">
        <f t="shared" si="27"/>
        <v/>
      </c>
      <c r="AB241" s="378" t="str">
        <f t="shared" si="27"/>
        <v/>
      </c>
      <c r="AC241" s="378" t="str">
        <f t="shared" si="27"/>
        <v/>
      </c>
      <c r="AD241" s="316"/>
      <c r="AE241" s="316"/>
      <c r="AF241" s="308" t="str">
        <f t="shared" si="24"/>
        <v/>
      </c>
      <c r="AG241" s="308" t="str">
        <f t="shared" si="25"/>
        <v/>
      </c>
    </row>
    <row r="242" spans="1:33" ht="45" customHeight="1">
      <c r="A242" s="307">
        <f t="shared" si="23"/>
        <v>43606</v>
      </c>
      <c r="B242" s="308" t="str">
        <f t="shared" si="26"/>
        <v>火</v>
      </c>
      <c r="C242" s="320">
        <v>43621</v>
      </c>
      <c r="D242" s="320">
        <v>43623</v>
      </c>
      <c r="E242" s="79"/>
      <c r="F242" s="79"/>
      <c r="G242" s="79"/>
      <c r="H242" s="79"/>
      <c r="I242" s="79"/>
      <c r="J242" s="79"/>
      <c r="K242" s="79"/>
      <c r="L242" s="79"/>
      <c r="M242" s="79"/>
      <c r="N242" s="79"/>
      <c r="O242" s="79"/>
      <c r="P242" s="79"/>
      <c r="Q242" s="79"/>
      <c r="R242" s="79"/>
      <c r="S242" s="79"/>
      <c r="T242" s="79"/>
      <c r="U242" s="377"/>
      <c r="V242" s="377"/>
      <c r="W242" s="375"/>
      <c r="X242" s="378" t="str">
        <f t="shared" si="22"/>
        <v>●</v>
      </c>
      <c r="Y242" s="378" t="str">
        <f t="shared" si="27"/>
        <v/>
      </c>
      <c r="Z242" s="378" t="str">
        <f t="shared" si="27"/>
        <v/>
      </c>
      <c r="AA242" s="378" t="str">
        <f t="shared" si="27"/>
        <v/>
      </c>
      <c r="AB242" s="378" t="str">
        <f t="shared" si="27"/>
        <v/>
      </c>
      <c r="AC242" s="378" t="str">
        <f t="shared" si="27"/>
        <v/>
      </c>
      <c r="AD242" s="316"/>
      <c r="AE242" s="316"/>
      <c r="AF242" s="308">
        <f t="shared" si="24"/>
        <v>16</v>
      </c>
      <c r="AG242" s="308">
        <f t="shared" si="25"/>
        <v>18</v>
      </c>
    </row>
    <row r="243" spans="1:33" ht="45" customHeight="1">
      <c r="A243" s="307">
        <f t="shared" si="23"/>
        <v>43607</v>
      </c>
      <c r="B243" s="308" t="str">
        <f t="shared" si="26"/>
        <v>水</v>
      </c>
      <c r="C243" s="320"/>
      <c r="D243" s="320"/>
      <c r="E243" s="79"/>
      <c r="F243" s="79"/>
      <c r="G243" s="79"/>
      <c r="H243" s="79"/>
      <c r="I243" s="79"/>
      <c r="J243" s="79"/>
      <c r="K243" s="79"/>
      <c r="L243" s="79"/>
      <c r="M243" s="79"/>
      <c r="N243" s="79"/>
      <c r="O243" s="79"/>
      <c r="P243" s="79"/>
      <c r="Q243" s="79"/>
      <c r="R243" s="79"/>
      <c r="S243" s="79"/>
      <c r="T243" s="79"/>
      <c r="U243" s="377"/>
      <c r="V243" s="377"/>
      <c r="W243" s="375"/>
      <c r="X243" s="378" t="str">
        <f t="shared" si="22"/>
        <v/>
      </c>
      <c r="Y243" s="378" t="str">
        <f t="shared" si="27"/>
        <v/>
      </c>
      <c r="Z243" s="378" t="str">
        <f t="shared" si="27"/>
        <v/>
      </c>
      <c r="AA243" s="378" t="str">
        <f t="shared" si="27"/>
        <v/>
      </c>
      <c r="AB243" s="378" t="str">
        <f t="shared" si="27"/>
        <v/>
      </c>
      <c r="AC243" s="378" t="str">
        <f t="shared" si="27"/>
        <v/>
      </c>
      <c r="AD243" s="316"/>
      <c r="AE243" s="316"/>
      <c r="AF243" s="308" t="str">
        <f t="shared" si="24"/>
        <v/>
      </c>
      <c r="AG243" s="308" t="str">
        <f t="shared" si="25"/>
        <v/>
      </c>
    </row>
    <row r="244" spans="1:33" ht="45" customHeight="1">
      <c r="A244" s="307">
        <f t="shared" si="23"/>
        <v>43608</v>
      </c>
      <c r="B244" s="308" t="str">
        <f t="shared" si="26"/>
        <v>木</v>
      </c>
      <c r="C244" s="320">
        <v>43623</v>
      </c>
      <c r="D244" s="320">
        <v>43626</v>
      </c>
      <c r="E244" s="79"/>
      <c r="F244" s="79"/>
      <c r="G244" s="79"/>
      <c r="H244" s="79"/>
      <c r="I244" s="79"/>
      <c r="J244" s="79"/>
      <c r="K244" s="79"/>
      <c r="L244" s="79"/>
      <c r="M244" s="79"/>
      <c r="N244" s="79"/>
      <c r="O244" s="79"/>
      <c r="P244" s="79"/>
      <c r="Q244" s="79"/>
      <c r="R244" s="79"/>
      <c r="S244" s="79"/>
      <c r="T244" s="79"/>
      <c r="U244" s="377"/>
      <c r="V244" s="377"/>
      <c r="W244" s="375"/>
      <c r="X244" s="378" t="str">
        <f t="shared" si="22"/>
        <v>●</v>
      </c>
      <c r="Y244" s="378" t="str">
        <f t="shared" si="27"/>
        <v/>
      </c>
      <c r="Z244" s="378" t="str">
        <f t="shared" si="27"/>
        <v/>
      </c>
      <c r="AA244" s="378" t="str">
        <f t="shared" si="27"/>
        <v/>
      </c>
      <c r="AB244" s="378" t="str">
        <f t="shared" si="27"/>
        <v/>
      </c>
      <c r="AC244" s="378" t="str">
        <f t="shared" si="27"/>
        <v/>
      </c>
      <c r="AD244" s="317"/>
      <c r="AE244" s="316"/>
      <c r="AF244" s="308">
        <f t="shared" si="24"/>
        <v>16</v>
      </c>
      <c r="AG244" s="308">
        <f t="shared" si="25"/>
        <v>19</v>
      </c>
    </row>
    <row r="245" spans="1:33" ht="45" customHeight="1">
      <c r="A245" s="307">
        <f t="shared" si="23"/>
        <v>43609</v>
      </c>
      <c r="B245" s="308" t="str">
        <f t="shared" si="26"/>
        <v>金</v>
      </c>
      <c r="C245" s="320"/>
      <c r="D245" s="320"/>
      <c r="E245" s="79"/>
      <c r="F245" s="79"/>
      <c r="G245" s="79"/>
      <c r="H245" s="79"/>
      <c r="I245" s="79"/>
      <c r="J245" s="79"/>
      <c r="K245" s="79"/>
      <c r="L245" s="79"/>
      <c r="M245" s="79"/>
      <c r="N245" s="79"/>
      <c r="O245" s="79"/>
      <c r="P245" s="79"/>
      <c r="Q245" s="79"/>
      <c r="R245" s="79"/>
      <c r="S245" s="79"/>
      <c r="T245" s="79"/>
      <c r="U245" s="377"/>
      <c r="V245" s="377"/>
      <c r="W245" s="375"/>
      <c r="X245" s="378" t="str">
        <f t="shared" si="22"/>
        <v/>
      </c>
      <c r="Y245" s="378" t="str">
        <f t="shared" si="27"/>
        <v/>
      </c>
      <c r="Z245" s="378" t="str">
        <f t="shared" si="27"/>
        <v/>
      </c>
      <c r="AA245" s="378" t="str">
        <f t="shared" si="27"/>
        <v/>
      </c>
      <c r="AB245" s="378" t="str">
        <f t="shared" si="27"/>
        <v/>
      </c>
      <c r="AC245" s="378" t="str">
        <f t="shared" si="27"/>
        <v/>
      </c>
      <c r="AD245" s="316"/>
      <c r="AE245" s="316"/>
      <c r="AF245" s="308" t="str">
        <f t="shared" si="24"/>
        <v/>
      </c>
      <c r="AG245" s="308" t="str">
        <f t="shared" si="25"/>
        <v/>
      </c>
    </row>
    <row r="246" spans="1:33" ht="45" customHeight="1">
      <c r="A246" s="307">
        <f t="shared" si="23"/>
        <v>43610</v>
      </c>
      <c r="B246" s="308" t="str">
        <f t="shared" si="26"/>
        <v>土</v>
      </c>
      <c r="C246" s="320">
        <v>43626</v>
      </c>
      <c r="D246" s="320">
        <v>43628</v>
      </c>
      <c r="E246" s="79"/>
      <c r="F246" s="79"/>
      <c r="G246" s="79"/>
      <c r="H246" s="79"/>
      <c r="I246" s="79"/>
      <c r="J246" s="79"/>
      <c r="K246" s="79"/>
      <c r="L246" s="79"/>
      <c r="M246" s="79"/>
      <c r="N246" s="79"/>
      <c r="O246" s="79"/>
      <c r="P246" s="79"/>
      <c r="Q246" s="79"/>
      <c r="R246" s="79"/>
      <c r="S246" s="79"/>
      <c r="T246" s="79"/>
      <c r="U246" s="377"/>
      <c r="V246" s="377"/>
      <c r="W246" s="375"/>
      <c r="X246" s="378" t="str">
        <f t="shared" si="22"/>
        <v>●</v>
      </c>
      <c r="Y246" s="378" t="str">
        <f t="shared" si="27"/>
        <v/>
      </c>
      <c r="Z246" s="378" t="str">
        <f t="shared" si="27"/>
        <v/>
      </c>
      <c r="AA246" s="378" t="str">
        <f t="shared" si="27"/>
        <v/>
      </c>
      <c r="AB246" s="378" t="str">
        <f t="shared" si="27"/>
        <v/>
      </c>
      <c r="AC246" s="378" t="str">
        <f t="shared" si="27"/>
        <v/>
      </c>
      <c r="AD246" s="316"/>
      <c r="AE246" s="316"/>
      <c r="AF246" s="308">
        <f t="shared" si="24"/>
        <v>17</v>
      </c>
      <c r="AG246" s="308">
        <f t="shared" si="25"/>
        <v>19</v>
      </c>
    </row>
    <row r="247" spans="1:33" ht="45" customHeight="1">
      <c r="A247" s="307">
        <f t="shared" si="23"/>
        <v>43611</v>
      </c>
      <c r="B247" s="308" t="str">
        <f t="shared" si="26"/>
        <v>日</v>
      </c>
      <c r="C247" s="320"/>
      <c r="D247" s="320"/>
      <c r="E247" s="79"/>
      <c r="F247" s="79"/>
      <c r="G247" s="79"/>
      <c r="H247" s="79"/>
      <c r="I247" s="79"/>
      <c r="J247" s="79"/>
      <c r="K247" s="79"/>
      <c r="L247" s="79"/>
      <c r="M247" s="79"/>
      <c r="N247" s="79"/>
      <c r="O247" s="79"/>
      <c r="P247" s="79"/>
      <c r="Q247" s="79"/>
      <c r="R247" s="79"/>
      <c r="S247" s="79"/>
      <c r="T247" s="79"/>
      <c r="U247" s="377"/>
      <c r="V247" s="377"/>
      <c r="W247" s="375"/>
      <c r="X247" s="378" t="str">
        <f t="shared" si="22"/>
        <v/>
      </c>
      <c r="Y247" s="378" t="str">
        <f t="shared" si="27"/>
        <v/>
      </c>
      <c r="Z247" s="378" t="str">
        <f t="shared" si="27"/>
        <v/>
      </c>
      <c r="AA247" s="378" t="str">
        <f t="shared" si="27"/>
        <v/>
      </c>
      <c r="AB247" s="378" t="str">
        <f t="shared" si="27"/>
        <v/>
      </c>
      <c r="AC247" s="378" t="str">
        <f t="shared" si="27"/>
        <v/>
      </c>
      <c r="AD247" s="316"/>
      <c r="AE247" s="316"/>
      <c r="AF247" s="308" t="str">
        <f t="shared" si="24"/>
        <v/>
      </c>
      <c r="AG247" s="308" t="str">
        <f t="shared" si="25"/>
        <v/>
      </c>
    </row>
    <row r="248" spans="1:33" ht="45" customHeight="1">
      <c r="A248" s="307">
        <f t="shared" si="23"/>
        <v>43612</v>
      </c>
      <c r="B248" s="308" t="str">
        <f t="shared" si="26"/>
        <v>月</v>
      </c>
      <c r="C248" s="320"/>
      <c r="D248" s="320"/>
      <c r="E248" s="79"/>
      <c r="F248" s="79"/>
      <c r="G248" s="79"/>
      <c r="H248" s="79"/>
      <c r="I248" s="79"/>
      <c r="J248" s="79"/>
      <c r="K248" s="79"/>
      <c r="L248" s="79"/>
      <c r="M248" s="79"/>
      <c r="N248" s="79"/>
      <c r="O248" s="79"/>
      <c r="P248" s="79"/>
      <c r="Q248" s="79"/>
      <c r="R248" s="79"/>
      <c r="S248" s="79"/>
      <c r="T248" s="79"/>
      <c r="U248" s="377"/>
      <c r="V248" s="377"/>
      <c r="W248" s="375"/>
      <c r="X248" s="378" t="str">
        <f t="shared" si="22"/>
        <v/>
      </c>
      <c r="Y248" s="378" t="str">
        <f t="shared" si="27"/>
        <v/>
      </c>
      <c r="Z248" s="378" t="str">
        <f t="shared" si="27"/>
        <v/>
      </c>
      <c r="AA248" s="378" t="str">
        <f t="shared" si="27"/>
        <v/>
      </c>
      <c r="AB248" s="378" t="str">
        <f t="shared" si="27"/>
        <v/>
      </c>
      <c r="AC248" s="378" t="str">
        <f t="shared" si="27"/>
        <v/>
      </c>
      <c r="AD248" s="316"/>
      <c r="AE248" s="316"/>
      <c r="AF248" s="308" t="str">
        <f t="shared" si="24"/>
        <v/>
      </c>
      <c r="AG248" s="308" t="str">
        <f t="shared" si="25"/>
        <v/>
      </c>
    </row>
    <row r="249" spans="1:33" ht="45" customHeight="1">
      <c r="A249" s="307">
        <f t="shared" si="23"/>
        <v>43613</v>
      </c>
      <c r="B249" s="308" t="str">
        <f t="shared" si="26"/>
        <v>火</v>
      </c>
      <c r="C249" s="320">
        <v>43628</v>
      </c>
      <c r="D249" s="320">
        <v>43630</v>
      </c>
      <c r="E249" s="79"/>
      <c r="F249" s="79"/>
      <c r="G249" s="79"/>
      <c r="H249" s="79"/>
      <c r="I249" s="79"/>
      <c r="J249" s="79"/>
      <c r="K249" s="79"/>
      <c r="L249" s="79"/>
      <c r="M249" s="79"/>
      <c r="N249" s="79"/>
      <c r="O249" s="79"/>
      <c r="P249" s="79"/>
      <c r="Q249" s="79"/>
      <c r="R249" s="79"/>
      <c r="S249" s="79"/>
      <c r="T249" s="79"/>
      <c r="U249" s="377"/>
      <c r="V249" s="377"/>
      <c r="W249" s="375"/>
      <c r="X249" s="378" t="str">
        <f t="shared" si="22"/>
        <v>●</v>
      </c>
      <c r="Y249" s="378" t="str">
        <f t="shared" si="27"/>
        <v/>
      </c>
      <c r="Z249" s="378" t="str">
        <f t="shared" si="27"/>
        <v/>
      </c>
      <c r="AA249" s="378" t="str">
        <f t="shared" si="27"/>
        <v/>
      </c>
      <c r="AB249" s="378" t="str">
        <f t="shared" si="27"/>
        <v/>
      </c>
      <c r="AC249" s="378" t="str">
        <f t="shared" si="27"/>
        <v/>
      </c>
      <c r="AD249" s="316"/>
      <c r="AE249" s="316"/>
      <c r="AF249" s="308">
        <f t="shared" si="24"/>
        <v>16</v>
      </c>
      <c r="AG249" s="308">
        <f t="shared" si="25"/>
        <v>18</v>
      </c>
    </row>
    <row r="250" spans="1:33" ht="45" customHeight="1">
      <c r="A250" s="307">
        <f t="shared" si="23"/>
        <v>43614</v>
      </c>
      <c r="B250" s="308" t="str">
        <f t="shared" si="26"/>
        <v>水</v>
      </c>
      <c r="C250" s="320"/>
      <c r="D250" s="320"/>
      <c r="E250" s="79"/>
      <c r="F250" s="79"/>
      <c r="G250" s="79"/>
      <c r="H250" s="79"/>
      <c r="I250" s="79"/>
      <c r="J250" s="79"/>
      <c r="K250" s="79"/>
      <c r="L250" s="79"/>
      <c r="M250" s="79"/>
      <c r="N250" s="79"/>
      <c r="O250" s="79"/>
      <c r="P250" s="79"/>
      <c r="Q250" s="79"/>
      <c r="R250" s="79"/>
      <c r="S250" s="79"/>
      <c r="T250" s="79"/>
      <c r="U250" s="377"/>
      <c r="V250" s="377"/>
      <c r="W250" s="375"/>
      <c r="X250" s="378" t="str">
        <f t="shared" si="22"/>
        <v/>
      </c>
      <c r="Y250" s="378" t="str">
        <f t="shared" si="27"/>
        <v/>
      </c>
      <c r="Z250" s="378" t="str">
        <f t="shared" si="27"/>
        <v/>
      </c>
      <c r="AA250" s="378" t="str">
        <f t="shared" si="27"/>
        <v/>
      </c>
      <c r="AB250" s="378" t="str">
        <f t="shared" si="27"/>
        <v/>
      </c>
      <c r="AC250" s="378" t="str">
        <f t="shared" si="27"/>
        <v/>
      </c>
      <c r="AD250" s="316"/>
      <c r="AE250" s="316"/>
      <c r="AF250" s="308" t="str">
        <f t="shared" si="24"/>
        <v/>
      </c>
      <c r="AG250" s="308" t="str">
        <f t="shared" si="25"/>
        <v/>
      </c>
    </row>
    <row r="251" spans="1:33" ht="45" customHeight="1">
      <c r="A251" s="307">
        <f t="shared" si="23"/>
        <v>43615</v>
      </c>
      <c r="B251" s="308" t="str">
        <f t="shared" si="26"/>
        <v>木</v>
      </c>
      <c r="C251" s="320">
        <v>43630</v>
      </c>
      <c r="D251" s="320">
        <v>43633</v>
      </c>
      <c r="E251" s="79"/>
      <c r="F251" s="79"/>
      <c r="G251" s="79"/>
      <c r="H251" s="79"/>
      <c r="I251" s="79"/>
      <c r="J251" s="79"/>
      <c r="K251" s="79"/>
      <c r="L251" s="79"/>
      <c r="M251" s="79"/>
      <c r="N251" s="79"/>
      <c r="O251" s="79"/>
      <c r="P251" s="79"/>
      <c r="Q251" s="79"/>
      <c r="R251" s="79"/>
      <c r="S251" s="79"/>
      <c r="T251" s="79"/>
      <c r="U251" s="377"/>
      <c r="V251" s="377"/>
      <c r="W251" s="375"/>
      <c r="X251" s="378" t="str">
        <f t="shared" si="22"/>
        <v>●</v>
      </c>
      <c r="Y251" s="378" t="str">
        <f t="shared" si="27"/>
        <v/>
      </c>
      <c r="Z251" s="378" t="str">
        <f t="shared" si="27"/>
        <v/>
      </c>
      <c r="AA251" s="378" t="str">
        <f t="shared" si="27"/>
        <v/>
      </c>
      <c r="AB251" s="378" t="str">
        <f t="shared" si="27"/>
        <v/>
      </c>
      <c r="AC251" s="378" t="str">
        <f t="shared" si="27"/>
        <v/>
      </c>
      <c r="AD251" s="316"/>
      <c r="AE251" s="316"/>
      <c r="AF251" s="308">
        <f t="shared" si="24"/>
        <v>16</v>
      </c>
      <c r="AG251" s="308">
        <f t="shared" si="25"/>
        <v>19</v>
      </c>
    </row>
    <row r="252" spans="1:33" ht="45" customHeight="1">
      <c r="A252" s="307">
        <f t="shared" si="23"/>
        <v>43616</v>
      </c>
      <c r="B252" s="308" t="str">
        <f>IF(ISBLANK(A252),"",TEXT(A252,"aaa"))</f>
        <v>金</v>
      </c>
      <c r="C252" s="320"/>
      <c r="D252" s="320"/>
      <c r="E252" s="79"/>
      <c r="F252" s="79"/>
      <c r="G252" s="79"/>
      <c r="H252" s="79"/>
      <c r="I252" s="79"/>
      <c r="J252" s="79"/>
      <c r="K252" s="79"/>
      <c r="L252" s="79"/>
      <c r="M252" s="79"/>
      <c r="N252" s="79"/>
      <c r="O252" s="79"/>
      <c r="P252" s="79"/>
      <c r="Q252" s="79"/>
      <c r="R252" s="79"/>
      <c r="S252" s="79"/>
      <c r="T252" s="79"/>
      <c r="U252" s="377"/>
      <c r="V252" s="377"/>
      <c r="W252" s="375"/>
      <c r="X252" s="378" t="str">
        <f t="shared" si="22"/>
        <v/>
      </c>
      <c r="Y252" s="378" t="str">
        <f t="shared" si="27"/>
        <v/>
      </c>
      <c r="Z252" s="378" t="str">
        <f t="shared" si="27"/>
        <v/>
      </c>
      <c r="AA252" s="378" t="str">
        <f t="shared" si="27"/>
        <v/>
      </c>
      <c r="AB252" s="378" t="str">
        <f t="shared" si="27"/>
        <v/>
      </c>
      <c r="AC252" s="378" t="str">
        <f t="shared" si="27"/>
        <v/>
      </c>
      <c r="AD252" s="316"/>
      <c r="AE252" s="316"/>
      <c r="AF252" s="308" t="str">
        <f t="shared" si="24"/>
        <v/>
      </c>
      <c r="AG252" s="308" t="str">
        <f t="shared" si="25"/>
        <v/>
      </c>
    </row>
    <row r="253" spans="1:33" s="384" customFormat="1" ht="45" customHeight="1">
      <c r="A253" s="379" t="str">
        <f t="shared" si="23"/>
        <v/>
      </c>
      <c r="B253" s="380" t="str">
        <f t="shared" si="26"/>
        <v/>
      </c>
      <c r="C253" s="321"/>
      <c r="D253" s="321"/>
      <c r="E253" s="296"/>
      <c r="F253" s="296"/>
      <c r="G253" s="296"/>
      <c r="H253" s="296"/>
      <c r="I253" s="296"/>
      <c r="J253" s="296"/>
      <c r="K253" s="296"/>
      <c r="L253" s="296"/>
      <c r="M253" s="296"/>
      <c r="N253" s="296"/>
      <c r="O253" s="296"/>
      <c r="P253" s="296"/>
      <c r="Q253" s="296"/>
      <c r="R253" s="382"/>
      <c r="S253" s="382"/>
      <c r="T253" s="382"/>
      <c r="U253" s="382"/>
      <c r="V253" s="382"/>
      <c r="AD253" s="383"/>
      <c r="AE253" s="383"/>
      <c r="AF253" s="380"/>
      <c r="AG253" s="380"/>
    </row>
    <row r="254" spans="1:33" s="384" customFormat="1" ht="45" customHeight="1">
      <c r="A254" s="379" t="str">
        <f t="shared" si="23"/>
        <v/>
      </c>
      <c r="B254" s="380" t="str">
        <f t="shared" si="26"/>
        <v/>
      </c>
      <c r="C254" s="322"/>
      <c r="D254" s="322"/>
      <c r="E254" s="73"/>
      <c r="F254" s="73"/>
      <c r="G254" s="73"/>
      <c r="H254" s="73"/>
      <c r="I254" s="73"/>
      <c r="J254" s="73"/>
      <c r="K254" s="73"/>
      <c r="L254" s="73"/>
      <c r="M254" s="73"/>
      <c r="N254" s="73"/>
      <c r="O254" s="73"/>
      <c r="P254" s="73"/>
      <c r="Q254" s="73"/>
      <c r="R254" s="382"/>
      <c r="S254" s="382"/>
      <c r="T254" s="382"/>
      <c r="U254" s="382"/>
      <c r="V254" s="382"/>
      <c r="AD254" s="383"/>
      <c r="AE254" s="383"/>
      <c r="AF254" s="380"/>
      <c r="AG254" s="380"/>
    </row>
    <row r="255" spans="1:33" s="384" customFormat="1" ht="45" customHeight="1">
      <c r="A255" s="379" t="str">
        <f t="shared" si="23"/>
        <v/>
      </c>
      <c r="B255" s="380" t="str">
        <f t="shared" si="26"/>
        <v/>
      </c>
      <c r="C255" s="322"/>
      <c r="D255" s="322"/>
      <c r="E255" s="73"/>
      <c r="F255" s="73"/>
      <c r="G255" s="73"/>
      <c r="H255" s="73"/>
      <c r="I255" s="73"/>
      <c r="J255" s="73"/>
      <c r="K255" s="73"/>
      <c r="L255" s="73"/>
      <c r="M255" s="73"/>
      <c r="N255" s="73"/>
      <c r="O255" s="73"/>
      <c r="P255" s="73"/>
      <c r="Q255" s="73"/>
      <c r="R255" s="382"/>
      <c r="S255" s="382"/>
      <c r="T255" s="382"/>
      <c r="U255" s="382"/>
      <c r="V255" s="382"/>
      <c r="AD255" s="383"/>
      <c r="AE255" s="383"/>
      <c r="AF255" s="380"/>
      <c r="AG255" s="380"/>
    </row>
    <row r="256" spans="1:33" s="384" customFormat="1" ht="45" customHeight="1">
      <c r="A256" s="379" t="str">
        <f t="shared" si="23"/>
        <v/>
      </c>
      <c r="B256" s="380" t="str">
        <f t="shared" si="26"/>
        <v/>
      </c>
      <c r="C256" s="322"/>
      <c r="D256" s="322"/>
      <c r="E256" s="73"/>
      <c r="F256" s="73"/>
      <c r="G256" s="73"/>
      <c r="H256" s="73"/>
      <c r="I256" s="73"/>
      <c r="J256" s="73"/>
      <c r="K256" s="73"/>
      <c r="L256" s="73"/>
      <c r="M256" s="73"/>
      <c r="N256" s="73"/>
      <c r="O256" s="73"/>
      <c r="P256" s="73"/>
      <c r="Q256" s="73"/>
      <c r="R256" s="382"/>
      <c r="S256" s="382"/>
      <c r="T256" s="382"/>
      <c r="U256" s="382"/>
      <c r="V256" s="382"/>
      <c r="AD256" s="383"/>
      <c r="AE256" s="383"/>
      <c r="AF256" s="380"/>
      <c r="AG256" s="380"/>
    </row>
    <row r="257" spans="1:33" s="384" customFormat="1" ht="45" customHeight="1">
      <c r="A257" s="379" t="str">
        <f t="shared" si="23"/>
        <v/>
      </c>
      <c r="B257" s="380" t="str">
        <f t="shared" si="26"/>
        <v/>
      </c>
      <c r="C257" s="322"/>
      <c r="D257" s="322"/>
      <c r="E257" s="73"/>
      <c r="F257" s="73"/>
      <c r="G257" s="73"/>
      <c r="H257" s="73"/>
      <c r="I257" s="73"/>
      <c r="J257" s="73"/>
      <c r="K257" s="73"/>
      <c r="L257" s="73"/>
      <c r="M257" s="73"/>
      <c r="N257" s="73"/>
      <c r="O257" s="73"/>
      <c r="P257" s="73"/>
      <c r="Q257" s="73"/>
      <c r="R257" s="382"/>
      <c r="S257" s="382"/>
      <c r="T257" s="382"/>
      <c r="U257" s="382"/>
      <c r="V257" s="382"/>
      <c r="AD257" s="383"/>
      <c r="AE257" s="383"/>
      <c r="AF257" s="380"/>
      <c r="AG257" s="380"/>
    </row>
    <row r="258" spans="1:33" s="384" customFormat="1" ht="45" customHeight="1">
      <c r="A258" s="379" t="str">
        <f t="shared" si="23"/>
        <v/>
      </c>
      <c r="B258" s="380" t="str">
        <f t="shared" si="26"/>
        <v/>
      </c>
      <c r="C258" s="322"/>
      <c r="D258" s="322"/>
      <c r="E258" s="73"/>
      <c r="F258" s="73"/>
      <c r="G258" s="73"/>
      <c r="H258" s="73"/>
      <c r="I258" s="73"/>
      <c r="J258" s="73"/>
      <c r="K258" s="73"/>
      <c r="L258" s="73"/>
      <c r="M258" s="73"/>
      <c r="N258" s="73"/>
      <c r="O258" s="73"/>
      <c r="P258" s="73"/>
      <c r="Q258" s="73"/>
      <c r="R258" s="382"/>
      <c r="S258" s="382"/>
      <c r="T258" s="382"/>
      <c r="U258" s="382"/>
      <c r="V258" s="382"/>
      <c r="AD258" s="383"/>
      <c r="AE258" s="383"/>
      <c r="AF258" s="380"/>
      <c r="AG258" s="380"/>
    </row>
    <row r="259" spans="1:33" s="384" customFormat="1" ht="45" customHeight="1">
      <c r="A259" s="379" t="str">
        <f t="shared" si="23"/>
        <v/>
      </c>
      <c r="B259" s="380" t="str">
        <f t="shared" si="26"/>
        <v/>
      </c>
      <c r="C259" s="322"/>
      <c r="D259" s="322"/>
      <c r="E259" s="73"/>
      <c r="F259" s="73"/>
      <c r="G259" s="73"/>
      <c r="H259" s="73"/>
      <c r="I259" s="73"/>
      <c r="J259" s="73"/>
      <c r="K259" s="73"/>
      <c r="L259" s="73"/>
      <c r="M259" s="73"/>
      <c r="N259" s="73"/>
      <c r="O259" s="73"/>
      <c r="P259" s="73"/>
      <c r="Q259" s="73"/>
      <c r="R259" s="382"/>
      <c r="S259" s="382"/>
      <c r="T259" s="382"/>
      <c r="U259" s="382"/>
      <c r="V259" s="382"/>
      <c r="AD259" s="383"/>
      <c r="AE259" s="383"/>
      <c r="AF259" s="380"/>
      <c r="AG259" s="380"/>
    </row>
    <row r="260" spans="1:33" s="384" customFormat="1" ht="45" customHeight="1">
      <c r="A260" s="379" t="str">
        <f t="shared" si="23"/>
        <v/>
      </c>
      <c r="B260" s="380" t="str">
        <f t="shared" si="26"/>
        <v/>
      </c>
      <c r="C260" s="322"/>
      <c r="D260" s="322"/>
      <c r="E260" s="73"/>
      <c r="F260" s="73"/>
      <c r="G260" s="73"/>
      <c r="H260" s="73"/>
      <c r="I260" s="73"/>
      <c r="J260" s="73"/>
      <c r="K260" s="73"/>
      <c r="L260" s="73"/>
      <c r="M260" s="73"/>
      <c r="N260" s="73"/>
      <c r="O260" s="73"/>
      <c r="P260" s="73"/>
      <c r="Q260" s="73"/>
      <c r="R260" s="382"/>
      <c r="S260" s="382"/>
      <c r="T260" s="382"/>
      <c r="U260" s="382"/>
      <c r="V260" s="382"/>
      <c r="AD260" s="383"/>
      <c r="AE260" s="383"/>
      <c r="AF260" s="380"/>
      <c r="AG260" s="380"/>
    </row>
    <row r="261" spans="1:33" s="384" customFormat="1" ht="45" customHeight="1">
      <c r="A261" s="379" t="str">
        <f t="shared" si="23"/>
        <v/>
      </c>
      <c r="B261" s="380" t="str">
        <f t="shared" si="26"/>
        <v/>
      </c>
      <c r="C261" s="322"/>
      <c r="D261" s="322"/>
      <c r="E261" s="73"/>
      <c r="F261" s="73"/>
      <c r="G261" s="73"/>
      <c r="H261" s="73"/>
      <c r="I261" s="73"/>
      <c r="J261" s="73"/>
      <c r="K261" s="73"/>
      <c r="L261" s="73"/>
      <c r="M261" s="73"/>
      <c r="N261" s="73"/>
      <c r="O261" s="73"/>
      <c r="P261" s="73"/>
      <c r="Q261" s="73"/>
      <c r="R261" s="382"/>
      <c r="S261" s="382"/>
      <c r="T261" s="382"/>
      <c r="U261" s="382"/>
      <c r="V261" s="382"/>
      <c r="AD261" s="383"/>
      <c r="AE261" s="383"/>
      <c r="AF261" s="380"/>
      <c r="AG261" s="380"/>
    </row>
    <row r="262" spans="1:33" s="384" customFormat="1" ht="45" customHeight="1">
      <c r="A262" s="379" t="str">
        <f t="shared" si="23"/>
        <v/>
      </c>
      <c r="B262" s="380" t="str">
        <f t="shared" si="26"/>
        <v/>
      </c>
      <c r="C262" s="322"/>
      <c r="D262" s="322"/>
      <c r="E262" s="73"/>
      <c r="F262" s="73"/>
      <c r="G262" s="73"/>
      <c r="H262" s="73"/>
      <c r="I262" s="73"/>
      <c r="J262" s="73"/>
      <c r="K262" s="73"/>
      <c r="L262" s="73"/>
      <c r="M262" s="73"/>
      <c r="N262" s="73"/>
      <c r="O262" s="73"/>
      <c r="P262" s="73"/>
      <c r="Q262" s="73"/>
      <c r="R262" s="382"/>
      <c r="S262" s="382"/>
      <c r="T262" s="382"/>
      <c r="U262" s="382"/>
      <c r="V262" s="382"/>
      <c r="AD262" s="383"/>
      <c r="AE262" s="383"/>
      <c r="AF262" s="380"/>
      <c r="AG262" s="380"/>
    </row>
    <row r="263" spans="1:33" s="384" customFormat="1" ht="45" customHeight="1">
      <c r="A263" s="379" t="str">
        <f t="shared" si="23"/>
        <v/>
      </c>
      <c r="B263" s="380" t="str">
        <f t="shared" si="26"/>
        <v/>
      </c>
      <c r="C263" s="322"/>
      <c r="D263" s="322"/>
      <c r="E263" s="73"/>
      <c r="F263" s="73"/>
      <c r="G263" s="73"/>
      <c r="H263" s="73"/>
      <c r="I263" s="73"/>
      <c r="J263" s="73"/>
      <c r="K263" s="73"/>
      <c r="L263" s="73"/>
      <c r="M263" s="73"/>
      <c r="N263" s="73"/>
      <c r="O263" s="73"/>
      <c r="P263" s="73"/>
      <c r="Q263" s="73"/>
      <c r="R263" s="382"/>
      <c r="S263" s="382"/>
      <c r="T263" s="382"/>
      <c r="U263" s="382"/>
      <c r="V263" s="382"/>
      <c r="AD263" s="383"/>
      <c r="AE263" s="383"/>
      <c r="AF263" s="380"/>
      <c r="AG263" s="380"/>
    </row>
    <row r="264" spans="1:33" s="384" customFormat="1" ht="45" customHeight="1">
      <c r="A264" s="379" t="str">
        <f t="shared" si="23"/>
        <v/>
      </c>
      <c r="B264" s="380" t="str">
        <f t="shared" si="26"/>
        <v/>
      </c>
      <c r="C264" s="322"/>
      <c r="D264" s="322"/>
      <c r="E264" s="73"/>
      <c r="F264" s="73"/>
      <c r="G264" s="73"/>
      <c r="H264" s="73"/>
      <c r="I264" s="73"/>
      <c r="J264" s="73"/>
      <c r="K264" s="73"/>
      <c r="L264" s="73"/>
      <c r="M264" s="73"/>
      <c r="N264" s="73"/>
      <c r="O264" s="73"/>
      <c r="P264" s="73"/>
      <c r="Q264" s="73"/>
      <c r="R264" s="382"/>
      <c r="S264" s="382"/>
      <c r="T264" s="382"/>
      <c r="U264" s="382"/>
      <c r="V264" s="382"/>
      <c r="AD264" s="383"/>
      <c r="AE264" s="383"/>
      <c r="AF264" s="380"/>
      <c r="AG264" s="380"/>
    </row>
    <row r="265" spans="1:33" s="384" customFormat="1" ht="45" customHeight="1">
      <c r="A265" s="379" t="str">
        <f t="shared" si="23"/>
        <v/>
      </c>
      <c r="B265" s="380" t="str">
        <f t="shared" si="26"/>
        <v/>
      </c>
      <c r="C265" s="322"/>
      <c r="D265" s="322"/>
      <c r="E265" s="73"/>
      <c r="F265" s="73"/>
      <c r="G265" s="73"/>
      <c r="H265" s="73"/>
      <c r="I265" s="73"/>
      <c r="J265" s="73"/>
      <c r="K265" s="73"/>
      <c r="L265" s="73"/>
      <c r="M265" s="73"/>
      <c r="N265" s="73"/>
      <c r="O265" s="73"/>
      <c r="P265" s="73"/>
      <c r="Q265" s="73"/>
      <c r="R265" s="382"/>
      <c r="S265" s="382"/>
      <c r="T265" s="382"/>
      <c r="U265" s="382"/>
      <c r="V265" s="382"/>
      <c r="AD265" s="383"/>
      <c r="AE265" s="383"/>
      <c r="AF265" s="380"/>
      <c r="AG265" s="380"/>
    </row>
    <row r="266" spans="1:33" s="384" customFormat="1" ht="45" customHeight="1">
      <c r="A266" s="379" t="str">
        <f t="shared" si="23"/>
        <v/>
      </c>
      <c r="B266" s="380" t="str">
        <f t="shared" si="26"/>
        <v/>
      </c>
      <c r="C266" s="322"/>
      <c r="D266" s="322"/>
      <c r="E266" s="73"/>
      <c r="F266" s="73"/>
      <c r="G266" s="73"/>
      <c r="H266" s="73"/>
      <c r="I266" s="73"/>
      <c r="J266" s="73"/>
      <c r="K266" s="73"/>
      <c r="L266" s="73"/>
      <c r="M266" s="73"/>
      <c r="N266" s="73"/>
      <c r="O266" s="73"/>
      <c r="P266" s="73"/>
      <c r="Q266" s="73"/>
      <c r="R266" s="382"/>
      <c r="S266" s="382"/>
      <c r="T266" s="382"/>
      <c r="U266" s="382"/>
      <c r="V266" s="382"/>
      <c r="AD266" s="383"/>
      <c r="AE266" s="383"/>
      <c r="AF266" s="380"/>
      <c r="AG266" s="380"/>
    </row>
    <row r="267" spans="1:33" s="384" customFormat="1" ht="26.25" customHeight="1">
      <c r="A267" s="379" t="str">
        <f t="shared" ref="A267:A282" si="28">IF(A266&gt;=B$3,"",A266+1)</f>
        <v/>
      </c>
      <c r="B267" s="380" t="str">
        <f t="shared" si="26"/>
        <v/>
      </c>
      <c r="C267" s="381"/>
      <c r="D267" s="381"/>
      <c r="E267" s="382"/>
      <c r="F267" s="382"/>
      <c r="G267" s="382"/>
      <c r="H267" s="382"/>
      <c r="I267" s="382"/>
      <c r="J267" s="382"/>
      <c r="K267" s="382"/>
      <c r="L267" s="382"/>
      <c r="M267" s="382"/>
      <c r="N267" s="382"/>
      <c r="O267" s="382"/>
      <c r="P267" s="382"/>
      <c r="Q267" s="382"/>
      <c r="R267" s="382"/>
      <c r="S267" s="382"/>
      <c r="T267" s="382"/>
      <c r="U267" s="382"/>
      <c r="V267" s="382"/>
      <c r="AD267" s="383"/>
      <c r="AE267" s="383"/>
      <c r="AF267" s="380"/>
      <c r="AG267" s="380"/>
    </row>
    <row r="268" spans="1:33" s="384" customFormat="1" ht="26.25" customHeight="1">
      <c r="A268" s="379" t="str">
        <f t="shared" si="28"/>
        <v/>
      </c>
      <c r="B268" s="380" t="str">
        <f t="shared" ref="B268:B282" si="29">IF(ISBLANK(A268),"",TEXT(A268,"aaa"))</f>
        <v/>
      </c>
      <c r="C268" s="381"/>
      <c r="D268" s="381"/>
      <c r="E268" s="382"/>
      <c r="F268" s="382"/>
      <c r="G268" s="382"/>
      <c r="H268" s="382"/>
      <c r="I268" s="382"/>
      <c r="J268" s="382"/>
      <c r="K268" s="382"/>
      <c r="L268" s="382"/>
      <c r="M268" s="382"/>
      <c r="N268" s="382"/>
      <c r="O268" s="382"/>
      <c r="P268" s="382"/>
      <c r="Q268" s="382"/>
      <c r="R268" s="382"/>
      <c r="S268" s="382"/>
      <c r="T268" s="382"/>
      <c r="U268" s="382"/>
      <c r="V268" s="382"/>
      <c r="AD268" s="383"/>
      <c r="AE268" s="383"/>
      <c r="AF268" s="380"/>
      <c r="AG268" s="380"/>
    </row>
    <row r="269" spans="1:33" s="384" customFormat="1" ht="26.25" customHeight="1">
      <c r="A269" s="379" t="str">
        <f t="shared" si="28"/>
        <v/>
      </c>
      <c r="B269" s="380" t="str">
        <f t="shared" si="29"/>
        <v/>
      </c>
      <c r="C269" s="381"/>
      <c r="D269" s="381"/>
      <c r="E269" s="382"/>
      <c r="F269" s="382"/>
      <c r="G269" s="382"/>
      <c r="H269" s="382"/>
      <c r="I269" s="382"/>
      <c r="J269" s="382"/>
      <c r="K269" s="382"/>
      <c r="L269" s="382"/>
      <c r="M269" s="382"/>
      <c r="N269" s="382"/>
      <c r="O269" s="382"/>
      <c r="P269" s="382"/>
      <c r="Q269" s="382"/>
      <c r="R269" s="382"/>
      <c r="S269" s="382"/>
      <c r="T269" s="382"/>
      <c r="U269" s="382"/>
      <c r="V269" s="382"/>
      <c r="AD269" s="383"/>
      <c r="AE269" s="383"/>
      <c r="AF269" s="380"/>
      <c r="AG269" s="380"/>
    </row>
    <row r="270" spans="1:33" s="384" customFormat="1" ht="26.25" customHeight="1">
      <c r="A270" s="379" t="str">
        <f t="shared" si="28"/>
        <v/>
      </c>
      <c r="B270" s="380" t="str">
        <f t="shared" si="29"/>
        <v/>
      </c>
      <c r="C270" s="381"/>
      <c r="D270" s="381"/>
      <c r="E270" s="382"/>
      <c r="F270" s="382"/>
      <c r="G270" s="382"/>
      <c r="H270" s="382"/>
      <c r="I270" s="382"/>
      <c r="J270" s="382"/>
      <c r="K270" s="382"/>
      <c r="L270" s="382"/>
      <c r="M270" s="382"/>
      <c r="N270" s="382"/>
      <c r="O270" s="382"/>
      <c r="P270" s="382"/>
      <c r="Q270" s="382"/>
      <c r="R270" s="382"/>
      <c r="S270" s="382"/>
      <c r="T270" s="382"/>
      <c r="U270" s="382"/>
      <c r="V270" s="382"/>
      <c r="AD270" s="383"/>
      <c r="AE270" s="383"/>
      <c r="AF270" s="380"/>
      <c r="AG270" s="380"/>
    </row>
    <row r="271" spans="1:33" s="384" customFormat="1" ht="26.25" customHeight="1">
      <c r="A271" s="379" t="str">
        <f t="shared" si="28"/>
        <v/>
      </c>
      <c r="B271" s="380" t="str">
        <f t="shared" si="29"/>
        <v/>
      </c>
      <c r="C271" s="381"/>
      <c r="D271" s="381"/>
      <c r="E271" s="382"/>
      <c r="F271" s="382"/>
      <c r="G271" s="382"/>
      <c r="H271" s="382"/>
      <c r="I271" s="382"/>
      <c r="J271" s="382"/>
      <c r="K271" s="382"/>
      <c r="L271" s="382"/>
      <c r="M271" s="382"/>
      <c r="N271" s="382"/>
      <c r="O271" s="382"/>
      <c r="P271" s="382"/>
      <c r="Q271" s="382"/>
      <c r="R271" s="382"/>
      <c r="S271" s="382"/>
      <c r="T271" s="382"/>
      <c r="U271" s="382"/>
      <c r="V271" s="382"/>
      <c r="AD271" s="383"/>
      <c r="AE271" s="383"/>
      <c r="AF271" s="380"/>
      <c r="AG271" s="380"/>
    </row>
    <row r="272" spans="1:33" s="384" customFormat="1" ht="26.25" customHeight="1">
      <c r="A272" s="379" t="str">
        <f t="shared" si="28"/>
        <v/>
      </c>
      <c r="B272" s="380" t="str">
        <f t="shared" si="29"/>
        <v/>
      </c>
      <c r="C272" s="381"/>
      <c r="D272" s="381"/>
      <c r="E272" s="382"/>
      <c r="F272" s="382"/>
      <c r="G272" s="382"/>
      <c r="H272" s="382"/>
      <c r="I272" s="382"/>
      <c r="J272" s="382"/>
      <c r="K272" s="382"/>
      <c r="L272" s="382"/>
      <c r="M272" s="382"/>
      <c r="N272" s="382"/>
      <c r="O272" s="382"/>
      <c r="P272" s="382"/>
      <c r="Q272" s="382"/>
      <c r="R272" s="382"/>
      <c r="S272" s="382"/>
      <c r="T272" s="382"/>
      <c r="U272" s="382"/>
      <c r="V272" s="382"/>
      <c r="AD272" s="383"/>
      <c r="AE272" s="383"/>
      <c r="AF272" s="380"/>
      <c r="AG272" s="380"/>
    </row>
    <row r="273" spans="1:33" s="384" customFormat="1" ht="26.25" customHeight="1">
      <c r="A273" s="379" t="str">
        <f t="shared" si="28"/>
        <v/>
      </c>
      <c r="B273" s="380" t="str">
        <f t="shared" si="29"/>
        <v/>
      </c>
      <c r="C273" s="381"/>
      <c r="D273" s="381"/>
      <c r="E273" s="382"/>
      <c r="F273" s="382"/>
      <c r="G273" s="382"/>
      <c r="H273" s="382"/>
      <c r="I273" s="382"/>
      <c r="J273" s="382"/>
      <c r="K273" s="382"/>
      <c r="L273" s="382"/>
      <c r="M273" s="382"/>
      <c r="N273" s="382"/>
      <c r="O273" s="382"/>
      <c r="P273" s="382"/>
      <c r="Q273" s="382"/>
      <c r="R273" s="382"/>
      <c r="S273" s="382"/>
      <c r="T273" s="382"/>
      <c r="U273" s="382"/>
      <c r="V273" s="382"/>
      <c r="AD273" s="383"/>
      <c r="AE273" s="383"/>
      <c r="AF273" s="380"/>
      <c r="AG273" s="380"/>
    </row>
    <row r="274" spans="1:33" s="384" customFormat="1" ht="26.25" customHeight="1">
      <c r="A274" s="379" t="str">
        <f t="shared" si="28"/>
        <v/>
      </c>
      <c r="B274" s="380" t="str">
        <f t="shared" si="29"/>
        <v/>
      </c>
      <c r="C274" s="381"/>
      <c r="D274" s="381"/>
      <c r="E274" s="382"/>
      <c r="F274" s="382"/>
      <c r="G274" s="382"/>
      <c r="H274" s="382"/>
      <c r="I274" s="382"/>
      <c r="J274" s="382"/>
      <c r="K274" s="382"/>
      <c r="L274" s="382"/>
      <c r="M274" s="382"/>
      <c r="N274" s="382"/>
      <c r="O274" s="382"/>
      <c r="P274" s="382"/>
      <c r="Q274" s="382"/>
      <c r="R274" s="382"/>
      <c r="S274" s="382"/>
      <c r="T274" s="382"/>
      <c r="U274" s="382"/>
      <c r="V274" s="382"/>
      <c r="AD274" s="383"/>
      <c r="AE274" s="383"/>
      <c r="AF274" s="380"/>
      <c r="AG274" s="380"/>
    </row>
    <row r="275" spans="1:33" s="384" customFormat="1" ht="26.25" customHeight="1">
      <c r="A275" s="379" t="str">
        <f t="shared" si="28"/>
        <v/>
      </c>
      <c r="B275" s="380" t="str">
        <f t="shared" si="29"/>
        <v/>
      </c>
      <c r="C275" s="381"/>
      <c r="D275" s="381"/>
      <c r="E275" s="382"/>
      <c r="F275" s="382"/>
      <c r="G275" s="382"/>
      <c r="H275" s="382"/>
      <c r="I275" s="382"/>
      <c r="J275" s="382"/>
      <c r="K275" s="382"/>
      <c r="L275" s="382"/>
      <c r="M275" s="382"/>
      <c r="N275" s="382"/>
      <c r="O275" s="382"/>
      <c r="P275" s="382"/>
      <c r="Q275" s="382"/>
      <c r="R275" s="382"/>
      <c r="S275" s="382"/>
      <c r="T275" s="382"/>
      <c r="U275" s="382"/>
      <c r="V275" s="382"/>
      <c r="AD275" s="383"/>
      <c r="AE275" s="383"/>
      <c r="AF275" s="380"/>
      <c r="AG275" s="380"/>
    </row>
    <row r="276" spans="1:33" s="384" customFormat="1" ht="26.25" customHeight="1">
      <c r="A276" s="379" t="str">
        <f t="shared" si="28"/>
        <v/>
      </c>
      <c r="B276" s="380" t="str">
        <f t="shared" si="29"/>
        <v/>
      </c>
      <c r="C276" s="381"/>
      <c r="D276" s="381"/>
      <c r="E276" s="382"/>
      <c r="F276" s="382"/>
      <c r="G276" s="382"/>
      <c r="H276" s="382"/>
      <c r="I276" s="382"/>
      <c r="J276" s="382"/>
      <c r="K276" s="382"/>
      <c r="L276" s="382"/>
      <c r="M276" s="382"/>
      <c r="N276" s="382"/>
      <c r="O276" s="382"/>
      <c r="P276" s="382"/>
      <c r="Q276" s="382"/>
      <c r="R276" s="382"/>
      <c r="S276" s="382"/>
      <c r="T276" s="382"/>
      <c r="U276" s="382"/>
      <c r="V276" s="382"/>
      <c r="AD276" s="383"/>
      <c r="AE276" s="383"/>
      <c r="AF276" s="380"/>
      <c r="AG276" s="380"/>
    </row>
    <row r="277" spans="1:33" s="384" customFormat="1" ht="26.25" customHeight="1">
      <c r="A277" s="379" t="str">
        <f t="shared" si="28"/>
        <v/>
      </c>
      <c r="B277" s="380" t="str">
        <f t="shared" si="29"/>
        <v/>
      </c>
      <c r="C277" s="381"/>
      <c r="D277" s="381"/>
      <c r="E277" s="382"/>
      <c r="F277" s="382"/>
      <c r="G277" s="382"/>
      <c r="H277" s="382"/>
      <c r="I277" s="382"/>
      <c r="J277" s="382"/>
      <c r="K277" s="382"/>
      <c r="L277" s="382"/>
      <c r="M277" s="382"/>
      <c r="N277" s="382"/>
      <c r="O277" s="382"/>
      <c r="P277" s="382"/>
      <c r="Q277" s="382"/>
      <c r="R277" s="382"/>
      <c r="S277" s="382"/>
      <c r="T277" s="382"/>
      <c r="U277" s="382"/>
      <c r="V277" s="382"/>
      <c r="AD277" s="383"/>
      <c r="AE277" s="383"/>
      <c r="AF277" s="380"/>
      <c r="AG277" s="380"/>
    </row>
    <row r="278" spans="1:33" s="384" customFormat="1" ht="26.25" customHeight="1">
      <c r="A278" s="379" t="str">
        <f t="shared" si="28"/>
        <v/>
      </c>
      <c r="B278" s="380" t="str">
        <f t="shared" si="29"/>
        <v/>
      </c>
      <c r="C278" s="381"/>
      <c r="D278" s="381"/>
      <c r="E278" s="382"/>
      <c r="F278" s="382"/>
      <c r="G278" s="382"/>
      <c r="H278" s="382"/>
      <c r="I278" s="382"/>
      <c r="J278" s="382"/>
      <c r="K278" s="382"/>
      <c r="L278" s="382"/>
      <c r="M278" s="382"/>
      <c r="N278" s="382"/>
      <c r="O278" s="382"/>
      <c r="P278" s="382"/>
      <c r="Q278" s="382"/>
      <c r="R278" s="382"/>
      <c r="S278" s="382"/>
      <c r="T278" s="382"/>
      <c r="U278" s="382"/>
      <c r="V278" s="382"/>
      <c r="AD278" s="383"/>
      <c r="AE278" s="383"/>
      <c r="AF278" s="380"/>
      <c r="AG278" s="380"/>
    </row>
    <row r="279" spans="1:33" s="384" customFormat="1" ht="26.25" customHeight="1">
      <c r="A279" s="379" t="str">
        <f t="shared" si="28"/>
        <v/>
      </c>
      <c r="B279" s="380" t="str">
        <f t="shared" si="29"/>
        <v/>
      </c>
      <c r="C279" s="381"/>
      <c r="D279" s="381"/>
      <c r="E279" s="382"/>
      <c r="F279" s="382"/>
      <c r="G279" s="382"/>
      <c r="H279" s="382"/>
      <c r="I279" s="382"/>
      <c r="J279" s="382"/>
      <c r="K279" s="382"/>
      <c r="L279" s="382"/>
      <c r="M279" s="382"/>
      <c r="N279" s="382"/>
      <c r="O279" s="382"/>
      <c r="P279" s="382"/>
      <c r="Q279" s="382"/>
      <c r="R279" s="382"/>
      <c r="S279" s="382"/>
      <c r="T279" s="382"/>
      <c r="U279" s="382"/>
      <c r="V279" s="382"/>
      <c r="AD279" s="383"/>
      <c r="AE279" s="383"/>
      <c r="AF279" s="380"/>
      <c r="AG279" s="380"/>
    </row>
    <row r="280" spans="1:33" s="384" customFormat="1" ht="26.25" customHeight="1">
      <c r="A280" s="379" t="str">
        <f t="shared" si="28"/>
        <v/>
      </c>
      <c r="B280" s="380" t="str">
        <f t="shared" si="29"/>
        <v/>
      </c>
      <c r="C280" s="381"/>
      <c r="D280" s="381"/>
      <c r="E280" s="382"/>
      <c r="F280" s="382"/>
      <c r="G280" s="382"/>
      <c r="H280" s="382"/>
      <c r="I280" s="382"/>
      <c r="J280" s="382"/>
      <c r="K280" s="382"/>
      <c r="L280" s="382"/>
      <c r="M280" s="382"/>
      <c r="N280" s="382"/>
      <c r="O280" s="382"/>
      <c r="P280" s="382"/>
      <c r="Q280" s="382"/>
      <c r="R280" s="382"/>
      <c r="S280" s="382"/>
      <c r="T280" s="382"/>
      <c r="U280" s="382"/>
      <c r="V280" s="382"/>
      <c r="AD280" s="383"/>
      <c r="AE280" s="383"/>
      <c r="AF280" s="380"/>
      <c r="AG280" s="380"/>
    </row>
    <row r="281" spans="1:33" s="384" customFormat="1" ht="26.25" customHeight="1">
      <c r="A281" s="379" t="str">
        <f t="shared" si="28"/>
        <v/>
      </c>
      <c r="B281" s="380" t="str">
        <f t="shared" si="29"/>
        <v/>
      </c>
      <c r="C281" s="381"/>
      <c r="D281" s="381"/>
      <c r="E281" s="382"/>
      <c r="F281" s="382"/>
      <c r="G281" s="382"/>
      <c r="H281" s="382"/>
      <c r="I281" s="382"/>
      <c r="J281" s="382"/>
      <c r="K281" s="382"/>
      <c r="L281" s="382"/>
      <c r="M281" s="382"/>
      <c r="N281" s="382"/>
      <c r="O281" s="382"/>
      <c r="P281" s="382"/>
      <c r="Q281" s="382"/>
      <c r="R281" s="382"/>
      <c r="S281" s="382"/>
      <c r="T281" s="382"/>
      <c r="U281" s="382"/>
      <c r="V281" s="382"/>
      <c r="AD281" s="383"/>
      <c r="AE281" s="383"/>
      <c r="AF281" s="380"/>
      <c r="AG281" s="380"/>
    </row>
    <row r="282" spans="1:33" s="384" customFormat="1" ht="26.25" customHeight="1">
      <c r="A282" s="379" t="str">
        <f t="shared" si="28"/>
        <v/>
      </c>
      <c r="B282" s="380" t="str">
        <f t="shared" si="29"/>
        <v/>
      </c>
      <c r="C282" s="381"/>
      <c r="D282" s="381"/>
      <c r="E282" s="382"/>
      <c r="F282" s="382"/>
      <c r="G282" s="382"/>
      <c r="H282" s="382"/>
      <c r="I282" s="382"/>
      <c r="J282" s="382"/>
      <c r="K282" s="382"/>
      <c r="L282" s="382"/>
      <c r="M282" s="382"/>
      <c r="N282" s="382"/>
      <c r="O282" s="382"/>
      <c r="P282" s="382"/>
      <c r="Q282" s="382"/>
      <c r="R282" s="382"/>
      <c r="S282" s="382"/>
      <c r="T282" s="382"/>
      <c r="U282" s="382"/>
      <c r="V282" s="382"/>
      <c r="AD282" s="383"/>
      <c r="AE282" s="383"/>
      <c r="AF282" s="380"/>
      <c r="AG282" s="380"/>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54" customWidth="1"/>
    <col min="2" max="2" width="23.125" style="303" customWidth="1"/>
    <col min="3" max="3" width="38.625" style="318" customWidth="1"/>
    <col min="4" max="4" width="41" style="318"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54" customWidth="1"/>
    <col min="31" max="31" width="19.875" style="254" customWidth="1"/>
    <col min="32" max="33" width="21.125" style="303" customWidth="1"/>
    <col min="34" max="16384" width="8.875" style="31"/>
  </cols>
  <sheetData>
    <row r="1" spans="1:33" ht="57" customHeight="1">
      <c r="A1" s="339" t="s">
        <v>333</v>
      </c>
      <c r="D1" s="342" t="s">
        <v>393</v>
      </c>
    </row>
    <row r="2" spans="1:33" ht="39.75" customHeight="1">
      <c r="A2" s="304" t="s">
        <v>8</v>
      </c>
      <c r="B2" s="305">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f>IF(ISBLANK('入力シート１＜普通車　料金表＞'!L10),"",'入力シート１＜普通車　料金表＞'!L10)</f>
        <v>43504</v>
      </c>
      <c r="AB2" s="77">
        <f>IF(ISBLANK('入力シート１＜普通車　料金表＞'!O10),"",'入力シート１＜普通車　料金表＞'!O10)</f>
        <v>43514</v>
      </c>
      <c r="AC2" s="77" t="str">
        <f>IF(ISBLANK('入力シート１＜普通車　料金表＞'!R10),"",'入力シート１＜普通車　料金表＞'!R10)</f>
        <v/>
      </c>
    </row>
    <row r="3" spans="1:33" ht="39.75" customHeight="1">
      <c r="A3" s="304" t="s">
        <v>9</v>
      </c>
      <c r="B3" s="305">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43503</v>
      </c>
      <c r="AA3" s="77">
        <f>IF(ISBLANK('入力シート１＜普通車　料金表＞'!N10),"",'入力シート１＜普通車　料金表＞'!N10)</f>
        <v>43513</v>
      </c>
      <c r="AB3" s="77">
        <f>IF(ISBLANK('入力シート１＜普通車　料金表＞'!Q10),"",'入力シート１＜普通車　料金表＞'!Q10)</f>
        <v>43527</v>
      </c>
      <c r="AC3" s="77" t="str">
        <f>IF(ISBLANK('入力シート１＜普通車　料金表＞'!T10),"",'入力シート１＜普通車　料金表＞'!T10)</f>
        <v/>
      </c>
    </row>
    <row r="4" spans="1:33" ht="54" customHeight="1">
      <c r="E4" s="589" t="s">
        <v>112</v>
      </c>
      <c r="F4" s="589"/>
      <c r="G4" s="589"/>
      <c r="H4" s="589"/>
      <c r="I4" s="589"/>
      <c r="J4" s="589"/>
      <c r="K4" s="589"/>
      <c r="L4" s="589"/>
      <c r="M4" s="589"/>
      <c r="N4" s="589"/>
      <c r="O4" s="589"/>
      <c r="P4" s="589"/>
      <c r="Q4" s="589"/>
      <c r="R4" s="589"/>
      <c r="S4" s="589"/>
      <c r="T4" s="589"/>
      <c r="U4" s="589"/>
      <c r="V4" s="589"/>
      <c r="W4" s="51" t="s">
        <v>0</v>
      </c>
      <c r="X4" s="77">
        <f>IF(ISBLANK('入力シート１＜普通車　料金表＞'!C11),"",'入力シート１＜普通車　料金表＞'!C11)</f>
        <v>43556</v>
      </c>
      <c r="Y4" s="77">
        <f>IF(ISBLANK('入力シート１＜普通車　料金表＞'!F11),"",'入力シート１＜普通車　料金表＞'!F11)</f>
        <v>43542</v>
      </c>
      <c r="Z4" s="77">
        <f>IF(ISBLANK('入力シート１＜普通車　料金表＞'!I11),"",'入力シート１＜普通車　料金表＞'!I11)</f>
        <v>43535</v>
      </c>
      <c r="AA4" s="77">
        <f>IF(ISBLANK('入力シート１＜普通車　料金表＞'!L11),"",'入力シート１＜普通車　料金表＞'!L11)</f>
        <v>43528</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58"/>
      <c r="B5" s="306"/>
      <c r="C5" s="319"/>
      <c r="D5" s="319"/>
      <c r="E5" s="82"/>
      <c r="F5" s="82"/>
      <c r="G5" s="82"/>
      <c r="H5" s="82"/>
      <c r="I5" s="82"/>
      <c r="J5" s="82"/>
      <c r="K5" s="82"/>
      <c r="L5" s="82"/>
      <c r="M5" s="82"/>
      <c r="N5" s="82"/>
      <c r="O5" s="82"/>
      <c r="P5" s="82"/>
      <c r="Q5" s="82"/>
      <c r="R5" s="82"/>
      <c r="S5" s="82"/>
      <c r="T5" s="82"/>
      <c r="U5" s="82"/>
      <c r="V5" s="82"/>
      <c r="W5" s="208" t="s">
        <v>1</v>
      </c>
      <c r="X5" s="209">
        <f>IF(ISBLANK('入力シート１＜普通車　料金表＞'!E11),"",'入力シート１＜普通車　料金表＞'!E11)</f>
        <v>43616</v>
      </c>
      <c r="Y5" s="209">
        <f>IF(ISBLANK('入力シート１＜普通車　料金表＞'!H11),"",'入力シート１＜普通車　料金表＞'!H11)</f>
        <v>43555</v>
      </c>
      <c r="Z5" s="209">
        <f>IF(ISBLANK('入力シート１＜普通車　料金表＞'!K11),"",'入力シート１＜普通車　料金表＞'!K11)</f>
        <v>43541</v>
      </c>
      <c r="AA5" s="209">
        <f>IF(ISBLANK('入力シート１＜普通車　料金表＞'!N11),"",'入力シート１＜普通車　料金表＞'!N11)</f>
        <v>43534</v>
      </c>
      <c r="AB5" s="209" t="str">
        <f>IF(ISBLANK('入力シート１＜普通車　料金表＞'!Q11),"",'入力シート１＜普通車　料金表＞'!Q11)</f>
        <v/>
      </c>
      <c r="AC5" s="209" t="str">
        <f>IF(ISBLANK('入力シート１＜普通車　料金表＞'!T11),"",'入力シート１＜普通車　料金表＞'!T11)</f>
        <v/>
      </c>
      <c r="AD5" s="258"/>
      <c r="AE5" s="258"/>
      <c r="AF5" s="306"/>
      <c r="AG5" s="306"/>
    </row>
    <row r="6" spans="1:33" ht="54" customHeight="1">
      <c r="A6" s="599" t="s">
        <v>338</v>
      </c>
      <c r="B6" s="600"/>
      <c r="C6" s="601" t="s">
        <v>341</v>
      </c>
      <c r="D6" s="602"/>
      <c r="E6" s="603" t="s">
        <v>118</v>
      </c>
      <c r="F6" s="604"/>
      <c r="G6" s="604"/>
      <c r="H6" s="604"/>
      <c r="I6" s="604"/>
      <c r="J6" s="604"/>
      <c r="K6" s="604"/>
      <c r="L6" s="604"/>
      <c r="M6" s="604"/>
      <c r="N6" s="604"/>
      <c r="O6" s="604"/>
      <c r="P6" s="604"/>
      <c r="Q6" s="604"/>
      <c r="R6" s="604"/>
      <c r="S6" s="604"/>
      <c r="T6" s="604"/>
      <c r="U6" s="604"/>
      <c r="V6" s="604"/>
      <c r="W6" s="298" t="s">
        <v>0</v>
      </c>
      <c r="X6" s="299" t="s">
        <v>342</v>
      </c>
      <c r="Y6" s="299" t="s">
        <v>342</v>
      </c>
      <c r="Z6" s="299" t="s">
        <v>342</v>
      </c>
      <c r="AA6" s="299" t="s">
        <v>342</v>
      </c>
      <c r="AB6" s="299" t="s">
        <v>342</v>
      </c>
      <c r="AC6" s="299" t="s">
        <v>342</v>
      </c>
      <c r="AD6" s="312"/>
      <c r="AE6" s="313"/>
      <c r="AF6" s="314"/>
      <c r="AG6" s="315"/>
    </row>
    <row r="7" spans="1:33" ht="26.25" customHeight="1">
      <c r="A7" s="595"/>
      <c r="B7" s="596"/>
      <c r="C7" s="590" t="s">
        <v>91</v>
      </c>
      <c r="D7" s="590" t="s">
        <v>117</v>
      </c>
      <c r="E7" s="146" t="s">
        <v>95</v>
      </c>
      <c r="F7" s="146" t="s">
        <v>342</v>
      </c>
      <c r="G7" s="146" t="s">
        <v>95</v>
      </c>
      <c r="H7" s="146" t="s">
        <v>95</v>
      </c>
      <c r="I7" s="146" t="s">
        <v>342</v>
      </c>
      <c r="J7" s="146" t="s">
        <v>342</v>
      </c>
      <c r="K7" s="146" t="s">
        <v>342</v>
      </c>
      <c r="L7" s="146" t="s">
        <v>342</v>
      </c>
      <c r="M7" s="146" t="s">
        <v>342</v>
      </c>
      <c r="N7" s="146" t="s">
        <v>342</v>
      </c>
      <c r="O7" s="146" t="s">
        <v>342</v>
      </c>
      <c r="P7" s="146" t="s">
        <v>342</v>
      </c>
      <c r="Q7" s="146" t="s">
        <v>95</v>
      </c>
      <c r="R7" s="146" t="s">
        <v>342</v>
      </c>
      <c r="S7" s="146" t="s">
        <v>342</v>
      </c>
      <c r="T7" s="146" t="s">
        <v>342</v>
      </c>
      <c r="U7" s="146" t="s">
        <v>342</v>
      </c>
      <c r="V7" s="146" t="s">
        <v>342</v>
      </c>
      <c r="W7" s="75" t="s">
        <v>1</v>
      </c>
      <c r="X7" s="78" t="s">
        <v>342</v>
      </c>
      <c r="Y7" s="78" t="s">
        <v>342</v>
      </c>
      <c r="Z7" s="78" t="s">
        <v>342</v>
      </c>
      <c r="AA7" s="78" t="s">
        <v>342</v>
      </c>
      <c r="AB7" s="78" t="s">
        <v>342</v>
      </c>
      <c r="AC7" s="78" t="s">
        <v>342</v>
      </c>
      <c r="AD7" s="593" t="s">
        <v>335</v>
      </c>
      <c r="AE7" s="593" t="s">
        <v>336</v>
      </c>
      <c r="AF7" s="591" t="s">
        <v>109</v>
      </c>
      <c r="AG7" s="591" t="s">
        <v>110</v>
      </c>
    </row>
    <row r="8" spans="1:33" ht="61.5" customHeight="1">
      <c r="A8" s="597"/>
      <c r="B8" s="598"/>
      <c r="C8" s="590"/>
      <c r="D8" s="590"/>
      <c r="E8" s="311" t="s">
        <v>348</v>
      </c>
      <c r="F8" s="311" t="s">
        <v>350</v>
      </c>
      <c r="G8" s="311" t="s">
        <v>352</v>
      </c>
      <c r="H8" s="311" t="s">
        <v>354</v>
      </c>
      <c r="I8" s="311" t="s">
        <v>355</v>
      </c>
      <c r="J8" s="311" t="s">
        <v>356</v>
      </c>
      <c r="K8" s="311" t="s">
        <v>358</v>
      </c>
      <c r="L8" s="311" t="s">
        <v>360</v>
      </c>
      <c r="M8" s="311" t="s">
        <v>362</v>
      </c>
      <c r="N8" s="311" t="s">
        <v>364</v>
      </c>
      <c r="O8" s="311" t="s">
        <v>366</v>
      </c>
      <c r="P8" s="311" t="s">
        <v>368</v>
      </c>
      <c r="Q8" s="311" t="s">
        <v>372</v>
      </c>
      <c r="R8" s="311" t="s">
        <v>342</v>
      </c>
      <c r="S8" s="311" t="s">
        <v>342</v>
      </c>
      <c r="T8" s="311" t="s">
        <v>342</v>
      </c>
      <c r="U8" s="146" t="s">
        <v>342</v>
      </c>
      <c r="V8" s="146" t="e">
        <v>#REF!</v>
      </c>
      <c r="W8" s="75"/>
      <c r="X8" s="75" t="s">
        <v>2</v>
      </c>
      <c r="Y8" s="75" t="s">
        <v>3</v>
      </c>
      <c r="Z8" s="75" t="s">
        <v>4</v>
      </c>
      <c r="AA8" s="75" t="s">
        <v>5</v>
      </c>
      <c r="AB8" s="75" t="s">
        <v>6</v>
      </c>
      <c r="AC8" s="75" t="s">
        <v>7</v>
      </c>
      <c r="AD8" s="594"/>
      <c r="AE8" s="594"/>
      <c r="AF8" s="592"/>
      <c r="AG8" s="592"/>
    </row>
    <row r="9" spans="1:33" ht="45" customHeight="1">
      <c r="A9" s="307">
        <v>43374</v>
      </c>
      <c r="B9" s="308" t="s">
        <v>381</v>
      </c>
      <c r="C9" s="320">
        <v>43388</v>
      </c>
      <c r="D9" s="320">
        <v>43390</v>
      </c>
      <c r="E9" s="79" t="s">
        <v>93</v>
      </c>
      <c r="F9" s="79"/>
      <c r="G9" s="79"/>
      <c r="H9" s="79"/>
      <c r="I9" s="79"/>
      <c r="J9" s="79"/>
      <c r="K9" s="79"/>
      <c r="L9" s="79"/>
      <c r="M9" s="79"/>
      <c r="N9" s="79"/>
      <c r="O9" s="79"/>
      <c r="P9" s="79"/>
      <c r="Q9" s="79"/>
      <c r="R9" s="79"/>
      <c r="S9" s="79"/>
      <c r="T9" s="79"/>
      <c r="U9" s="79"/>
      <c r="V9" s="79"/>
      <c r="W9" s="75"/>
      <c r="X9" s="80" t="s">
        <v>342</v>
      </c>
      <c r="Y9" s="80" t="s">
        <v>95</v>
      </c>
      <c r="Z9" s="80" t="s">
        <v>342</v>
      </c>
      <c r="AA9" s="80" t="s">
        <v>342</v>
      </c>
      <c r="AB9" s="80" t="s">
        <v>342</v>
      </c>
      <c r="AC9" s="80" t="s">
        <v>342</v>
      </c>
      <c r="AD9" s="316"/>
      <c r="AE9" s="316"/>
      <c r="AF9" s="308">
        <v>14</v>
      </c>
      <c r="AG9" s="308">
        <v>16</v>
      </c>
    </row>
    <row r="10" spans="1:33" ht="45" customHeight="1">
      <c r="A10" s="307">
        <v>43375</v>
      </c>
      <c r="B10" s="308" t="s">
        <v>382</v>
      </c>
      <c r="C10" s="320">
        <v>43389</v>
      </c>
      <c r="D10" s="320">
        <v>43391</v>
      </c>
      <c r="E10" s="79"/>
      <c r="F10" s="79"/>
      <c r="G10" s="79"/>
      <c r="H10" s="79"/>
      <c r="I10" s="79"/>
      <c r="J10" s="79"/>
      <c r="K10" s="79"/>
      <c r="L10" s="79"/>
      <c r="M10" s="79"/>
      <c r="N10" s="79"/>
      <c r="O10" s="79"/>
      <c r="P10" s="79"/>
      <c r="Q10" s="79"/>
      <c r="R10" s="79"/>
      <c r="S10" s="79"/>
      <c r="T10" s="79"/>
      <c r="U10" s="79"/>
      <c r="V10" s="79"/>
      <c r="W10" s="75"/>
      <c r="X10" s="80" t="s">
        <v>342</v>
      </c>
      <c r="Y10" s="80" t="s">
        <v>95</v>
      </c>
      <c r="Z10" s="80" t="s">
        <v>342</v>
      </c>
      <c r="AA10" s="80" t="s">
        <v>342</v>
      </c>
      <c r="AB10" s="80" t="s">
        <v>342</v>
      </c>
      <c r="AC10" s="80" t="s">
        <v>342</v>
      </c>
      <c r="AD10" s="316"/>
      <c r="AE10" s="316"/>
      <c r="AF10" s="308">
        <v>14</v>
      </c>
      <c r="AG10" s="308">
        <v>16</v>
      </c>
    </row>
    <row r="11" spans="1:33" ht="45" customHeight="1">
      <c r="A11" s="307">
        <v>43376</v>
      </c>
      <c r="B11" s="308" t="s">
        <v>383</v>
      </c>
      <c r="C11" s="320">
        <v>43390</v>
      </c>
      <c r="D11" s="320">
        <v>43392</v>
      </c>
      <c r="E11" s="79"/>
      <c r="F11" s="79"/>
      <c r="G11" s="79"/>
      <c r="H11" s="79"/>
      <c r="I11" s="79"/>
      <c r="J11" s="79"/>
      <c r="K11" s="79"/>
      <c r="L11" s="79"/>
      <c r="M11" s="79"/>
      <c r="N11" s="79"/>
      <c r="O11" s="79"/>
      <c r="P11" s="79"/>
      <c r="Q11" s="79"/>
      <c r="R11" s="79"/>
      <c r="S11" s="79"/>
      <c r="T11" s="79"/>
      <c r="U11" s="79"/>
      <c r="V11" s="79"/>
      <c r="W11" s="75"/>
      <c r="X11" s="80" t="s">
        <v>342</v>
      </c>
      <c r="Y11" s="80" t="s">
        <v>95</v>
      </c>
      <c r="Z11" s="80" t="s">
        <v>342</v>
      </c>
      <c r="AA11" s="80" t="s">
        <v>342</v>
      </c>
      <c r="AB11" s="80" t="s">
        <v>342</v>
      </c>
      <c r="AC11" s="80" t="s">
        <v>342</v>
      </c>
      <c r="AD11" s="316"/>
      <c r="AE11" s="316"/>
      <c r="AF11" s="308">
        <v>14</v>
      </c>
      <c r="AG11" s="308">
        <v>16</v>
      </c>
    </row>
    <row r="12" spans="1:33" ht="45" customHeight="1">
      <c r="A12" s="307">
        <v>43377</v>
      </c>
      <c r="B12" s="308" t="s">
        <v>384</v>
      </c>
      <c r="C12" s="320">
        <v>43391</v>
      </c>
      <c r="D12" s="320">
        <v>43393</v>
      </c>
      <c r="E12" s="79"/>
      <c r="F12" s="79"/>
      <c r="G12" s="79"/>
      <c r="H12" s="79"/>
      <c r="I12" s="79"/>
      <c r="J12" s="79"/>
      <c r="K12" s="79"/>
      <c r="L12" s="79"/>
      <c r="M12" s="79"/>
      <c r="N12" s="79"/>
      <c r="O12" s="79"/>
      <c r="P12" s="79"/>
      <c r="Q12" s="79"/>
      <c r="R12" s="79"/>
      <c r="S12" s="79"/>
      <c r="T12" s="79"/>
      <c r="U12" s="79"/>
      <c r="V12" s="79"/>
      <c r="W12" s="75"/>
      <c r="X12" s="80" t="s">
        <v>342</v>
      </c>
      <c r="Y12" s="80" t="s">
        <v>95</v>
      </c>
      <c r="Z12" s="80" t="s">
        <v>342</v>
      </c>
      <c r="AA12" s="80" t="s">
        <v>342</v>
      </c>
      <c r="AB12" s="80" t="s">
        <v>342</v>
      </c>
      <c r="AC12" s="80" t="s">
        <v>342</v>
      </c>
      <c r="AD12" s="316"/>
      <c r="AE12" s="316"/>
      <c r="AF12" s="308">
        <v>14</v>
      </c>
      <c r="AG12" s="308">
        <v>16</v>
      </c>
    </row>
    <row r="13" spans="1:33" ht="45" customHeight="1">
      <c r="A13" s="307">
        <v>43378</v>
      </c>
      <c r="B13" s="308" t="s">
        <v>385</v>
      </c>
      <c r="C13" s="320">
        <v>43392</v>
      </c>
      <c r="D13" s="320">
        <v>43394</v>
      </c>
      <c r="E13" s="79"/>
      <c r="F13" s="79"/>
      <c r="G13" s="79"/>
      <c r="H13" s="79"/>
      <c r="I13" s="79"/>
      <c r="J13" s="79"/>
      <c r="K13" s="79"/>
      <c r="L13" s="79"/>
      <c r="M13" s="79"/>
      <c r="N13" s="79"/>
      <c r="O13" s="79"/>
      <c r="P13" s="79"/>
      <c r="Q13" s="79"/>
      <c r="R13" s="79"/>
      <c r="S13" s="79"/>
      <c r="T13" s="79"/>
      <c r="U13" s="79"/>
      <c r="V13" s="79"/>
      <c r="W13" s="75"/>
      <c r="X13" s="80" t="s">
        <v>342</v>
      </c>
      <c r="Y13" s="80" t="s">
        <v>95</v>
      </c>
      <c r="Z13" s="80" t="s">
        <v>342</v>
      </c>
      <c r="AA13" s="80" t="s">
        <v>342</v>
      </c>
      <c r="AB13" s="80" t="s">
        <v>342</v>
      </c>
      <c r="AC13" s="80" t="s">
        <v>342</v>
      </c>
      <c r="AD13" s="316"/>
      <c r="AE13" s="316"/>
      <c r="AF13" s="308">
        <v>14</v>
      </c>
      <c r="AG13" s="308">
        <v>16</v>
      </c>
    </row>
    <row r="14" spans="1:33" ht="45" customHeight="1">
      <c r="A14" s="307">
        <v>43379</v>
      </c>
      <c r="B14" s="308" t="s">
        <v>386</v>
      </c>
      <c r="C14" s="320">
        <v>43393</v>
      </c>
      <c r="D14" s="320">
        <v>43395</v>
      </c>
      <c r="E14" s="79"/>
      <c r="F14" s="79"/>
      <c r="G14" s="79"/>
      <c r="H14" s="79"/>
      <c r="I14" s="79"/>
      <c r="J14" s="79"/>
      <c r="K14" s="79"/>
      <c r="L14" s="79"/>
      <c r="M14" s="79"/>
      <c r="N14" s="79"/>
      <c r="O14" s="79"/>
      <c r="P14" s="79"/>
      <c r="Q14" s="79"/>
      <c r="R14" s="79"/>
      <c r="S14" s="79"/>
      <c r="T14" s="79"/>
      <c r="U14" s="79"/>
      <c r="V14" s="79"/>
      <c r="W14" s="75"/>
      <c r="X14" s="80" t="s">
        <v>342</v>
      </c>
      <c r="Y14" s="80" t="s">
        <v>95</v>
      </c>
      <c r="Z14" s="80" t="s">
        <v>342</v>
      </c>
      <c r="AA14" s="80" t="s">
        <v>342</v>
      </c>
      <c r="AB14" s="80" t="s">
        <v>342</v>
      </c>
      <c r="AC14" s="80" t="s">
        <v>342</v>
      </c>
      <c r="AD14" s="316"/>
      <c r="AE14" s="316"/>
      <c r="AF14" s="308">
        <v>14</v>
      </c>
      <c r="AG14" s="308">
        <v>16</v>
      </c>
    </row>
    <row r="15" spans="1:33" ht="45" customHeight="1">
      <c r="A15" s="307">
        <v>43380</v>
      </c>
      <c r="B15" s="308" t="s">
        <v>387</v>
      </c>
      <c r="C15" s="320"/>
      <c r="D15" s="320"/>
      <c r="E15" s="79"/>
      <c r="F15" s="79"/>
      <c r="G15" s="79"/>
      <c r="H15" s="79"/>
      <c r="I15" s="79"/>
      <c r="J15" s="79"/>
      <c r="K15" s="79"/>
      <c r="L15" s="79"/>
      <c r="M15" s="79"/>
      <c r="N15" s="79"/>
      <c r="O15" s="79"/>
      <c r="P15" s="79"/>
      <c r="Q15" s="79"/>
      <c r="R15" s="79"/>
      <c r="S15" s="79"/>
      <c r="T15" s="79"/>
      <c r="U15" s="79"/>
      <c r="V15" s="79"/>
      <c r="W15" s="75"/>
      <c r="X15" s="80" t="s">
        <v>342</v>
      </c>
      <c r="Y15" s="80" t="s">
        <v>342</v>
      </c>
      <c r="Z15" s="80" t="s">
        <v>342</v>
      </c>
      <c r="AA15" s="80" t="s">
        <v>342</v>
      </c>
      <c r="AB15" s="80" t="s">
        <v>342</v>
      </c>
      <c r="AC15" s="80" t="s">
        <v>342</v>
      </c>
      <c r="AD15" s="316"/>
      <c r="AE15" s="316"/>
      <c r="AF15" s="308" t="s">
        <v>342</v>
      </c>
      <c r="AG15" s="308" t="s">
        <v>342</v>
      </c>
    </row>
    <row r="16" spans="1:33" ht="45" customHeight="1">
      <c r="A16" s="307">
        <v>43381</v>
      </c>
      <c r="B16" s="308" t="s">
        <v>381</v>
      </c>
      <c r="C16" s="320">
        <v>43395</v>
      </c>
      <c r="D16" s="320">
        <v>43397</v>
      </c>
      <c r="E16" s="79"/>
      <c r="F16" s="79"/>
      <c r="G16" s="79"/>
      <c r="H16" s="79"/>
      <c r="I16" s="79"/>
      <c r="J16" s="79"/>
      <c r="K16" s="79"/>
      <c r="L16" s="79"/>
      <c r="M16" s="79"/>
      <c r="N16" s="79"/>
      <c r="O16" s="79"/>
      <c r="P16" s="79"/>
      <c r="Q16" s="79"/>
      <c r="R16" s="79"/>
      <c r="S16" s="79"/>
      <c r="T16" s="79"/>
      <c r="U16" s="79"/>
      <c r="V16" s="79"/>
      <c r="W16" s="75"/>
      <c r="X16" s="80" t="s">
        <v>342</v>
      </c>
      <c r="Y16" s="80" t="s">
        <v>95</v>
      </c>
      <c r="Z16" s="80" t="s">
        <v>342</v>
      </c>
      <c r="AA16" s="80" t="s">
        <v>342</v>
      </c>
      <c r="AB16" s="80" t="s">
        <v>342</v>
      </c>
      <c r="AC16" s="80" t="s">
        <v>342</v>
      </c>
      <c r="AD16" s="316"/>
      <c r="AE16" s="316"/>
      <c r="AF16" s="308">
        <v>14</v>
      </c>
      <c r="AG16" s="308">
        <v>16</v>
      </c>
    </row>
    <row r="17" spans="1:33" ht="45" customHeight="1">
      <c r="A17" s="307">
        <v>43382</v>
      </c>
      <c r="B17" s="308" t="s">
        <v>382</v>
      </c>
      <c r="C17" s="320">
        <v>43396</v>
      </c>
      <c r="D17" s="320">
        <v>43398</v>
      </c>
      <c r="E17" s="79"/>
      <c r="F17" s="79"/>
      <c r="G17" s="79"/>
      <c r="H17" s="79"/>
      <c r="I17" s="79"/>
      <c r="J17" s="79"/>
      <c r="K17" s="79"/>
      <c r="L17" s="79"/>
      <c r="M17" s="79"/>
      <c r="N17" s="79"/>
      <c r="O17" s="79"/>
      <c r="P17" s="79"/>
      <c r="Q17" s="79"/>
      <c r="R17" s="79"/>
      <c r="S17" s="79"/>
      <c r="T17" s="79"/>
      <c r="U17" s="79"/>
      <c r="V17" s="79"/>
      <c r="W17" s="75"/>
      <c r="X17" s="80" t="s">
        <v>342</v>
      </c>
      <c r="Y17" s="80" t="s">
        <v>95</v>
      </c>
      <c r="Z17" s="80" t="s">
        <v>342</v>
      </c>
      <c r="AA17" s="80" t="s">
        <v>342</v>
      </c>
      <c r="AB17" s="80" t="s">
        <v>342</v>
      </c>
      <c r="AC17" s="80" t="s">
        <v>342</v>
      </c>
      <c r="AD17" s="316"/>
      <c r="AE17" s="316"/>
      <c r="AF17" s="308">
        <v>14</v>
      </c>
      <c r="AG17" s="308">
        <v>16</v>
      </c>
    </row>
    <row r="18" spans="1:33" ht="45" customHeight="1">
      <c r="A18" s="307">
        <v>43383</v>
      </c>
      <c r="B18" s="308" t="s">
        <v>383</v>
      </c>
      <c r="C18" s="320">
        <v>43397</v>
      </c>
      <c r="D18" s="320">
        <v>43399</v>
      </c>
      <c r="E18" s="79"/>
      <c r="F18" s="79"/>
      <c r="G18" s="79"/>
      <c r="H18" s="79"/>
      <c r="I18" s="79"/>
      <c r="J18" s="79"/>
      <c r="K18" s="79"/>
      <c r="L18" s="79"/>
      <c r="M18" s="79"/>
      <c r="N18" s="79"/>
      <c r="O18" s="79"/>
      <c r="P18" s="79"/>
      <c r="Q18" s="79" t="s">
        <v>93</v>
      </c>
      <c r="R18" s="79"/>
      <c r="S18" s="79"/>
      <c r="T18" s="79"/>
      <c r="U18" s="79"/>
      <c r="V18" s="79"/>
      <c r="W18" s="75"/>
      <c r="X18" s="80" t="s">
        <v>342</v>
      </c>
      <c r="Y18" s="80" t="s">
        <v>95</v>
      </c>
      <c r="Z18" s="80" t="s">
        <v>342</v>
      </c>
      <c r="AA18" s="80" t="s">
        <v>342</v>
      </c>
      <c r="AB18" s="80" t="s">
        <v>342</v>
      </c>
      <c r="AC18" s="80" t="s">
        <v>342</v>
      </c>
      <c r="AD18" s="316"/>
      <c r="AE18" s="316"/>
      <c r="AF18" s="308">
        <v>14</v>
      </c>
      <c r="AG18" s="308">
        <v>16</v>
      </c>
    </row>
    <row r="19" spans="1:33" ht="45" customHeight="1">
      <c r="A19" s="307">
        <v>43384</v>
      </c>
      <c r="B19" s="308" t="s">
        <v>384</v>
      </c>
      <c r="C19" s="320">
        <v>43398</v>
      </c>
      <c r="D19" s="320">
        <v>43400</v>
      </c>
      <c r="E19" s="79"/>
      <c r="F19" s="79"/>
      <c r="G19" s="79"/>
      <c r="H19" s="79"/>
      <c r="I19" s="79"/>
      <c r="J19" s="79"/>
      <c r="K19" s="79"/>
      <c r="L19" s="79"/>
      <c r="M19" s="79"/>
      <c r="N19" s="79"/>
      <c r="O19" s="79"/>
      <c r="P19" s="79"/>
      <c r="Q19" s="79"/>
      <c r="R19" s="79"/>
      <c r="S19" s="79"/>
      <c r="T19" s="79"/>
      <c r="U19" s="79"/>
      <c r="V19" s="79"/>
      <c r="W19" s="75"/>
      <c r="X19" s="80" t="s">
        <v>342</v>
      </c>
      <c r="Y19" s="80" t="s">
        <v>95</v>
      </c>
      <c r="Z19" s="80" t="s">
        <v>342</v>
      </c>
      <c r="AA19" s="80" t="s">
        <v>342</v>
      </c>
      <c r="AB19" s="80" t="s">
        <v>342</v>
      </c>
      <c r="AC19" s="80" t="s">
        <v>342</v>
      </c>
      <c r="AD19" s="316"/>
      <c r="AE19" s="316"/>
      <c r="AF19" s="308">
        <v>14</v>
      </c>
      <c r="AG19" s="308">
        <v>16</v>
      </c>
    </row>
    <row r="20" spans="1:33" ht="45" customHeight="1">
      <c r="A20" s="307">
        <v>43385</v>
      </c>
      <c r="B20" s="308" t="s">
        <v>385</v>
      </c>
      <c r="C20" s="320">
        <v>43399</v>
      </c>
      <c r="D20" s="320">
        <v>43401</v>
      </c>
      <c r="E20" s="79"/>
      <c r="F20" s="79"/>
      <c r="G20" s="79"/>
      <c r="H20" s="79"/>
      <c r="I20" s="79"/>
      <c r="J20" s="79"/>
      <c r="K20" s="79"/>
      <c r="L20" s="79"/>
      <c r="M20" s="79"/>
      <c r="N20" s="79"/>
      <c r="O20" s="79"/>
      <c r="P20" s="79"/>
      <c r="Q20" s="79"/>
      <c r="R20" s="79"/>
      <c r="S20" s="79"/>
      <c r="T20" s="79"/>
      <c r="U20" s="79"/>
      <c r="V20" s="79"/>
      <c r="W20" s="75"/>
      <c r="X20" s="80" t="s">
        <v>342</v>
      </c>
      <c r="Y20" s="80" t="s">
        <v>95</v>
      </c>
      <c r="Z20" s="80" t="s">
        <v>342</v>
      </c>
      <c r="AA20" s="80" t="s">
        <v>342</v>
      </c>
      <c r="AB20" s="80" t="s">
        <v>342</v>
      </c>
      <c r="AC20" s="80" t="s">
        <v>342</v>
      </c>
      <c r="AD20" s="316"/>
      <c r="AE20" s="316"/>
      <c r="AF20" s="308">
        <v>14</v>
      </c>
      <c r="AG20" s="308">
        <v>16</v>
      </c>
    </row>
    <row r="21" spans="1:33" ht="45" customHeight="1">
      <c r="A21" s="307">
        <v>43386</v>
      </c>
      <c r="B21" s="308" t="s">
        <v>386</v>
      </c>
      <c r="C21" s="320">
        <v>43400</v>
      </c>
      <c r="D21" s="320">
        <v>43402</v>
      </c>
      <c r="E21" s="79"/>
      <c r="F21" s="79"/>
      <c r="G21" s="79"/>
      <c r="H21" s="79"/>
      <c r="I21" s="79"/>
      <c r="J21" s="79"/>
      <c r="K21" s="79"/>
      <c r="L21" s="79"/>
      <c r="M21" s="79"/>
      <c r="N21" s="79"/>
      <c r="O21" s="79"/>
      <c r="P21" s="79"/>
      <c r="Q21" s="79"/>
      <c r="R21" s="79"/>
      <c r="S21" s="79"/>
      <c r="T21" s="79"/>
      <c r="U21" s="79"/>
      <c r="V21" s="79"/>
      <c r="W21" s="75"/>
      <c r="X21" s="80" t="s">
        <v>342</v>
      </c>
      <c r="Y21" s="80" t="s">
        <v>95</v>
      </c>
      <c r="Z21" s="80" t="s">
        <v>342</v>
      </c>
      <c r="AA21" s="80" t="s">
        <v>342</v>
      </c>
      <c r="AB21" s="80" t="s">
        <v>342</v>
      </c>
      <c r="AC21" s="80" t="s">
        <v>342</v>
      </c>
      <c r="AD21" s="316"/>
      <c r="AE21" s="316"/>
      <c r="AF21" s="308">
        <v>14</v>
      </c>
      <c r="AG21" s="308">
        <v>16</v>
      </c>
    </row>
    <row r="22" spans="1:33" ht="45" customHeight="1">
      <c r="A22" s="307">
        <v>43387</v>
      </c>
      <c r="B22" s="308" t="s">
        <v>387</v>
      </c>
      <c r="C22" s="320"/>
      <c r="D22" s="320"/>
      <c r="E22" s="79"/>
      <c r="F22" s="79"/>
      <c r="G22" s="79"/>
      <c r="H22" s="79"/>
      <c r="I22" s="79"/>
      <c r="J22" s="79"/>
      <c r="K22" s="79"/>
      <c r="L22" s="79"/>
      <c r="M22" s="79"/>
      <c r="N22" s="79"/>
      <c r="O22" s="79"/>
      <c r="P22" s="79"/>
      <c r="Q22" s="79"/>
      <c r="R22" s="79"/>
      <c r="S22" s="79"/>
      <c r="T22" s="79"/>
      <c r="U22" s="79"/>
      <c r="V22" s="79"/>
      <c r="W22" s="75"/>
      <c r="X22" s="80" t="s">
        <v>342</v>
      </c>
      <c r="Y22" s="80" t="s">
        <v>342</v>
      </c>
      <c r="Z22" s="80" t="s">
        <v>342</v>
      </c>
      <c r="AA22" s="80" t="s">
        <v>342</v>
      </c>
      <c r="AB22" s="80" t="s">
        <v>342</v>
      </c>
      <c r="AC22" s="80" t="s">
        <v>342</v>
      </c>
      <c r="AD22" s="316"/>
      <c r="AE22" s="316"/>
      <c r="AF22" s="308" t="s">
        <v>342</v>
      </c>
      <c r="AG22" s="308" t="s">
        <v>342</v>
      </c>
    </row>
    <row r="23" spans="1:33" ht="45" customHeight="1">
      <c r="A23" s="307">
        <v>43388</v>
      </c>
      <c r="B23" s="308" t="s">
        <v>381</v>
      </c>
      <c r="C23" s="320">
        <v>43402</v>
      </c>
      <c r="D23" s="320">
        <v>43404</v>
      </c>
      <c r="E23" s="79"/>
      <c r="F23" s="79"/>
      <c r="G23" s="79"/>
      <c r="H23" s="79"/>
      <c r="I23" s="79"/>
      <c r="J23" s="79"/>
      <c r="K23" s="79"/>
      <c r="L23" s="79"/>
      <c r="M23" s="79"/>
      <c r="N23" s="79"/>
      <c r="O23" s="79"/>
      <c r="P23" s="79"/>
      <c r="Q23" s="79"/>
      <c r="R23" s="79"/>
      <c r="S23" s="79"/>
      <c r="T23" s="79"/>
      <c r="U23" s="79"/>
      <c r="V23" s="79"/>
      <c r="W23" s="75"/>
      <c r="X23" s="80" t="s">
        <v>342</v>
      </c>
      <c r="Y23" s="80" t="s">
        <v>95</v>
      </c>
      <c r="Z23" s="80" t="s">
        <v>342</v>
      </c>
      <c r="AA23" s="80" t="s">
        <v>342</v>
      </c>
      <c r="AB23" s="80" t="s">
        <v>342</v>
      </c>
      <c r="AC23" s="80" t="s">
        <v>342</v>
      </c>
      <c r="AD23" s="316"/>
      <c r="AE23" s="316"/>
      <c r="AF23" s="308">
        <v>14</v>
      </c>
      <c r="AG23" s="308">
        <v>16</v>
      </c>
    </row>
    <row r="24" spans="1:33" ht="45" customHeight="1">
      <c r="A24" s="307">
        <v>43389</v>
      </c>
      <c r="B24" s="308" t="s">
        <v>382</v>
      </c>
      <c r="C24" s="320">
        <v>43403</v>
      </c>
      <c r="D24" s="320">
        <v>43405</v>
      </c>
      <c r="E24" s="79"/>
      <c r="F24" s="79"/>
      <c r="G24" s="79"/>
      <c r="H24" s="79"/>
      <c r="I24" s="79"/>
      <c r="J24" s="79"/>
      <c r="K24" s="79"/>
      <c r="L24" s="79"/>
      <c r="M24" s="79"/>
      <c r="N24" s="79"/>
      <c r="O24" s="79"/>
      <c r="P24" s="79"/>
      <c r="Q24" s="79" t="s">
        <v>93</v>
      </c>
      <c r="R24" s="79"/>
      <c r="S24" s="79"/>
      <c r="T24" s="79"/>
      <c r="U24" s="79"/>
      <c r="V24" s="79"/>
      <c r="W24" s="75"/>
      <c r="X24" s="80" t="s">
        <v>342</v>
      </c>
      <c r="Y24" s="80" t="s">
        <v>95</v>
      </c>
      <c r="Z24" s="80" t="s">
        <v>342</v>
      </c>
      <c r="AA24" s="80" t="s">
        <v>342</v>
      </c>
      <c r="AB24" s="80" t="s">
        <v>342</v>
      </c>
      <c r="AC24" s="80" t="s">
        <v>342</v>
      </c>
      <c r="AD24" s="316"/>
      <c r="AE24" s="316"/>
      <c r="AF24" s="308">
        <v>14</v>
      </c>
      <c r="AG24" s="308">
        <v>16</v>
      </c>
    </row>
    <row r="25" spans="1:33" ht="45" customHeight="1">
      <c r="A25" s="307">
        <v>43390</v>
      </c>
      <c r="B25" s="308" t="s">
        <v>383</v>
      </c>
      <c r="C25" s="320">
        <v>43404</v>
      </c>
      <c r="D25" s="320">
        <v>43406</v>
      </c>
      <c r="E25" s="79"/>
      <c r="F25" s="79"/>
      <c r="G25" s="79"/>
      <c r="H25" s="79"/>
      <c r="I25" s="79"/>
      <c r="J25" s="79"/>
      <c r="K25" s="79"/>
      <c r="L25" s="79"/>
      <c r="M25" s="79"/>
      <c r="N25" s="79"/>
      <c r="O25" s="79"/>
      <c r="P25" s="79"/>
      <c r="Q25" s="79"/>
      <c r="R25" s="79"/>
      <c r="S25" s="79"/>
      <c r="T25" s="79"/>
      <c r="U25" s="79"/>
      <c r="V25" s="79"/>
      <c r="W25" s="75"/>
      <c r="X25" s="80" t="s">
        <v>342</v>
      </c>
      <c r="Y25" s="80" t="s">
        <v>95</v>
      </c>
      <c r="Z25" s="80" t="s">
        <v>342</v>
      </c>
      <c r="AA25" s="80" t="s">
        <v>342</v>
      </c>
      <c r="AB25" s="80" t="s">
        <v>342</v>
      </c>
      <c r="AC25" s="80" t="s">
        <v>342</v>
      </c>
      <c r="AD25" s="316"/>
      <c r="AE25" s="316"/>
      <c r="AF25" s="308">
        <v>14</v>
      </c>
      <c r="AG25" s="308">
        <v>16</v>
      </c>
    </row>
    <row r="26" spans="1:33" ht="45" customHeight="1">
      <c r="A26" s="307">
        <v>43391</v>
      </c>
      <c r="B26" s="308" t="s">
        <v>384</v>
      </c>
      <c r="C26" s="320">
        <v>43405</v>
      </c>
      <c r="D26" s="320">
        <v>43407</v>
      </c>
      <c r="E26" s="79"/>
      <c r="F26" s="79"/>
      <c r="G26" s="79"/>
      <c r="H26" s="79"/>
      <c r="I26" s="79"/>
      <c r="J26" s="79"/>
      <c r="K26" s="79"/>
      <c r="L26" s="79"/>
      <c r="M26" s="79"/>
      <c r="N26" s="79"/>
      <c r="O26" s="79"/>
      <c r="P26" s="79"/>
      <c r="Q26" s="79"/>
      <c r="R26" s="79"/>
      <c r="S26" s="79"/>
      <c r="T26" s="79"/>
      <c r="U26" s="79"/>
      <c r="V26" s="79"/>
      <c r="W26" s="75"/>
      <c r="X26" s="80" t="s">
        <v>342</v>
      </c>
      <c r="Y26" s="80" t="s">
        <v>95</v>
      </c>
      <c r="Z26" s="80" t="s">
        <v>342</v>
      </c>
      <c r="AA26" s="80" t="s">
        <v>342</v>
      </c>
      <c r="AB26" s="80" t="s">
        <v>342</v>
      </c>
      <c r="AC26" s="80" t="s">
        <v>342</v>
      </c>
      <c r="AD26" s="316"/>
      <c r="AE26" s="316"/>
      <c r="AF26" s="308">
        <v>14</v>
      </c>
      <c r="AG26" s="308">
        <v>16</v>
      </c>
    </row>
    <row r="27" spans="1:33" ht="45" customHeight="1">
      <c r="A27" s="307">
        <v>43392</v>
      </c>
      <c r="B27" s="308" t="s">
        <v>385</v>
      </c>
      <c r="C27" s="320">
        <v>43406</v>
      </c>
      <c r="D27" s="320">
        <v>43408</v>
      </c>
      <c r="E27" s="79"/>
      <c r="F27" s="79"/>
      <c r="G27" s="79"/>
      <c r="H27" s="79"/>
      <c r="I27" s="79"/>
      <c r="J27" s="79"/>
      <c r="K27" s="79"/>
      <c r="L27" s="79"/>
      <c r="M27" s="79"/>
      <c r="N27" s="79"/>
      <c r="O27" s="79"/>
      <c r="P27" s="79"/>
      <c r="Q27" s="79"/>
      <c r="R27" s="79"/>
      <c r="S27" s="79"/>
      <c r="T27" s="79"/>
      <c r="U27" s="79"/>
      <c r="V27" s="79"/>
      <c r="W27" s="75"/>
      <c r="X27" s="80" t="s">
        <v>342</v>
      </c>
      <c r="Y27" s="80" t="s">
        <v>95</v>
      </c>
      <c r="Z27" s="80" t="s">
        <v>342</v>
      </c>
      <c r="AA27" s="80" t="s">
        <v>342</v>
      </c>
      <c r="AB27" s="80" t="s">
        <v>342</v>
      </c>
      <c r="AC27" s="80" t="s">
        <v>342</v>
      </c>
      <c r="AD27" s="316"/>
      <c r="AE27" s="316"/>
      <c r="AF27" s="308">
        <v>14</v>
      </c>
      <c r="AG27" s="308">
        <v>16</v>
      </c>
    </row>
    <row r="28" spans="1:33" ht="45" customHeight="1">
      <c r="A28" s="307">
        <v>43393</v>
      </c>
      <c r="B28" s="308" t="s">
        <v>386</v>
      </c>
      <c r="C28" s="320">
        <v>43407</v>
      </c>
      <c r="D28" s="320">
        <v>43409</v>
      </c>
      <c r="E28" s="79"/>
      <c r="F28" s="79"/>
      <c r="G28" s="79"/>
      <c r="H28" s="79"/>
      <c r="I28" s="79"/>
      <c r="J28" s="79"/>
      <c r="K28" s="79"/>
      <c r="L28" s="79"/>
      <c r="M28" s="79"/>
      <c r="N28" s="79"/>
      <c r="O28" s="79"/>
      <c r="P28" s="79"/>
      <c r="Q28" s="79"/>
      <c r="R28" s="79"/>
      <c r="S28" s="79"/>
      <c r="T28" s="79"/>
      <c r="U28" s="79"/>
      <c r="V28" s="79"/>
      <c r="W28" s="75"/>
      <c r="X28" s="80" t="s">
        <v>342</v>
      </c>
      <c r="Y28" s="80" t="s">
        <v>95</v>
      </c>
      <c r="Z28" s="80" t="s">
        <v>342</v>
      </c>
      <c r="AA28" s="80" t="s">
        <v>342</v>
      </c>
      <c r="AB28" s="80" t="s">
        <v>342</v>
      </c>
      <c r="AC28" s="80" t="s">
        <v>342</v>
      </c>
      <c r="AD28" s="316"/>
      <c r="AE28" s="316"/>
      <c r="AF28" s="308">
        <v>14</v>
      </c>
      <c r="AG28" s="308">
        <v>16</v>
      </c>
    </row>
    <row r="29" spans="1:33" ht="45" customHeight="1">
      <c r="A29" s="307">
        <v>43394</v>
      </c>
      <c r="B29" s="308" t="s">
        <v>387</v>
      </c>
      <c r="C29" s="320"/>
      <c r="D29" s="320"/>
      <c r="E29" s="79"/>
      <c r="F29" s="79"/>
      <c r="G29" s="79"/>
      <c r="H29" s="79"/>
      <c r="I29" s="79"/>
      <c r="J29" s="79"/>
      <c r="K29" s="79"/>
      <c r="L29" s="79"/>
      <c r="M29" s="79"/>
      <c r="N29" s="79"/>
      <c r="O29" s="79"/>
      <c r="P29" s="79"/>
      <c r="Q29" s="79"/>
      <c r="R29" s="79"/>
      <c r="S29" s="79"/>
      <c r="T29" s="79"/>
      <c r="U29" s="79"/>
      <c r="V29" s="79"/>
      <c r="W29" s="75"/>
      <c r="X29" s="80" t="s">
        <v>342</v>
      </c>
      <c r="Y29" s="80" t="s">
        <v>342</v>
      </c>
      <c r="Z29" s="80" t="s">
        <v>342</v>
      </c>
      <c r="AA29" s="80" t="s">
        <v>342</v>
      </c>
      <c r="AB29" s="80" t="s">
        <v>342</v>
      </c>
      <c r="AC29" s="80" t="s">
        <v>342</v>
      </c>
      <c r="AD29" s="316"/>
      <c r="AE29" s="316"/>
      <c r="AF29" s="308" t="s">
        <v>342</v>
      </c>
      <c r="AG29" s="308" t="s">
        <v>342</v>
      </c>
    </row>
    <row r="30" spans="1:33" ht="45" customHeight="1">
      <c r="A30" s="307">
        <v>43395</v>
      </c>
      <c r="B30" s="308" t="s">
        <v>381</v>
      </c>
      <c r="C30" s="320">
        <v>43409</v>
      </c>
      <c r="D30" s="320">
        <v>43411</v>
      </c>
      <c r="E30" s="79"/>
      <c r="F30" s="79"/>
      <c r="G30" s="79"/>
      <c r="H30" s="79"/>
      <c r="I30" s="79"/>
      <c r="J30" s="79"/>
      <c r="K30" s="79"/>
      <c r="L30" s="79"/>
      <c r="M30" s="79"/>
      <c r="N30" s="79"/>
      <c r="O30" s="79"/>
      <c r="P30" s="79"/>
      <c r="Q30" s="79"/>
      <c r="R30" s="79"/>
      <c r="S30" s="79"/>
      <c r="T30" s="79"/>
      <c r="U30" s="79"/>
      <c r="V30" s="79"/>
      <c r="W30" s="75"/>
      <c r="X30" s="80" t="s">
        <v>342</v>
      </c>
      <c r="Y30" s="80" t="s">
        <v>95</v>
      </c>
      <c r="Z30" s="80" t="s">
        <v>342</v>
      </c>
      <c r="AA30" s="80" t="s">
        <v>342</v>
      </c>
      <c r="AB30" s="80" t="s">
        <v>342</v>
      </c>
      <c r="AC30" s="80" t="s">
        <v>342</v>
      </c>
      <c r="AD30" s="316"/>
      <c r="AE30" s="316"/>
      <c r="AF30" s="308">
        <v>14</v>
      </c>
      <c r="AG30" s="308">
        <v>16</v>
      </c>
    </row>
    <row r="31" spans="1:33" ht="45" customHeight="1">
      <c r="A31" s="307">
        <v>43396</v>
      </c>
      <c r="B31" s="308" t="s">
        <v>382</v>
      </c>
      <c r="C31" s="320">
        <v>43410</v>
      </c>
      <c r="D31" s="320">
        <v>43412</v>
      </c>
      <c r="E31" s="79"/>
      <c r="F31" s="79"/>
      <c r="G31" s="79"/>
      <c r="H31" s="79"/>
      <c r="I31" s="79"/>
      <c r="J31" s="79"/>
      <c r="K31" s="79"/>
      <c r="L31" s="79"/>
      <c r="M31" s="79"/>
      <c r="N31" s="79"/>
      <c r="O31" s="79"/>
      <c r="P31" s="79"/>
      <c r="Q31" s="79" t="s">
        <v>93</v>
      </c>
      <c r="R31" s="79"/>
      <c r="S31" s="79"/>
      <c r="T31" s="79"/>
      <c r="U31" s="79"/>
      <c r="V31" s="79"/>
      <c r="W31" s="75"/>
      <c r="X31" s="80" t="s">
        <v>342</v>
      </c>
      <c r="Y31" s="80" t="s">
        <v>95</v>
      </c>
      <c r="Z31" s="80" t="s">
        <v>342</v>
      </c>
      <c r="AA31" s="80" t="s">
        <v>342</v>
      </c>
      <c r="AB31" s="80" t="s">
        <v>342</v>
      </c>
      <c r="AC31" s="80" t="s">
        <v>342</v>
      </c>
      <c r="AD31" s="316"/>
      <c r="AE31" s="316"/>
      <c r="AF31" s="308">
        <v>14</v>
      </c>
      <c r="AG31" s="308">
        <v>16</v>
      </c>
    </row>
    <row r="32" spans="1:33" ht="45" customHeight="1">
      <c r="A32" s="307">
        <v>43397</v>
      </c>
      <c r="B32" s="308" t="s">
        <v>383</v>
      </c>
      <c r="C32" s="320">
        <v>43411</v>
      </c>
      <c r="D32" s="320">
        <v>43413</v>
      </c>
      <c r="E32" s="79"/>
      <c r="F32" s="79"/>
      <c r="G32" s="79"/>
      <c r="H32" s="79"/>
      <c r="I32" s="79"/>
      <c r="J32" s="79"/>
      <c r="K32" s="79"/>
      <c r="L32" s="79"/>
      <c r="M32" s="79"/>
      <c r="N32" s="79"/>
      <c r="O32" s="79"/>
      <c r="P32" s="79"/>
      <c r="Q32" s="79"/>
      <c r="R32" s="79"/>
      <c r="S32" s="79"/>
      <c r="T32" s="79"/>
      <c r="U32" s="79"/>
      <c r="V32" s="79"/>
      <c r="W32" s="75"/>
      <c r="X32" s="80" t="s">
        <v>342</v>
      </c>
      <c r="Y32" s="80" t="s">
        <v>95</v>
      </c>
      <c r="Z32" s="80" t="s">
        <v>342</v>
      </c>
      <c r="AA32" s="80" t="s">
        <v>342</v>
      </c>
      <c r="AB32" s="80" t="s">
        <v>342</v>
      </c>
      <c r="AC32" s="80" t="s">
        <v>342</v>
      </c>
      <c r="AD32" s="316"/>
      <c r="AE32" s="316"/>
      <c r="AF32" s="308">
        <v>14</v>
      </c>
      <c r="AG32" s="308">
        <v>16</v>
      </c>
    </row>
    <row r="33" spans="1:33" ht="45" customHeight="1">
      <c r="A33" s="307">
        <v>43398</v>
      </c>
      <c r="B33" s="308" t="s">
        <v>384</v>
      </c>
      <c r="C33" s="320">
        <v>43412</v>
      </c>
      <c r="D33" s="320">
        <v>43414</v>
      </c>
      <c r="E33" s="79"/>
      <c r="F33" s="79"/>
      <c r="G33" s="79"/>
      <c r="H33" s="79"/>
      <c r="I33" s="79"/>
      <c r="J33" s="79"/>
      <c r="K33" s="79"/>
      <c r="L33" s="79"/>
      <c r="M33" s="79"/>
      <c r="N33" s="79"/>
      <c r="O33" s="79"/>
      <c r="P33" s="79"/>
      <c r="Q33" s="79"/>
      <c r="R33" s="79"/>
      <c r="S33" s="79"/>
      <c r="T33" s="79"/>
      <c r="U33" s="79"/>
      <c r="V33" s="79"/>
      <c r="W33" s="75"/>
      <c r="X33" s="80" t="s">
        <v>342</v>
      </c>
      <c r="Y33" s="80" t="s">
        <v>95</v>
      </c>
      <c r="Z33" s="80" t="s">
        <v>342</v>
      </c>
      <c r="AA33" s="80" t="s">
        <v>342</v>
      </c>
      <c r="AB33" s="80" t="s">
        <v>342</v>
      </c>
      <c r="AC33" s="80" t="s">
        <v>342</v>
      </c>
      <c r="AD33" s="316"/>
      <c r="AE33" s="316"/>
      <c r="AF33" s="308">
        <v>14</v>
      </c>
      <c r="AG33" s="308">
        <v>16</v>
      </c>
    </row>
    <row r="34" spans="1:33" ht="45" customHeight="1">
      <c r="A34" s="307">
        <v>43399</v>
      </c>
      <c r="B34" s="308" t="s">
        <v>385</v>
      </c>
      <c r="C34" s="320">
        <v>43413</v>
      </c>
      <c r="D34" s="320">
        <v>43415</v>
      </c>
      <c r="E34" s="79"/>
      <c r="F34" s="79"/>
      <c r="G34" s="79"/>
      <c r="H34" s="79"/>
      <c r="I34" s="79"/>
      <c r="J34" s="79"/>
      <c r="K34" s="79"/>
      <c r="L34" s="79"/>
      <c r="M34" s="79"/>
      <c r="N34" s="79"/>
      <c r="O34" s="79"/>
      <c r="P34" s="79"/>
      <c r="Q34" s="79"/>
      <c r="R34" s="79"/>
      <c r="S34" s="79"/>
      <c r="T34" s="79"/>
      <c r="U34" s="79"/>
      <c r="V34" s="79"/>
      <c r="W34" s="75"/>
      <c r="X34" s="80" t="s">
        <v>342</v>
      </c>
      <c r="Y34" s="80" t="s">
        <v>95</v>
      </c>
      <c r="Z34" s="80" t="s">
        <v>342</v>
      </c>
      <c r="AA34" s="80" t="s">
        <v>342</v>
      </c>
      <c r="AB34" s="80" t="s">
        <v>342</v>
      </c>
      <c r="AC34" s="80" t="s">
        <v>342</v>
      </c>
      <c r="AD34" s="316"/>
      <c r="AE34" s="316"/>
      <c r="AF34" s="308">
        <v>14</v>
      </c>
      <c r="AG34" s="308">
        <v>16</v>
      </c>
    </row>
    <row r="35" spans="1:33" ht="45" customHeight="1">
      <c r="A35" s="307">
        <v>43400</v>
      </c>
      <c r="B35" s="308" t="s">
        <v>386</v>
      </c>
      <c r="C35" s="320">
        <v>43414</v>
      </c>
      <c r="D35" s="320">
        <v>43416</v>
      </c>
      <c r="E35" s="79"/>
      <c r="F35" s="79"/>
      <c r="G35" s="79"/>
      <c r="H35" s="79"/>
      <c r="I35" s="79"/>
      <c r="J35" s="79"/>
      <c r="K35" s="79"/>
      <c r="L35" s="79"/>
      <c r="M35" s="79"/>
      <c r="N35" s="79"/>
      <c r="O35" s="79"/>
      <c r="P35" s="79"/>
      <c r="Q35" s="79"/>
      <c r="R35" s="79"/>
      <c r="S35" s="79"/>
      <c r="T35" s="79"/>
      <c r="U35" s="79"/>
      <c r="V35" s="79"/>
      <c r="W35" s="75"/>
      <c r="X35" s="80" t="s">
        <v>342</v>
      </c>
      <c r="Y35" s="80" t="s">
        <v>95</v>
      </c>
      <c r="Z35" s="80" t="s">
        <v>342</v>
      </c>
      <c r="AA35" s="80" t="s">
        <v>342</v>
      </c>
      <c r="AB35" s="80" t="s">
        <v>342</v>
      </c>
      <c r="AC35" s="80" t="s">
        <v>342</v>
      </c>
      <c r="AD35" s="316"/>
      <c r="AE35" s="316"/>
      <c r="AF35" s="308">
        <v>14</v>
      </c>
      <c r="AG35" s="308">
        <v>16</v>
      </c>
    </row>
    <row r="36" spans="1:33" ht="45" customHeight="1">
      <c r="A36" s="307">
        <v>43401</v>
      </c>
      <c r="B36" s="308" t="s">
        <v>387</v>
      </c>
      <c r="C36" s="320"/>
      <c r="D36" s="320"/>
      <c r="E36" s="79"/>
      <c r="F36" s="79"/>
      <c r="G36" s="79"/>
      <c r="H36" s="79"/>
      <c r="I36" s="79"/>
      <c r="J36" s="79"/>
      <c r="K36" s="79"/>
      <c r="L36" s="79"/>
      <c r="M36" s="79"/>
      <c r="N36" s="79"/>
      <c r="O36" s="79"/>
      <c r="P36" s="79"/>
      <c r="Q36" s="79"/>
      <c r="R36" s="79"/>
      <c r="S36" s="79"/>
      <c r="T36" s="79"/>
      <c r="U36" s="79"/>
      <c r="V36" s="79"/>
      <c r="W36" s="75"/>
      <c r="X36" s="80" t="s">
        <v>342</v>
      </c>
      <c r="Y36" s="80" t="s">
        <v>342</v>
      </c>
      <c r="Z36" s="80" t="s">
        <v>342</v>
      </c>
      <c r="AA36" s="80" t="s">
        <v>342</v>
      </c>
      <c r="AB36" s="80" t="s">
        <v>342</v>
      </c>
      <c r="AC36" s="80" t="s">
        <v>342</v>
      </c>
      <c r="AD36" s="316"/>
      <c r="AE36" s="316"/>
      <c r="AF36" s="308" t="s">
        <v>342</v>
      </c>
      <c r="AG36" s="308" t="s">
        <v>342</v>
      </c>
    </row>
    <row r="37" spans="1:33" ht="45" customHeight="1">
      <c r="A37" s="307">
        <v>43402</v>
      </c>
      <c r="B37" s="308" t="s">
        <v>381</v>
      </c>
      <c r="C37" s="320">
        <v>43416</v>
      </c>
      <c r="D37" s="320">
        <v>43418</v>
      </c>
      <c r="E37" s="79"/>
      <c r="F37" s="79"/>
      <c r="G37" s="79"/>
      <c r="H37" s="79"/>
      <c r="I37" s="79"/>
      <c r="J37" s="79"/>
      <c r="K37" s="79"/>
      <c r="L37" s="79"/>
      <c r="M37" s="79"/>
      <c r="N37" s="79"/>
      <c r="O37" s="79"/>
      <c r="P37" s="79"/>
      <c r="Q37" s="79"/>
      <c r="R37" s="79"/>
      <c r="S37" s="79"/>
      <c r="T37" s="79"/>
      <c r="U37" s="79"/>
      <c r="V37" s="79"/>
      <c r="W37" s="75"/>
      <c r="X37" s="80" t="s">
        <v>342</v>
      </c>
      <c r="Y37" s="80" t="s">
        <v>95</v>
      </c>
      <c r="Z37" s="80" t="s">
        <v>342</v>
      </c>
      <c r="AA37" s="80" t="s">
        <v>342</v>
      </c>
      <c r="AB37" s="80" t="s">
        <v>342</v>
      </c>
      <c r="AC37" s="80" t="s">
        <v>342</v>
      </c>
      <c r="AD37" s="316"/>
      <c r="AE37" s="316"/>
      <c r="AF37" s="308">
        <v>14</v>
      </c>
      <c r="AG37" s="308">
        <v>16</v>
      </c>
    </row>
    <row r="38" spans="1:33" ht="45" customHeight="1">
      <c r="A38" s="307">
        <v>43403</v>
      </c>
      <c r="B38" s="308" t="s">
        <v>382</v>
      </c>
      <c r="C38" s="320">
        <v>43417</v>
      </c>
      <c r="D38" s="320">
        <v>43419</v>
      </c>
      <c r="E38" s="79"/>
      <c r="F38" s="79"/>
      <c r="G38" s="79"/>
      <c r="H38" s="79"/>
      <c r="I38" s="79"/>
      <c r="J38" s="79"/>
      <c r="K38" s="79"/>
      <c r="L38" s="79"/>
      <c r="M38" s="79"/>
      <c r="N38" s="79"/>
      <c r="O38" s="79"/>
      <c r="P38" s="79"/>
      <c r="Q38" s="79" t="s">
        <v>93</v>
      </c>
      <c r="R38" s="79"/>
      <c r="S38" s="79"/>
      <c r="T38" s="79"/>
      <c r="U38" s="79"/>
      <c r="V38" s="79"/>
      <c r="W38" s="75"/>
      <c r="X38" s="80" t="s">
        <v>342</v>
      </c>
      <c r="Y38" s="80" t="s">
        <v>95</v>
      </c>
      <c r="Z38" s="80" t="s">
        <v>342</v>
      </c>
      <c r="AA38" s="80" t="s">
        <v>342</v>
      </c>
      <c r="AB38" s="80" t="s">
        <v>342</v>
      </c>
      <c r="AC38" s="80" t="s">
        <v>342</v>
      </c>
      <c r="AD38" s="316"/>
      <c r="AE38" s="316"/>
      <c r="AF38" s="308">
        <v>14</v>
      </c>
      <c r="AG38" s="308">
        <v>16</v>
      </c>
    </row>
    <row r="39" spans="1:33" ht="45" customHeight="1">
      <c r="A39" s="307">
        <v>43404</v>
      </c>
      <c r="B39" s="308" t="s">
        <v>383</v>
      </c>
      <c r="C39" s="320">
        <v>43418</v>
      </c>
      <c r="D39" s="320">
        <v>43420</v>
      </c>
      <c r="E39" s="79"/>
      <c r="F39" s="79"/>
      <c r="G39" s="79"/>
      <c r="H39" s="79"/>
      <c r="I39" s="79"/>
      <c r="J39" s="79"/>
      <c r="K39" s="79"/>
      <c r="L39" s="79"/>
      <c r="M39" s="79"/>
      <c r="N39" s="79"/>
      <c r="O39" s="79"/>
      <c r="P39" s="79"/>
      <c r="Q39" s="79"/>
      <c r="R39" s="79"/>
      <c r="S39" s="79"/>
      <c r="T39" s="79"/>
      <c r="U39" s="79"/>
      <c r="V39" s="79"/>
      <c r="W39" s="75"/>
      <c r="X39" s="80" t="s">
        <v>342</v>
      </c>
      <c r="Y39" s="80" t="s">
        <v>95</v>
      </c>
      <c r="Z39" s="80" t="s">
        <v>342</v>
      </c>
      <c r="AA39" s="80" t="s">
        <v>342</v>
      </c>
      <c r="AB39" s="80" t="s">
        <v>342</v>
      </c>
      <c r="AC39" s="80" t="s">
        <v>342</v>
      </c>
      <c r="AD39" s="316"/>
      <c r="AE39" s="316"/>
      <c r="AF39" s="308">
        <v>14</v>
      </c>
      <c r="AG39" s="308">
        <v>16</v>
      </c>
    </row>
    <row r="40" spans="1:33" ht="45" customHeight="1">
      <c r="A40" s="307">
        <v>43405</v>
      </c>
      <c r="B40" s="308" t="s">
        <v>384</v>
      </c>
      <c r="C40" s="320">
        <v>43419</v>
      </c>
      <c r="D40" s="320">
        <v>43421</v>
      </c>
      <c r="E40" s="79"/>
      <c r="F40" s="79"/>
      <c r="G40" s="79"/>
      <c r="H40" s="79"/>
      <c r="I40" s="79"/>
      <c r="J40" s="79"/>
      <c r="K40" s="79"/>
      <c r="L40" s="79"/>
      <c r="M40" s="79"/>
      <c r="N40" s="79"/>
      <c r="O40" s="79"/>
      <c r="P40" s="79"/>
      <c r="Q40" s="79"/>
      <c r="R40" s="79"/>
      <c r="S40" s="79"/>
      <c r="T40" s="79"/>
      <c r="U40" s="79"/>
      <c r="V40" s="79"/>
      <c r="W40" s="75"/>
      <c r="X40" s="80" t="s">
        <v>342</v>
      </c>
      <c r="Y40" s="80" t="s">
        <v>95</v>
      </c>
      <c r="Z40" s="80" t="s">
        <v>342</v>
      </c>
      <c r="AA40" s="80" t="s">
        <v>342</v>
      </c>
      <c r="AB40" s="80" t="s">
        <v>342</v>
      </c>
      <c r="AC40" s="80" t="s">
        <v>342</v>
      </c>
      <c r="AD40" s="316"/>
      <c r="AE40" s="316"/>
      <c r="AF40" s="308">
        <v>14</v>
      </c>
      <c r="AG40" s="308">
        <v>16</v>
      </c>
    </row>
    <row r="41" spans="1:33" ht="45" customHeight="1">
      <c r="A41" s="307">
        <v>43406</v>
      </c>
      <c r="B41" s="308" t="s">
        <v>385</v>
      </c>
      <c r="C41" s="320">
        <v>43420</v>
      </c>
      <c r="D41" s="320">
        <v>43422</v>
      </c>
      <c r="E41" s="79"/>
      <c r="F41" s="79"/>
      <c r="G41" s="79"/>
      <c r="H41" s="79"/>
      <c r="I41" s="79"/>
      <c r="J41" s="79"/>
      <c r="K41" s="79"/>
      <c r="L41" s="79"/>
      <c r="M41" s="79"/>
      <c r="N41" s="79"/>
      <c r="O41" s="79"/>
      <c r="P41" s="79"/>
      <c r="Q41" s="79"/>
      <c r="R41" s="79"/>
      <c r="S41" s="79"/>
      <c r="T41" s="79"/>
      <c r="U41" s="79"/>
      <c r="V41" s="79"/>
      <c r="W41" s="75"/>
      <c r="X41" s="80" t="s">
        <v>342</v>
      </c>
      <c r="Y41" s="80" t="s">
        <v>95</v>
      </c>
      <c r="Z41" s="80" t="s">
        <v>342</v>
      </c>
      <c r="AA41" s="80" t="s">
        <v>342</v>
      </c>
      <c r="AB41" s="80" t="s">
        <v>342</v>
      </c>
      <c r="AC41" s="80" t="s">
        <v>342</v>
      </c>
      <c r="AD41" s="316"/>
      <c r="AE41" s="316"/>
      <c r="AF41" s="308">
        <v>14</v>
      </c>
      <c r="AG41" s="308">
        <v>16</v>
      </c>
    </row>
    <row r="42" spans="1:33" ht="45" customHeight="1">
      <c r="A42" s="307">
        <v>43407</v>
      </c>
      <c r="B42" s="308" t="s">
        <v>386</v>
      </c>
      <c r="C42" s="320">
        <v>43421</v>
      </c>
      <c r="D42" s="320">
        <v>43423</v>
      </c>
      <c r="E42" s="79"/>
      <c r="F42" s="79"/>
      <c r="G42" s="79"/>
      <c r="H42" s="79"/>
      <c r="I42" s="79"/>
      <c r="J42" s="79"/>
      <c r="K42" s="79"/>
      <c r="L42" s="79"/>
      <c r="M42" s="79"/>
      <c r="N42" s="79"/>
      <c r="O42" s="79"/>
      <c r="P42" s="79"/>
      <c r="Q42" s="79"/>
      <c r="R42" s="79"/>
      <c r="S42" s="79"/>
      <c r="T42" s="79"/>
      <c r="U42" s="79"/>
      <c r="V42" s="79"/>
      <c r="W42" s="75"/>
      <c r="X42" s="80" t="s">
        <v>342</v>
      </c>
      <c r="Y42" s="80" t="s">
        <v>95</v>
      </c>
      <c r="Z42" s="80" t="s">
        <v>342</v>
      </c>
      <c r="AA42" s="80" t="s">
        <v>342</v>
      </c>
      <c r="AB42" s="80" t="s">
        <v>342</v>
      </c>
      <c r="AC42" s="80" t="s">
        <v>342</v>
      </c>
      <c r="AD42" s="316"/>
      <c r="AE42" s="316"/>
      <c r="AF42" s="308">
        <v>14</v>
      </c>
      <c r="AG42" s="308">
        <v>16</v>
      </c>
    </row>
    <row r="43" spans="1:33" ht="45" customHeight="1">
      <c r="A43" s="307">
        <v>43408</v>
      </c>
      <c r="B43" s="308" t="s">
        <v>387</v>
      </c>
      <c r="C43" s="320"/>
      <c r="D43" s="320"/>
      <c r="E43" s="79"/>
      <c r="F43" s="79"/>
      <c r="G43" s="79"/>
      <c r="H43" s="79"/>
      <c r="I43" s="79"/>
      <c r="J43" s="79"/>
      <c r="K43" s="79"/>
      <c r="L43" s="79"/>
      <c r="M43" s="79"/>
      <c r="N43" s="79"/>
      <c r="O43" s="79"/>
      <c r="P43" s="79"/>
      <c r="Q43" s="79"/>
      <c r="R43" s="79"/>
      <c r="S43" s="79"/>
      <c r="T43" s="79"/>
      <c r="U43" s="79"/>
      <c r="V43" s="79"/>
      <c r="W43" s="75"/>
      <c r="X43" s="80" t="s">
        <v>342</v>
      </c>
      <c r="Y43" s="80" t="s">
        <v>342</v>
      </c>
      <c r="Z43" s="80" t="s">
        <v>342</v>
      </c>
      <c r="AA43" s="80" t="s">
        <v>342</v>
      </c>
      <c r="AB43" s="80" t="s">
        <v>342</v>
      </c>
      <c r="AC43" s="80" t="s">
        <v>342</v>
      </c>
      <c r="AD43" s="316"/>
      <c r="AE43" s="316"/>
      <c r="AF43" s="308" t="s">
        <v>342</v>
      </c>
      <c r="AG43" s="308" t="s">
        <v>342</v>
      </c>
    </row>
    <row r="44" spans="1:33" ht="45" customHeight="1">
      <c r="A44" s="307">
        <v>43409</v>
      </c>
      <c r="B44" s="308" t="s">
        <v>381</v>
      </c>
      <c r="C44" s="320">
        <v>43423</v>
      </c>
      <c r="D44" s="320">
        <v>43425</v>
      </c>
      <c r="E44" s="79"/>
      <c r="F44" s="79"/>
      <c r="G44" s="79"/>
      <c r="H44" s="79"/>
      <c r="I44" s="79"/>
      <c r="J44" s="79"/>
      <c r="K44" s="79"/>
      <c r="L44" s="79"/>
      <c r="M44" s="79"/>
      <c r="N44" s="79"/>
      <c r="O44" s="79"/>
      <c r="P44" s="79"/>
      <c r="Q44" s="79"/>
      <c r="R44" s="79"/>
      <c r="S44" s="79"/>
      <c r="T44" s="79"/>
      <c r="U44" s="79"/>
      <c r="V44" s="79"/>
      <c r="W44" s="75"/>
      <c r="X44" s="80" t="s">
        <v>342</v>
      </c>
      <c r="Y44" s="80" t="s">
        <v>95</v>
      </c>
      <c r="Z44" s="80" t="s">
        <v>342</v>
      </c>
      <c r="AA44" s="80" t="s">
        <v>342</v>
      </c>
      <c r="AB44" s="80" t="s">
        <v>342</v>
      </c>
      <c r="AC44" s="80" t="s">
        <v>342</v>
      </c>
      <c r="AD44" s="316"/>
      <c r="AE44" s="316"/>
      <c r="AF44" s="308">
        <v>14</v>
      </c>
      <c r="AG44" s="308">
        <v>16</v>
      </c>
    </row>
    <row r="45" spans="1:33" ht="45" customHeight="1">
      <c r="A45" s="307">
        <v>43410</v>
      </c>
      <c r="B45" s="308" t="s">
        <v>382</v>
      </c>
      <c r="C45" s="320">
        <v>43424</v>
      </c>
      <c r="D45" s="320">
        <v>43426</v>
      </c>
      <c r="E45" s="79"/>
      <c r="F45" s="79"/>
      <c r="G45" s="79"/>
      <c r="H45" s="79"/>
      <c r="I45" s="79"/>
      <c r="J45" s="79"/>
      <c r="K45" s="79"/>
      <c r="L45" s="79"/>
      <c r="M45" s="79"/>
      <c r="N45" s="79"/>
      <c r="O45" s="79"/>
      <c r="P45" s="79"/>
      <c r="Q45" s="79" t="s">
        <v>93</v>
      </c>
      <c r="R45" s="79"/>
      <c r="S45" s="79"/>
      <c r="T45" s="79"/>
      <c r="U45" s="79"/>
      <c r="V45" s="79"/>
      <c r="W45" s="75"/>
      <c r="X45" s="80" t="s">
        <v>342</v>
      </c>
      <c r="Y45" s="80" t="s">
        <v>95</v>
      </c>
      <c r="Z45" s="80" t="s">
        <v>342</v>
      </c>
      <c r="AA45" s="80" t="s">
        <v>342</v>
      </c>
      <c r="AB45" s="80" t="s">
        <v>342</v>
      </c>
      <c r="AC45" s="80" t="s">
        <v>342</v>
      </c>
      <c r="AD45" s="316"/>
      <c r="AE45" s="316"/>
      <c r="AF45" s="308">
        <v>14</v>
      </c>
      <c r="AG45" s="308">
        <v>16</v>
      </c>
    </row>
    <row r="46" spans="1:33" ht="45" customHeight="1">
      <c r="A46" s="307">
        <v>43411</v>
      </c>
      <c r="B46" s="308" t="s">
        <v>383</v>
      </c>
      <c r="C46" s="320">
        <v>43425</v>
      </c>
      <c r="D46" s="320">
        <v>43427</v>
      </c>
      <c r="E46" s="79"/>
      <c r="F46" s="79"/>
      <c r="G46" s="79"/>
      <c r="H46" s="79"/>
      <c r="I46" s="79"/>
      <c r="J46" s="79"/>
      <c r="K46" s="79"/>
      <c r="L46" s="79"/>
      <c r="M46" s="79"/>
      <c r="N46" s="79"/>
      <c r="O46" s="79"/>
      <c r="P46" s="79"/>
      <c r="Q46" s="79"/>
      <c r="R46" s="79"/>
      <c r="S46" s="79"/>
      <c r="T46" s="79"/>
      <c r="U46" s="79"/>
      <c r="V46" s="79"/>
      <c r="W46" s="75"/>
      <c r="X46" s="80" t="s">
        <v>342</v>
      </c>
      <c r="Y46" s="80" t="s">
        <v>95</v>
      </c>
      <c r="Z46" s="80" t="s">
        <v>342</v>
      </c>
      <c r="AA46" s="80" t="s">
        <v>342</v>
      </c>
      <c r="AB46" s="80" t="s">
        <v>342</v>
      </c>
      <c r="AC46" s="80" t="s">
        <v>342</v>
      </c>
      <c r="AD46" s="316"/>
      <c r="AE46" s="316"/>
      <c r="AF46" s="308">
        <v>14</v>
      </c>
      <c r="AG46" s="308">
        <v>16</v>
      </c>
    </row>
    <row r="47" spans="1:33" ht="45" customHeight="1">
      <c r="A47" s="307">
        <v>43412</v>
      </c>
      <c r="B47" s="308" t="s">
        <v>384</v>
      </c>
      <c r="C47" s="320">
        <v>43426</v>
      </c>
      <c r="D47" s="320">
        <v>43428</v>
      </c>
      <c r="E47" s="79"/>
      <c r="F47" s="79"/>
      <c r="G47" s="79"/>
      <c r="H47" s="79"/>
      <c r="I47" s="79"/>
      <c r="J47" s="79"/>
      <c r="K47" s="79"/>
      <c r="L47" s="79"/>
      <c r="M47" s="79"/>
      <c r="N47" s="79"/>
      <c r="O47" s="79"/>
      <c r="P47" s="79"/>
      <c r="Q47" s="79"/>
      <c r="R47" s="79"/>
      <c r="S47" s="79"/>
      <c r="T47" s="79"/>
      <c r="U47" s="79"/>
      <c r="V47" s="79"/>
      <c r="W47" s="75"/>
      <c r="X47" s="80" t="s">
        <v>342</v>
      </c>
      <c r="Y47" s="80" t="s">
        <v>95</v>
      </c>
      <c r="Z47" s="80" t="s">
        <v>342</v>
      </c>
      <c r="AA47" s="80" t="s">
        <v>342</v>
      </c>
      <c r="AB47" s="80" t="s">
        <v>342</v>
      </c>
      <c r="AC47" s="80" t="s">
        <v>342</v>
      </c>
      <c r="AD47" s="316"/>
      <c r="AE47" s="316"/>
      <c r="AF47" s="308">
        <v>14</v>
      </c>
      <c r="AG47" s="308">
        <v>16</v>
      </c>
    </row>
    <row r="48" spans="1:33" ht="45" customHeight="1">
      <c r="A48" s="307">
        <v>43413</v>
      </c>
      <c r="B48" s="308" t="s">
        <v>385</v>
      </c>
      <c r="C48" s="320">
        <v>43427</v>
      </c>
      <c r="D48" s="320">
        <v>43429</v>
      </c>
      <c r="E48" s="79"/>
      <c r="F48" s="79"/>
      <c r="G48" s="79"/>
      <c r="H48" s="79"/>
      <c r="I48" s="79"/>
      <c r="J48" s="79"/>
      <c r="K48" s="79"/>
      <c r="L48" s="79"/>
      <c r="M48" s="79"/>
      <c r="N48" s="79"/>
      <c r="O48" s="79"/>
      <c r="P48" s="79"/>
      <c r="Q48" s="79"/>
      <c r="R48" s="79"/>
      <c r="S48" s="79"/>
      <c r="T48" s="79"/>
      <c r="U48" s="79"/>
      <c r="V48" s="79"/>
      <c r="W48" s="75"/>
      <c r="X48" s="80" t="s">
        <v>342</v>
      </c>
      <c r="Y48" s="80" t="s">
        <v>95</v>
      </c>
      <c r="Z48" s="80" t="s">
        <v>342</v>
      </c>
      <c r="AA48" s="80" t="s">
        <v>342</v>
      </c>
      <c r="AB48" s="80" t="s">
        <v>342</v>
      </c>
      <c r="AC48" s="80" t="s">
        <v>342</v>
      </c>
      <c r="AD48" s="316"/>
      <c r="AE48" s="316"/>
      <c r="AF48" s="308">
        <v>14</v>
      </c>
      <c r="AG48" s="308">
        <v>16</v>
      </c>
    </row>
    <row r="49" spans="1:33" ht="45" customHeight="1">
      <c r="A49" s="307">
        <v>43414</v>
      </c>
      <c r="B49" s="308" t="s">
        <v>386</v>
      </c>
      <c r="C49" s="320">
        <v>43428</v>
      </c>
      <c r="D49" s="320">
        <v>43430</v>
      </c>
      <c r="E49" s="79"/>
      <c r="F49" s="79"/>
      <c r="G49" s="79"/>
      <c r="H49" s="79"/>
      <c r="I49" s="79"/>
      <c r="J49" s="79"/>
      <c r="K49" s="79"/>
      <c r="L49" s="79"/>
      <c r="M49" s="79"/>
      <c r="N49" s="79"/>
      <c r="O49" s="79"/>
      <c r="P49" s="79"/>
      <c r="Q49" s="79"/>
      <c r="R49" s="79"/>
      <c r="S49" s="79"/>
      <c r="T49" s="79"/>
      <c r="U49" s="79"/>
      <c r="V49" s="79"/>
      <c r="W49" s="75"/>
      <c r="X49" s="80" t="s">
        <v>342</v>
      </c>
      <c r="Y49" s="80" t="s">
        <v>95</v>
      </c>
      <c r="Z49" s="80" t="s">
        <v>342</v>
      </c>
      <c r="AA49" s="80" t="s">
        <v>342</v>
      </c>
      <c r="AB49" s="80" t="s">
        <v>342</v>
      </c>
      <c r="AC49" s="80" t="s">
        <v>342</v>
      </c>
      <c r="AD49" s="316"/>
      <c r="AE49" s="316"/>
      <c r="AF49" s="308">
        <v>14</v>
      </c>
      <c r="AG49" s="308">
        <v>16</v>
      </c>
    </row>
    <row r="50" spans="1:33" ht="45" customHeight="1">
      <c r="A50" s="307">
        <v>43415</v>
      </c>
      <c r="B50" s="308" t="s">
        <v>387</v>
      </c>
      <c r="C50" s="320"/>
      <c r="D50" s="320"/>
      <c r="E50" s="79"/>
      <c r="F50" s="79"/>
      <c r="G50" s="79"/>
      <c r="H50" s="79"/>
      <c r="I50" s="79"/>
      <c r="J50" s="79"/>
      <c r="K50" s="79"/>
      <c r="L50" s="79"/>
      <c r="M50" s="79"/>
      <c r="N50" s="79"/>
      <c r="O50" s="79"/>
      <c r="P50" s="79"/>
      <c r="Q50" s="79"/>
      <c r="R50" s="79"/>
      <c r="S50" s="79"/>
      <c r="T50" s="79"/>
      <c r="U50" s="79"/>
      <c r="V50" s="79"/>
      <c r="W50" s="75"/>
      <c r="X50" s="80" t="s">
        <v>342</v>
      </c>
      <c r="Y50" s="80" t="s">
        <v>342</v>
      </c>
      <c r="Z50" s="80" t="s">
        <v>342</v>
      </c>
      <c r="AA50" s="80" t="s">
        <v>342</v>
      </c>
      <c r="AB50" s="80" t="s">
        <v>342</v>
      </c>
      <c r="AC50" s="80" t="s">
        <v>342</v>
      </c>
      <c r="AD50" s="316"/>
      <c r="AE50" s="316"/>
      <c r="AF50" s="308" t="s">
        <v>342</v>
      </c>
      <c r="AG50" s="308" t="s">
        <v>342</v>
      </c>
    </row>
    <row r="51" spans="1:33" ht="45" customHeight="1">
      <c r="A51" s="307">
        <v>43416</v>
      </c>
      <c r="B51" s="308" t="s">
        <v>381</v>
      </c>
      <c r="C51" s="320">
        <v>43430</v>
      </c>
      <c r="D51" s="320">
        <v>43432</v>
      </c>
      <c r="E51" s="79" t="s">
        <v>93</v>
      </c>
      <c r="F51" s="79"/>
      <c r="G51" s="79"/>
      <c r="H51" s="79"/>
      <c r="I51" s="79"/>
      <c r="J51" s="79"/>
      <c r="K51" s="79"/>
      <c r="L51" s="79"/>
      <c r="M51" s="79"/>
      <c r="N51" s="79"/>
      <c r="O51" s="79"/>
      <c r="P51" s="79"/>
      <c r="Q51" s="79"/>
      <c r="R51" s="79"/>
      <c r="S51" s="79"/>
      <c r="T51" s="79"/>
      <c r="U51" s="79"/>
      <c r="V51" s="79"/>
      <c r="W51" s="75"/>
      <c r="X51" s="80" t="s">
        <v>342</v>
      </c>
      <c r="Y51" s="80" t="s">
        <v>95</v>
      </c>
      <c r="Z51" s="80" t="s">
        <v>342</v>
      </c>
      <c r="AA51" s="80" t="s">
        <v>342</v>
      </c>
      <c r="AB51" s="80" t="s">
        <v>342</v>
      </c>
      <c r="AC51" s="80" t="s">
        <v>342</v>
      </c>
      <c r="AD51" s="316"/>
      <c r="AE51" s="316"/>
      <c r="AF51" s="308">
        <v>14</v>
      </c>
      <c r="AG51" s="308">
        <v>16</v>
      </c>
    </row>
    <row r="52" spans="1:33" ht="45" customHeight="1">
      <c r="A52" s="307">
        <v>43417</v>
      </c>
      <c r="B52" s="308" t="s">
        <v>382</v>
      </c>
      <c r="C52" s="320">
        <v>43431</v>
      </c>
      <c r="D52" s="320">
        <v>43433</v>
      </c>
      <c r="E52" s="79" t="s">
        <v>93</v>
      </c>
      <c r="F52" s="79"/>
      <c r="G52" s="79"/>
      <c r="H52" s="79"/>
      <c r="I52" s="79"/>
      <c r="J52" s="79"/>
      <c r="K52" s="79"/>
      <c r="L52" s="79"/>
      <c r="M52" s="79"/>
      <c r="N52" s="79"/>
      <c r="O52" s="79"/>
      <c r="P52" s="79"/>
      <c r="Q52" s="79" t="s">
        <v>93</v>
      </c>
      <c r="R52" s="79"/>
      <c r="S52" s="79"/>
      <c r="T52" s="79"/>
      <c r="U52" s="79"/>
      <c r="V52" s="79"/>
      <c r="W52" s="75"/>
      <c r="X52" s="80" t="s">
        <v>342</v>
      </c>
      <c r="Y52" s="80" t="s">
        <v>95</v>
      </c>
      <c r="Z52" s="80" t="s">
        <v>342</v>
      </c>
      <c r="AA52" s="80" t="s">
        <v>342</v>
      </c>
      <c r="AB52" s="80" t="s">
        <v>342</v>
      </c>
      <c r="AC52" s="80" t="s">
        <v>342</v>
      </c>
      <c r="AD52" s="316"/>
      <c r="AE52" s="316"/>
      <c r="AF52" s="308">
        <v>14</v>
      </c>
      <c r="AG52" s="308">
        <v>16</v>
      </c>
    </row>
    <row r="53" spans="1:33" ht="45" customHeight="1">
      <c r="A53" s="307">
        <v>43418</v>
      </c>
      <c r="B53" s="308" t="s">
        <v>383</v>
      </c>
      <c r="C53" s="320">
        <v>43432</v>
      </c>
      <c r="D53" s="320">
        <v>43434</v>
      </c>
      <c r="E53" s="79" t="s">
        <v>93</v>
      </c>
      <c r="F53" s="79"/>
      <c r="G53" s="79"/>
      <c r="H53" s="79"/>
      <c r="I53" s="207"/>
      <c r="J53" s="207"/>
      <c r="K53" s="207"/>
      <c r="L53" s="207"/>
      <c r="M53" s="207"/>
      <c r="N53" s="207"/>
      <c r="O53" s="79"/>
      <c r="P53" s="79"/>
      <c r="Q53" s="79"/>
      <c r="R53" s="79"/>
      <c r="S53" s="79"/>
      <c r="T53" s="79"/>
      <c r="U53" s="79"/>
      <c r="V53" s="79"/>
      <c r="W53" s="75"/>
      <c r="X53" s="80" t="s">
        <v>342</v>
      </c>
      <c r="Y53" s="80" t="s">
        <v>95</v>
      </c>
      <c r="Z53" s="80" t="s">
        <v>342</v>
      </c>
      <c r="AA53" s="80" t="s">
        <v>342</v>
      </c>
      <c r="AB53" s="80" t="s">
        <v>342</v>
      </c>
      <c r="AC53" s="80" t="s">
        <v>342</v>
      </c>
      <c r="AD53" s="316"/>
      <c r="AE53" s="316"/>
      <c r="AF53" s="308">
        <v>14</v>
      </c>
      <c r="AG53" s="308">
        <v>16</v>
      </c>
    </row>
    <row r="54" spans="1:33" ht="45" customHeight="1">
      <c r="A54" s="307">
        <v>43419</v>
      </c>
      <c r="B54" s="308" t="s">
        <v>384</v>
      </c>
      <c r="C54" s="320">
        <v>43433</v>
      </c>
      <c r="D54" s="320">
        <v>43435</v>
      </c>
      <c r="E54" s="79" t="s">
        <v>93</v>
      </c>
      <c r="F54" s="79"/>
      <c r="G54" s="79"/>
      <c r="H54" s="79"/>
      <c r="I54" s="79"/>
      <c r="J54" s="79"/>
      <c r="K54" s="79"/>
      <c r="L54" s="79"/>
      <c r="M54" s="79"/>
      <c r="N54" s="79"/>
      <c r="O54" s="79"/>
      <c r="P54" s="79"/>
      <c r="Q54" s="79"/>
      <c r="R54" s="79"/>
      <c r="S54" s="79"/>
      <c r="T54" s="79"/>
      <c r="U54" s="79"/>
      <c r="V54" s="79"/>
      <c r="W54" s="75"/>
      <c r="X54" s="80" t="s">
        <v>342</v>
      </c>
      <c r="Y54" s="80" t="s">
        <v>95</v>
      </c>
      <c r="Z54" s="80" t="s">
        <v>342</v>
      </c>
      <c r="AA54" s="80" t="s">
        <v>342</v>
      </c>
      <c r="AB54" s="80" t="s">
        <v>342</v>
      </c>
      <c r="AC54" s="80" t="s">
        <v>342</v>
      </c>
      <c r="AD54" s="316"/>
      <c r="AE54" s="316"/>
      <c r="AF54" s="308">
        <v>14</v>
      </c>
      <c r="AG54" s="308">
        <v>16</v>
      </c>
    </row>
    <row r="55" spans="1:33" ht="45" customHeight="1">
      <c r="A55" s="307">
        <v>43420</v>
      </c>
      <c r="B55" s="308" t="s">
        <v>385</v>
      </c>
      <c r="C55" s="320">
        <v>43434</v>
      </c>
      <c r="D55" s="320">
        <v>43436</v>
      </c>
      <c r="E55" s="79" t="s">
        <v>93</v>
      </c>
      <c r="F55" s="79"/>
      <c r="G55" s="79"/>
      <c r="H55" s="79"/>
      <c r="I55" s="79"/>
      <c r="J55" s="79"/>
      <c r="K55" s="79"/>
      <c r="L55" s="79"/>
      <c r="M55" s="79"/>
      <c r="N55" s="79"/>
      <c r="O55" s="79"/>
      <c r="P55" s="79"/>
      <c r="Q55" s="79"/>
      <c r="R55" s="79"/>
      <c r="S55" s="79"/>
      <c r="T55" s="79"/>
      <c r="U55" s="79"/>
      <c r="V55" s="79"/>
      <c r="W55" s="75"/>
      <c r="X55" s="80" t="s">
        <v>342</v>
      </c>
      <c r="Y55" s="80" t="s">
        <v>95</v>
      </c>
      <c r="Z55" s="80" t="s">
        <v>342</v>
      </c>
      <c r="AA55" s="80" t="s">
        <v>342</v>
      </c>
      <c r="AB55" s="80" t="s">
        <v>342</v>
      </c>
      <c r="AC55" s="80" t="s">
        <v>342</v>
      </c>
      <c r="AD55" s="316"/>
      <c r="AE55" s="316"/>
      <c r="AF55" s="308">
        <v>14</v>
      </c>
      <c r="AG55" s="308">
        <v>16</v>
      </c>
    </row>
    <row r="56" spans="1:33" ht="45" customHeight="1">
      <c r="A56" s="307">
        <v>43421</v>
      </c>
      <c r="B56" s="308" t="s">
        <v>386</v>
      </c>
      <c r="C56" s="320">
        <v>43435</v>
      </c>
      <c r="D56" s="320">
        <v>43437</v>
      </c>
      <c r="E56" s="79" t="s">
        <v>93</v>
      </c>
      <c r="F56" s="79"/>
      <c r="G56" s="79"/>
      <c r="H56" s="79"/>
      <c r="I56" s="79"/>
      <c r="J56" s="79"/>
      <c r="K56" s="79"/>
      <c r="L56" s="79"/>
      <c r="M56" s="79"/>
      <c r="N56" s="79"/>
      <c r="O56" s="79"/>
      <c r="P56" s="79"/>
      <c r="Q56" s="79"/>
      <c r="R56" s="79"/>
      <c r="S56" s="79"/>
      <c r="T56" s="79"/>
      <c r="U56" s="79"/>
      <c r="V56" s="79"/>
      <c r="W56" s="75"/>
      <c r="X56" s="80" t="s">
        <v>342</v>
      </c>
      <c r="Y56" s="80" t="s">
        <v>95</v>
      </c>
      <c r="Z56" s="80" t="s">
        <v>342</v>
      </c>
      <c r="AA56" s="80" t="s">
        <v>342</v>
      </c>
      <c r="AB56" s="80" t="s">
        <v>342</v>
      </c>
      <c r="AC56" s="80" t="s">
        <v>342</v>
      </c>
      <c r="AD56" s="316"/>
      <c r="AE56" s="316"/>
      <c r="AF56" s="308">
        <v>14</v>
      </c>
      <c r="AG56" s="308">
        <v>16</v>
      </c>
    </row>
    <row r="57" spans="1:33" ht="45" customHeight="1">
      <c r="A57" s="307">
        <v>43422</v>
      </c>
      <c r="B57" s="308" t="s">
        <v>387</v>
      </c>
      <c r="C57" s="320"/>
      <c r="D57" s="320"/>
      <c r="E57" s="79"/>
      <c r="F57" s="79"/>
      <c r="G57" s="79"/>
      <c r="H57" s="79"/>
      <c r="I57" s="79"/>
      <c r="J57" s="79"/>
      <c r="K57" s="79"/>
      <c r="L57" s="79"/>
      <c r="M57" s="79"/>
      <c r="N57" s="79"/>
      <c r="O57" s="79"/>
      <c r="P57" s="79"/>
      <c r="Q57" s="79"/>
      <c r="R57" s="79"/>
      <c r="S57" s="79"/>
      <c r="T57" s="79"/>
      <c r="U57" s="79"/>
      <c r="V57" s="79"/>
      <c r="W57" s="75"/>
      <c r="X57" s="80" t="s">
        <v>342</v>
      </c>
      <c r="Y57" s="80" t="s">
        <v>342</v>
      </c>
      <c r="Z57" s="80" t="s">
        <v>342</v>
      </c>
      <c r="AA57" s="80" t="s">
        <v>342</v>
      </c>
      <c r="AB57" s="80" t="s">
        <v>342</v>
      </c>
      <c r="AC57" s="80" t="s">
        <v>342</v>
      </c>
      <c r="AD57" s="316"/>
      <c r="AE57" s="316"/>
      <c r="AF57" s="308" t="s">
        <v>342</v>
      </c>
      <c r="AG57" s="308" t="s">
        <v>342</v>
      </c>
    </row>
    <row r="58" spans="1:33" ht="45" customHeight="1">
      <c r="A58" s="307">
        <v>43423</v>
      </c>
      <c r="B58" s="308" t="s">
        <v>381</v>
      </c>
      <c r="C58" s="320">
        <v>43437</v>
      </c>
      <c r="D58" s="320">
        <v>43439</v>
      </c>
      <c r="E58" s="79"/>
      <c r="F58" s="79"/>
      <c r="G58" s="79"/>
      <c r="H58" s="79"/>
      <c r="I58" s="79"/>
      <c r="J58" s="79"/>
      <c r="K58" s="79"/>
      <c r="L58" s="79"/>
      <c r="M58" s="79"/>
      <c r="N58" s="79"/>
      <c r="O58" s="79"/>
      <c r="P58" s="79"/>
      <c r="Q58" s="79"/>
      <c r="R58" s="79"/>
      <c r="S58" s="79"/>
      <c r="T58" s="79"/>
      <c r="U58" s="79"/>
      <c r="V58" s="79"/>
      <c r="W58" s="75"/>
      <c r="X58" s="80" t="s">
        <v>342</v>
      </c>
      <c r="Y58" s="80" t="s">
        <v>95</v>
      </c>
      <c r="Z58" s="80" t="s">
        <v>342</v>
      </c>
      <c r="AA58" s="80" t="s">
        <v>342</v>
      </c>
      <c r="AB58" s="80" t="s">
        <v>342</v>
      </c>
      <c r="AC58" s="80" t="s">
        <v>342</v>
      </c>
      <c r="AD58" s="316"/>
      <c r="AE58" s="316"/>
      <c r="AF58" s="308">
        <v>14</v>
      </c>
      <c r="AG58" s="308">
        <v>16</v>
      </c>
    </row>
    <row r="59" spans="1:33" ht="45" customHeight="1">
      <c r="A59" s="307">
        <v>43424</v>
      </c>
      <c r="B59" s="308" t="s">
        <v>382</v>
      </c>
      <c r="C59" s="320">
        <v>43438</v>
      </c>
      <c r="D59" s="320">
        <v>43440</v>
      </c>
      <c r="E59" s="79"/>
      <c r="F59" s="79"/>
      <c r="G59" s="79"/>
      <c r="H59" s="79"/>
      <c r="I59" s="79"/>
      <c r="J59" s="79"/>
      <c r="K59" s="79"/>
      <c r="L59" s="79"/>
      <c r="M59" s="79"/>
      <c r="N59" s="79"/>
      <c r="O59" s="79"/>
      <c r="P59" s="79"/>
      <c r="Q59" s="79" t="s">
        <v>93</v>
      </c>
      <c r="R59" s="79"/>
      <c r="S59" s="79"/>
      <c r="T59" s="79"/>
      <c r="U59" s="79"/>
      <c r="V59" s="79"/>
      <c r="W59" s="75"/>
      <c r="X59" s="80" t="s">
        <v>342</v>
      </c>
      <c r="Y59" s="80" t="s">
        <v>95</v>
      </c>
      <c r="Z59" s="80" t="s">
        <v>342</v>
      </c>
      <c r="AA59" s="80" t="s">
        <v>342</v>
      </c>
      <c r="AB59" s="80" t="s">
        <v>342</v>
      </c>
      <c r="AC59" s="80" t="s">
        <v>342</v>
      </c>
      <c r="AD59" s="316"/>
      <c r="AE59" s="316"/>
      <c r="AF59" s="308">
        <v>14</v>
      </c>
      <c r="AG59" s="308">
        <v>16</v>
      </c>
    </row>
    <row r="60" spans="1:33" ht="45" customHeight="1">
      <c r="A60" s="307">
        <v>43425</v>
      </c>
      <c r="B60" s="308" t="s">
        <v>383</v>
      </c>
      <c r="C60" s="320">
        <v>43439</v>
      </c>
      <c r="D60" s="320">
        <v>43441</v>
      </c>
      <c r="E60" s="79"/>
      <c r="F60" s="79"/>
      <c r="G60" s="79"/>
      <c r="H60" s="79"/>
      <c r="I60" s="79"/>
      <c r="J60" s="79"/>
      <c r="K60" s="79"/>
      <c r="L60" s="79"/>
      <c r="M60" s="79"/>
      <c r="N60" s="79"/>
      <c r="O60" s="79"/>
      <c r="P60" s="79"/>
      <c r="Q60" s="79"/>
      <c r="R60" s="79"/>
      <c r="S60" s="79"/>
      <c r="T60" s="79"/>
      <c r="U60" s="79"/>
      <c r="V60" s="79"/>
      <c r="W60" s="75"/>
      <c r="X60" s="80" t="s">
        <v>342</v>
      </c>
      <c r="Y60" s="80" t="s">
        <v>95</v>
      </c>
      <c r="Z60" s="80" t="s">
        <v>342</v>
      </c>
      <c r="AA60" s="80" t="s">
        <v>342</v>
      </c>
      <c r="AB60" s="80" t="s">
        <v>342</v>
      </c>
      <c r="AC60" s="80" t="s">
        <v>342</v>
      </c>
      <c r="AD60" s="316"/>
      <c r="AE60" s="316"/>
      <c r="AF60" s="308">
        <v>14</v>
      </c>
      <c r="AG60" s="308">
        <v>16</v>
      </c>
    </row>
    <row r="61" spans="1:33" ht="45" customHeight="1">
      <c r="A61" s="307">
        <v>43426</v>
      </c>
      <c r="B61" s="308" t="s">
        <v>384</v>
      </c>
      <c r="C61" s="320">
        <v>43440</v>
      </c>
      <c r="D61" s="320">
        <v>43442</v>
      </c>
      <c r="E61" s="79"/>
      <c r="F61" s="79"/>
      <c r="G61" s="79"/>
      <c r="H61" s="79"/>
      <c r="I61" s="79"/>
      <c r="J61" s="79"/>
      <c r="K61" s="79"/>
      <c r="L61" s="79"/>
      <c r="M61" s="79"/>
      <c r="N61" s="79"/>
      <c r="O61" s="79"/>
      <c r="P61" s="79"/>
      <c r="Q61" s="79"/>
      <c r="R61" s="79"/>
      <c r="S61" s="79"/>
      <c r="T61" s="79"/>
      <c r="U61" s="79"/>
      <c r="V61" s="79"/>
      <c r="W61" s="75"/>
      <c r="X61" s="80" t="s">
        <v>342</v>
      </c>
      <c r="Y61" s="80" t="s">
        <v>95</v>
      </c>
      <c r="Z61" s="80" t="s">
        <v>342</v>
      </c>
      <c r="AA61" s="80" t="s">
        <v>342</v>
      </c>
      <c r="AB61" s="80" t="s">
        <v>342</v>
      </c>
      <c r="AC61" s="80" t="s">
        <v>342</v>
      </c>
      <c r="AD61" s="316"/>
      <c r="AE61" s="316"/>
      <c r="AF61" s="308">
        <v>14</v>
      </c>
      <c r="AG61" s="308">
        <v>16</v>
      </c>
    </row>
    <row r="62" spans="1:33" ht="45" customHeight="1">
      <c r="A62" s="307">
        <v>43427</v>
      </c>
      <c r="B62" s="308" t="s">
        <v>385</v>
      </c>
      <c r="C62" s="320">
        <v>43441</v>
      </c>
      <c r="D62" s="320">
        <v>43443</v>
      </c>
      <c r="E62" s="79"/>
      <c r="F62" s="79"/>
      <c r="G62" s="79"/>
      <c r="H62" s="79"/>
      <c r="I62" s="79"/>
      <c r="J62" s="79"/>
      <c r="K62" s="79"/>
      <c r="L62" s="79"/>
      <c r="M62" s="79"/>
      <c r="N62" s="79"/>
      <c r="O62" s="79"/>
      <c r="P62" s="79"/>
      <c r="Q62" s="79"/>
      <c r="R62" s="79"/>
      <c r="S62" s="79"/>
      <c r="T62" s="79"/>
      <c r="U62" s="79"/>
      <c r="V62" s="79"/>
      <c r="W62" s="75"/>
      <c r="X62" s="80" t="s">
        <v>342</v>
      </c>
      <c r="Y62" s="80" t="s">
        <v>95</v>
      </c>
      <c r="Z62" s="80" t="s">
        <v>342</v>
      </c>
      <c r="AA62" s="80" t="s">
        <v>342</v>
      </c>
      <c r="AB62" s="80" t="s">
        <v>342</v>
      </c>
      <c r="AC62" s="80" t="s">
        <v>342</v>
      </c>
      <c r="AD62" s="316"/>
      <c r="AE62" s="316"/>
      <c r="AF62" s="308">
        <v>14</v>
      </c>
      <c r="AG62" s="308">
        <v>16</v>
      </c>
    </row>
    <row r="63" spans="1:33" ht="45" customHeight="1">
      <c r="A63" s="307">
        <v>43428</v>
      </c>
      <c r="B63" s="308" t="s">
        <v>386</v>
      </c>
      <c r="C63" s="320">
        <v>43442</v>
      </c>
      <c r="D63" s="320">
        <v>43444</v>
      </c>
      <c r="E63" s="79"/>
      <c r="F63" s="79"/>
      <c r="G63" s="79"/>
      <c r="H63" s="79"/>
      <c r="I63" s="79"/>
      <c r="J63" s="79"/>
      <c r="K63" s="79"/>
      <c r="L63" s="79"/>
      <c r="M63" s="79"/>
      <c r="N63" s="79"/>
      <c r="O63" s="79"/>
      <c r="P63" s="79"/>
      <c r="Q63" s="79"/>
      <c r="R63" s="79"/>
      <c r="S63" s="79"/>
      <c r="T63" s="79"/>
      <c r="U63" s="79"/>
      <c r="V63" s="79"/>
      <c r="W63" s="75"/>
      <c r="X63" s="80" t="s">
        <v>342</v>
      </c>
      <c r="Y63" s="80" t="s">
        <v>95</v>
      </c>
      <c r="Z63" s="80" t="s">
        <v>342</v>
      </c>
      <c r="AA63" s="80" t="s">
        <v>342</v>
      </c>
      <c r="AB63" s="80" t="s">
        <v>342</v>
      </c>
      <c r="AC63" s="80" t="s">
        <v>342</v>
      </c>
      <c r="AD63" s="316"/>
      <c r="AE63" s="316"/>
      <c r="AF63" s="308">
        <v>14</v>
      </c>
      <c r="AG63" s="308">
        <v>16</v>
      </c>
    </row>
    <row r="64" spans="1:33" ht="45" customHeight="1">
      <c r="A64" s="307">
        <v>43429</v>
      </c>
      <c r="B64" s="308" t="s">
        <v>387</v>
      </c>
      <c r="C64" s="320"/>
      <c r="D64" s="320"/>
      <c r="E64" s="79"/>
      <c r="F64" s="79"/>
      <c r="G64" s="79"/>
      <c r="H64" s="79"/>
      <c r="I64" s="79"/>
      <c r="J64" s="79"/>
      <c r="K64" s="79"/>
      <c r="L64" s="79"/>
      <c r="M64" s="79"/>
      <c r="N64" s="79"/>
      <c r="O64" s="79"/>
      <c r="P64" s="79"/>
      <c r="Q64" s="79"/>
      <c r="R64" s="79"/>
      <c r="S64" s="79"/>
      <c r="T64" s="79"/>
      <c r="U64" s="79"/>
      <c r="V64" s="79"/>
      <c r="W64" s="75"/>
      <c r="X64" s="80" t="s">
        <v>342</v>
      </c>
      <c r="Y64" s="80" t="s">
        <v>342</v>
      </c>
      <c r="Z64" s="80" t="s">
        <v>342</v>
      </c>
      <c r="AA64" s="80" t="s">
        <v>342</v>
      </c>
      <c r="AB64" s="80" t="s">
        <v>342</v>
      </c>
      <c r="AC64" s="80" t="s">
        <v>342</v>
      </c>
      <c r="AD64" s="316"/>
      <c r="AE64" s="316"/>
      <c r="AF64" s="308" t="s">
        <v>342</v>
      </c>
      <c r="AG64" s="308" t="s">
        <v>342</v>
      </c>
    </row>
    <row r="65" spans="1:33" ht="45" customHeight="1">
      <c r="A65" s="307">
        <v>43430</v>
      </c>
      <c r="B65" s="308" t="s">
        <v>381</v>
      </c>
      <c r="C65" s="320">
        <v>43444</v>
      </c>
      <c r="D65" s="320">
        <v>43446</v>
      </c>
      <c r="E65" s="79"/>
      <c r="F65" s="79"/>
      <c r="G65" s="79"/>
      <c r="H65" s="79"/>
      <c r="I65" s="79"/>
      <c r="J65" s="79"/>
      <c r="K65" s="79"/>
      <c r="L65" s="79"/>
      <c r="M65" s="79"/>
      <c r="N65" s="79"/>
      <c r="O65" s="79"/>
      <c r="P65" s="79"/>
      <c r="Q65" s="79"/>
      <c r="R65" s="79"/>
      <c r="S65" s="79"/>
      <c r="T65" s="79"/>
      <c r="U65" s="79"/>
      <c r="V65" s="79"/>
      <c r="W65" s="75"/>
      <c r="X65" s="80" t="s">
        <v>342</v>
      </c>
      <c r="Y65" s="80" t="s">
        <v>95</v>
      </c>
      <c r="Z65" s="80" t="s">
        <v>342</v>
      </c>
      <c r="AA65" s="80" t="s">
        <v>342</v>
      </c>
      <c r="AB65" s="80" t="s">
        <v>342</v>
      </c>
      <c r="AC65" s="80" t="s">
        <v>342</v>
      </c>
      <c r="AD65" s="316"/>
      <c r="AE65" s="316"/>
      <c r="AF65" s="308">
        <v>14</v>
      </c>
      <c r="AG65" s="308">
        <v>16</v>
      </c>
    </row>
    <row r="66" spans="1:33" ht="45" customHeight="1">
      <c r="A66" s="307">
        <v>43431</v>
      </c>
      <c r="B66" s="308" t="s">
        <v>382</v>
      </c>
      <c r="C66" s="320">
        <v>43445</v>
      </c>
      <c r="D66" s="320">
        <v>43447</v>
      </c>
      <c r="E66" s="79"/>
      <c r="F66" s="79"/>
      <c r="G66" s="79"/>
      <c r="H66" s="79"/>
      <c r="I66" s="79"/>
      <c r="J66" s="79"/>
      <c r="K66" s="79"/>
      <c r="L66" s="79"/>
      <c r="M66" s="79"/>
      <c r="N66" s="79"/>
      <c r="O66" s="79"/>
      <c r="P66" s="79"/>
      <c r="Q66" s="79" t="s">
        <v>93</v>
      </c>
      <c r="R66" s="79"/>
      <c r="S66" s="79"/>
      <c r="T66" s="79"/>
      <c r="U66" s="79"/>
      <c r="V66" s="79"/>
      <c r="W66" s="75"/>
      <c r="X66" s="80" t="s">
        <v>342</v>
      </c>
      <c r="Y66" s="80" t="s">
        <v>95</v>
      </c>
      <c r="Z66" s="80" t="s">
        <v>342</v>
      </c>
      <c r="AA66" s="80" t="s">
        <v>342</v>
      </c>
      <c r="AB66" s="80" t="s">
        <v>342</v>
      </c>
      <c r="AC66" s="80" t="s">
        <v>342</v>
      </c>
      <c r="AD66" s="316"/>
      <c r="AE66" s="316"/>
      <c r="AF66" s="308">
        <v>14</v>
      </c>
      <c r="AG66" s="308">
        <v>16</v>
      </c>
    </row>
    <row r="67" spans="1:33" ht="45" customHeight="1">
      <c r="A67" s="307">
        <v>43432</v>
      </c>
      <c r="B67" s="308" t="s">
        <v>383</v>
      </c>
      <c r="C67" s="320">
        <v>43446</v>
      </c>
      <c r="D67" s="320">
        <v>43448</v>
      </c>
      <c r="E67" s="79"/>
      <c r="F67" s="79"/>
      <c r="G67" s="79"/>
      <c r="H67" s="79"/>
      <c r="I67" s="79"/>
      <c r="J67" s="79"/>
      <c r="K67" s="79"/>
      <c r="L67" s="79"/>
      <c r="M67" s="79"/>
      <c r="N67" s="79"/>
      <c r="O67" s="79"/>
      <c r="P67" s="79"/>
      <c r="Q67" s="79"/>
      <c r="R67" s="79"/>
      <c r="S67" s="79"/>
      <c r="T67" s="79"/>
      <c r="U67" s="79"/>
      <c r="V67" s="79"/>
      <c r="W67" s="75"/>
      <c r="X67" s="80" t="s">
        <v>342</v>
      </c>
      <c r="Y67" s="80" t="s">
        <v>95</v>
      </c>
      <c r="Z67" s="80" t="s">
        <v>342</v>
      </c>
      <c r="AA67" s="80" t="s">
        <v>342</v>
      </c>
      <c r="AB67" s="80" t="s">
        <v>342</v>
      </c>
      <c r="AC67" s="80" t="s">
        <v>342</v>
      </c>
      <c r="AD67" s="316"/>
      <c r="AE67" s="316"/>
      <c r="AF67" s="308">
        <v>14</v>
      </c>
      <c r="AG67" s="308">
        <v>16</v>
      </c>
    </row>
    <row r="68" spans="1:33" ht="45" customHeight="1">
      <c r="A68" s="307">
        <v>43433</v>
      </c>
      <c r="B68" s="308" t="s">
        <v>384</v>
      </c>
      <c r="C68" s="320">
        <v>43447</v>
      </c>
      <c r="D68" s="320">
        <v>43449</v>
      </c>
      <c r="E68" s="79"/>
      <c r="F68" s="79"/>
      <c r="G68" s="79"/>
      <c r="H68" s="79"/>
      <c r="I68" s="79"/>
      <c r="J68" s="79"/>
      <c r="K68" s="79"/>
      <c r="L68" s="79"/>
      <c r="M68" s="79"/>
      <c r="N68" s="79"/>
      <c r="O68" s="79"/>
      <c r="P68" s="79"/>
      <c r="Q68" s="79"/>
      <c r="R68" s="79"/>
      <c r="S68" s="79"/>
      <c r="T68" s="79"/>
      <c r="U68" s="79"/>
      <c r="V68" s="79"/>
      <c r="W68" s="75"/>
      <c r="X68" s="80" t="s">
        <v>342</v>
      </c>
      <c r="Y68" s="80" t="s">
        <v>95</v>
      </c>
      <c r="Z68" s="80" t="s">
        <v>342</v>
      </c>
      <c r="AA68" s="80" t="s">
        <v>342</v>
      </c>
      <c r="AB68" s="80" t="s">
        <v>342</v>
      </c>
      <c r="AC68" s="80" t="s">
        <v>342</v>
      </c>
      <c r="AD68" s="316"/>
      <c r="AE68" s="316"/>
      <c r="AF68" s="308">
        <v>14</v>
      </c>
      <c r="AG68" s="308">
        <v>16</v>
      </c>
    </row>
    <row r="69" spans="1:33" ht="45" customHeight="1">
      <c r="A69" s="307">
        <v>43434</v>
      </c>
      <c r="B69" s="308" t="s">
        <v>385</v>
      </c>
      <c r="C69" s="320">
        <v>43448</v>
      </c>
      <c r="D69" s="320">
        <v>43450</v>
      </c>
      <c r="E69" s="79"/>
      <c r="F69" s="79"/>
      <c r="G69" s="79"/>
      <c r="H69" s="79"/>
      <c r="I69" s="79"/>
      <c r="J69" s="79"/>
      <c r="K69" s="79"/>
      <c r="L69" s="79"/>
      <c r="M69" s="79"/>
      <c r="N69" s="79"/>
      <c r="O69" s="79"/>
      <c r="P69" s="79"/>
      <c r="Q69" s="79"/>
      <c r="R69" s="79"/>
      <c r="S69" s="79"/>
      <c r="T69" s="79"/>
      <c r="U69" s="79"/>
      <c r="V69" s="79"/>
      <c r="W69" s="75"/>
      <c r="X69" s="80" t="s">
        <v>342</v>
      </c>
      <c r="Y69" s="80" t="s">
        <v>95</v>
      </c>
      <c r="Z69" s="80" t="s">
        <v>342</v>
      </c>
      <c r="AA69" s="80" t="s">
        <v>342</v>
      </c>
      <c r="AB69" s="80" t="s">
        <v>342</v>
      </c>
      <c r="AC69" s="80" t="s">
        <v>342</v>
      </c>
      <c r="AD69" s="316"/>
      <c r="AE69" s="316"/>
      <c r="AF69" s="308">
        <v>14</v>
      </c>
      <c r="AG69" s="308">
        <v>16</v>
      </c>
    </row>
    <row r="70" spans="1:33" ht="45" customHeight="1">
      <c r="A70" s="307">
        <v>43435</v>
      </c>
      <c r="B70" s="308" t="s">
        <v>386</v>
      </c>
      <c r="C70" s="320">
        <v>43449</v>
      </c>
      <c r="D70" s="320">
        <v>43451</v>
      </c>
      <c r="E70" s="79"/>
      <c r="F70" s="79"/>
      <c r="G70" s="79"/>
      <c r="H70" s="79"/>
      <c r="I70" s="79"/>
      <c r="J70" s="79"/>
      <c r="K70" s="79"/>
      <c r="L70" s="79"/>
      <c r="M70" s="79"/>
      <c r="N70" s="79"/>
      <c r="O70" s="79"/>
      <c r="P70" s="79"/>
      <c r="Q70" s="79"/>
      <c r="R70" s="79"/>
      <c r="S70" s="79"/>
      <c r="T70" s="79"/>
      <c r="U70" s="79"/>
      <c r="V70" s="79"/>
      <c r="W70" s="75"/>
      <c r="X70" s="80" t="s">
        <v>342</v>
      </c>
      <c r="Y70" s="80" t="s">
        <v>95</v>
      </c>
      <c r="Z70" s="80" t="s">
        <v>342</v>
      </c>
      <c r="AA70" s="80" t="s">
        <v>342</v>
      </c>
      <c r="AB70" s="80" t="s">
        <v>342</v>
      </c>
      <c r="AC70" s="80" t="s">
        <v>342</v>
      </c>
      <c r="AD70" s="316"/>
      <c r="AE70" s="316"/>
      <c r="AF70" s="308">
        <v>14</v>
      </c>
      <c r="AG70" s="308">
        <v>16</v>
      </c>
    </row>
    <row r="71" spans="1:33" ht="45" customHeight="1">
      <c r="A71" s="307">
        <v>43436</v>
      </c>
      <c r="B71" s="308" t="s">
        <v>387</v>
      </c>
      <c r="C71" s="320"/>
      <c r="D71" s="320"/>
      <c r="E71" s="79"/>
      <c r="F71" s="79"/>
      <c r="G71" s="79"/>
      <c r="H71" s="79"/>
      <c r="I71" s="79"/>
      <c r="J71" s="79"/>
      <c r="K71" s="79"/>
      <c r="L71" s="79"/>
      <c r="M71" s="79"/>
      <c r="N71" s="79"/>
      <c r="O71" s="79"/>
      <c r="P71" s="79"/>
      <c r="Q71" s="79"/>
      <c r="R71" s="79"/>
      <c r="S71" s="79"/>
      <c r="T71" s="79"/>
      <c r="U71" s="79"/>
      <c r="V71" s="79"/>
      <c r="W71" s="75"/>
      <c r="X71" s="80" t="s">
        <v>342</v>
      </c>
      <c r="Y71" s="80" t="s">
        <v>342</v>
      </c>
      <c r="Z71" s="80" t="s">
        <v>342</v>
      </c>
      <c r="AA71" s="80" t="s">
        <v>342</v>
      </c>
      <c r="AB71" s="80" t="s">
        <v>342</v>
      </c>
      <c r="AC71" s="80" t="s">
        <v>342</v>
      </c>
      <c r="AD71" s="316"/>
      <c r="AE71" s="316"/>
      <c r="AF71" s="308" t="s">
        <v>342</v>
      </c>
      <c r="AG71" s="308" t="s">
        <v>342</v>
      </c>
    </row>
    <row r="72" spans="1:33" ht="45" customHeight="1">
      <c r="A72" s="307">
        <v>43437</v>
      </c>
      <c r="B72" s="308" t="s">
        <v>381</v>
      </c>
      <c r="C72" s="320">
        <v>43451</v>
      </c>
      <c r="D72" s="320">
        <v>43453</v>
      </c>
      <c r="E72" s="79"/>
      <c r="F72" s="79"/>
      <c r="G72" s="79"/>
      <c r="H72" s="79"/>
      <c r="I72" s="79"/>
      <c r="J72" s="79"/>
      <c r="K72" s="79"/>
      <c r="L72" s="79"/>
      <c r="M72" s="79"/>
      <c r="N72" s="79"/>
      <c r="O72" s="79"/>
      <c r="P72" s="79"/>
      <c r="Q72" s="79"/>
      <c r="R72" s="79"/>
      <c r="S72" s="79"/>
      <c r="T72" s="79"/>
      <c r="U72" s="79"/>
      <c r="V72" s="79"/>
      <c r="W72" s="75"/>
      <c r="X72" s="80" t="s">
        <v>342</v>
      </c>
      <c r="Y72" s="80" t="s">
        <v>95</v>
      </c>
      <c r="Z72" s="80" t="s">
        <v>342</v>
      </c>
      <c r="AA72" s="80" t="s">
        <v>342</v>
      </c>
      <c r="AB72" s="80" t="s">
        <v>342</v>
      </c>
      <c r="AC72" s="80" t="s">
        <v>342</v>
      </c>
      <c r="AD72" s="316"/>
      <c r="AE72" s="316"/>
      <c r="AF72" s="308">
        <v>14</v>
      </c>
      <c r="AG72" s="308">
        <v>16</v>
      </c>
    </row>
    <row r="73" spans="1:33" ht="45" customHeight="1">
      <c r="A73" s="307">
        <v>43438</v>
      </c>
      <c r="B73" s="308" t="s">
        <v>382</v>
      </c>
      <c r="C73" s="320">
        <v>43452</v>
      </c>
      <c r="D73" s="320">
        <v>43454</v>
      </c>
      <c r="E73" s="79"/>
      <c r="F73" s="79"/>
      <c r="G73" s="79"/>
      <c r="H73" s="79"/>
      <c r="I73" s="79"/>
      <c r="J73" s="79"/>
      <c r="K73" s="79"/>
      <c r="L73" s="79"/>
      <c r="M73" s="79"/>
      <c r="N73" s="79"/>
      <c r="O73" s="79"/>
      <c r="P73" s="79"/>
      <c r="Q73" s="79" t="s">
        <v>93</v>
      </c>
      <c r="R73" s="79"/>
      <c r="S73" s="79"/>
      <c r="T73" s="79"/>
      <c r="U73" s="79"/>
      <c r="V73" s="79"/>
      <c r="W73" s="75"/>
      <c r="X73" s="80" t="s">
        <v>342</v>
      </c>
      <c r="Y73" s="80" t="s">
        <v>95</v>
      </c>
      <c r="Z73" s="80" t="s">
        <v>342</v>
      </c>
      <c r="AA73" s="80" t="s">
        <v>342</v>
      </c>
      <c r="AB73" s="80" t="s">
        <v>342</v>
      </c>
      <c r="AC73" s="80" t="s">
        <v>342</v>
      </c>
      <c r="AD73" s="316"/>
      <c r="AE73" s="316"/>
      <c r="AF73" s="308">
        <v>14</v>
      </c>
      <c r="AG73" s="308">
        <v>16</v>
      </c>
    </row>
    <row r="74" spans="1:33" ht="45" customHeight="1">
      <c r="A74" s="307">
        <v>43439</v>
      </c>
      <c r="B74" s="308" t="s">
        <v>383</v>
      </c>
      <c r="C74" s="320">
        <v>43453</v>
      </c>
      <c r="D74" s="320">
        <v>43455</v>
      </c>
      <c r="E74" s="79"/>
      <c r="F74" s="79"/>
      <c r="G74" s="79"/>
      <c r="H74" s="79"/>
      <c r="I74" s="79"/>
      <c r="J74" s="79"/>
      <c r="K74" s="79"/>
      <c r="L74" s="79"/>
      <c r="M74" s="79"/>
      <c r="N74" s="79"/>
      <c r="O74" s="79"/>
      <c r="P74" s="79"/>
      <c r="Q74" s="79"/>
      <c r="R74" s="79"/>
      <c r="S74" s="79"/>
      <c r="T74" s="79"/>
      <c r="U74" s="79"/>
      <c r="V74" s="79"/>
      <c r="W74" s="75"/>
      <c r="X74" s="80" t="s">
        <v>342</v>
      </c>
      <c r="Y74" s="80" t="s">
        <v>95</v>
      </c>
      <c r="Z74" s="80" t="s">
        <v>342</v>
      </c>
      <c r="AA74" s="80" t="s">
        <v>342</v>
      </c>
      <c r="AB74" s="80" t="s">
        <v>342</v>
      </c>
      <c r="AC74" s="80" t="s">
        <v>342</v>
      </c>
      <c r="AD74" s="316"/>
      <c r="AE74" s="316"/>
      <c r="AF74" s="308">
        <v>14</v>
      </c>
      <c r="AG74" s="308">
        <v>16</v>
      </c>
    </row>
    <row r="75" spans="1:33" ht="45" customHeight="1">
      <c r="A75" s="307">
        <v>43440</v>
      </c>
      <c r="B75" s="308" t="s">
        <v>384</v>
      </c>
      <c r="C75" s="320">
        <v>43454</v>
      </c>
      <c r="D75" s="320">
        <v>43456</v>
      </c>
      <c r="E75" s="79"/>
      <c r="F75" s="79"/>
      <c r="G75" s="79"/>
      <c r="H75" s="79"/>
      <c r="I75" s="79"/>
      <c r="J75" s="79"/>
      <c r="K75" s="79"/>
      <c r="L75" s="79"/>
      <c r="M75" s="79"/>
      <c r="N75" s="79"/>
      <c r="O75" s="79"/>
      <c r="P75" s="79"/>
      <c r="Q75" s="79"/>
      <c r="R75" s="79"/>
      <c r="S75" s="79"/>
      <c r="T75" s="79"/>
      <c r="U75" s="79"/>
      <c r="V75" s="79"/>
      <c r="W75" s="75"/>
      <c r="X75" s="80" t="s">
        <v>342</v>
      </c>
      <c r="Y75" s="80" t="s">
        <v>95</v>
      </c>
      <c r="Z75" s="80" t="s">
        <v>342</v>
      </c>
      <c r="AA75" s="80" t="s">
        <v>342</v>
      </c>
      <c r="AB75" s="80" t="s">
        <v>342</v>
      </c>
      <c r="AC75" s="80" t="s">
        <v>342</v>
      </c>
      <c r="AD75" s="316"/>
      <c r="AE75" s="316"/>
      <c r="AF75" s="308">
        <v>14</v>
      </c>
      <c r="AG75" s="308">
        <v>16</v>
      </c>
    </row>
    <row r="76" spans="1:33" ht="45" customHeight="1">
      <c r="A76" s="307">
        <v>43441</v>
      </c>
      <c r="B76" s="308" t="s">
        <v>385</v>
      </c>
      <c r="C76" s="320">
        <v>43455</v>
      </c>
      <c r="D76" s="320">
        <v>43457</v>
      </c>
      <c r="E76" s="79"/>
      <c r="F76" s="79"/>
      <c r="G76" s="79"/>
      <c r="H76" s="79"/>
      <c r="I76" s="79"/>
      <c r="J76" s="79"/>
      <c r="K76" s="79"/>
      <c r="L76" s="79"/>
      <c r="M76" s="79"/>
      <c r="N76" s="79"/>
      <c r="O76" s="79"/>
      <c r="P76" s="79"/>
      <c r="Q76" s="79"/>
      <c r="R76" s="79"/>
      <c r="S76" s="79"/>
      <c r="T76" s="79"/>
      <c r="U76" s="79"/>
      <c r="V76" s="79"/>
      <c r="W76" s="75"/>
      <c r="X76" s="80" t="s">
        <v>342</v>
      </c>
      <c r="Y76" s="80" t="s">
        <v>95</v>
      </c>
      <c r="Z76" s="80" t="s">
        <v>342</v>
      </c>
      <c r="AA76" s="80" t="s">
        <v>342</v>
      </c>
      <c r="AB76" s="80" t="s">
        <v>342</v>
      </c>
      <c r="AC76" s="80" t="s">
        <v>342</v>
      </c>
      <c r="AD76" s="316"/>
      <c r="AE76" s="316"/>
      <c r="AF76" s="308">
        <v>14</v>
      </c>
      <c r="AG76" s="308">
        <v>16</v>
      </c>
    </row>
    <row r="77" spans="1:33" ht="45" customHeight="1">
      <c r="A77" s="307">
        <v>43442</v>
      </c>
      <c r="B77" s="308" t="s">
        <v>386</v>
      </c>
      <c r="C77" s="320">
        <v>43456</v>
      </c>
      <c r="D77" s="320">
        <v>43458</v>
      </c>
      <c r="E77" s="79"/>
      <c r="F77" s="79"/>
      <c r="G77" s="79"/>
      <c r="H77" s="79"/>
      <c r="I77" s="79"/>
      <c r="J77" s="79"/>
      <c r="K77" s="79"/>
      <c r="L77" s="79"/>
      <c r="M77" s="79"/>
      <c r="N77" s="79"/>
      <c r="O77" s="79"/>
      <c r="P77" s="79"/>
      <c r="Q77" s="79"/>
      <c r="R77" s="79"/>
      <c r="S77" s="79"/>
      <c r="T77" s="79"/>
      <c r="U77" s="79"/>
      <c r="V77" s="79"/>
      <c r="W77" s="75"/>
      <c r="X77" s="80" t="s">
        <v>342</v>
      </c>
      <c r="Y77" s="80" t="s">
        <v>95</v>
      </c>
      <c r="Z77" s="80" t="s">
        <v>342</v>
      </c>
      <c r="AA77" s="80" t="s">
        <v>342</v>
      </c>
      <c r="AB77" s="80" t="s">
        <v>342</v>
      </c>
      <c r="AC77" s="80" t="s">
        <v>342</v>
      </c>
      <c r="AD77" s="316"/>
      <c r="AE77" s="316"/>
      <c r="AF77" s="308">
        <v>14</v>
      </c>
      <c r="AG77" s="308">
        <v>16</v>
      </c>
    </row>
    <row r="78" spans="1:33" ht="45" customHeight="1">
      <c r="A78" s="307">
        <v>43443</v>
      </c>
      <c r="B78" s="308" t="s">
        <v>387</v>
      </c>
      <c r="C78" s="320"/>
      <c r="D78" s="320"/>
      <c r="E78" s="79"/>
      <c r="F78" s="79"/>
      <c r="G78" s="79"/>
      <c r="H78" s="79"/>
      <c r="I78" s="79"/>
      <c r="J78" s="79"/>
      <c r="K78" s="79"/>
      <c r="L78" s="79"/>
      <c r="M78" s="79"/>
      <c r="N78" s="79"/>
      <c r="O78" s="79"/>
      <c r="P78" s="79"/>
      <c r="Q78" s="79"/>
      <c r="R78" s="79"/>
      <c r="S78" s="79"/>
      <c r="T78" s="79"/>
      <c r="U78" s="79"/>
      <c r="V78" s="79"/>
      <c r="W78" s="75"/>
      <c r="X78" s="80" t="s">
        <v>342</v>
      </c>
      <c r="Y78" s="80" t="s">
        <v>342</v>
      </c>
      <c r="Z78" s="80" t="s">
        <v>342</v>
      </c>
      <c r="AA78" s="80" t="s">
        <v>342</v>
      </c>
      <c r="AB78" s="80" t="s">
        <v>342</v>
      </c>
      <c r="AC78" s="80" t="s">
        <v>342</v>
      </c>
      <c r="AD78" s="316"/>
      <c r="AE78" s="316"/>
      <c r="AF78" s="308" t="s">
        <v>342</v>
      </c>
      <c r="AG78" s="308" t="s">
        <v>342</v>
      </c>
    </row>
    <row r="79" spans="1:33" ht="45" customHeight="1">
      <c r="A79" s="307">
        <v>43444</v>
      </c>
      <c r="B79" s="308" t="s">
        <v>381</v>
      </c>
      <c r="C79" s="320">
        <v>43458</v>
      </c>
      <c r="D79" s="320">
        <v>43460</v>
      </c>
      <c r="E79" s="79"/>
      <c r="F79" s="79"/>
      <c r="G79" s="79"/>
      <c r="H79" s="79"/>
      <c r="I79" s="79"/>
      <c r="J79" s="79"/>
      <c r="K79" s="79"/>
      <c r="L79" s="79"/>
      <c r="M79" s="79"/>
      <c r="N79" s="79"/>
      <c r="O79" s="79"/>
      <c r="P79" s="79"/>
      <c r="Q79" s="79"/>
      <c r="R79" s="79"/>
      <c r="S79" s="79"/>
      <c r="T79" s="79"/>
      <c r="U79" s="79"/>
      <c r="V79" s="79"/>
      <c r="W79" s="75"/>
      <c r="X79" s="80" t="s">
        <v>342</v>
      </c>
      <c r="Y79" s="80" t="s">
        <v>95</v>
      </c>
      <c r="Z79" s="80" t="s">
        <v>342</v>
      </c>
      <c r="AA79" s="80" t="s">
        <v>342</v>
      </c>
      <c r="AB79" s="80" t="s">
        <v>342</v>
      </c>
      <c r="AC79" s="80" t="s">
        <v>342</v>
      </c>
      <c r="AD79" s="316"/>
      <c r="AE79" s="316"/>
      <c r="AF79" s="308">
        <v>14</v>
      </c>
      <c r="AG79" s="308">
        <v>16</v>
      </c>
    </row>
    <row r="80" spans="1:33" ht="45" customHeight="1">
      <c r="A80" s="307">
        <v>43445</v>
      </c>
      <c r="B80" s="308" t="s">
        <v>382</v>
      </c>
      <c r="C80" s="320">
        <v>43459</v>
      </c>
      <c r="D80" s="320">
        <v>43461</v>
      </c>
      <c r="E80" s="79"/>
      <c r="F80" s="79"/>
      <c r="G80" s="79"/>
      <c r="H80" s="79"/>
      <c r="I80" s="79"/>
      <c r="J80" s="79"/>
      <c r="K80" s="79"/>
      <c r="L80" s="79"/>
      <c r="M80" s="79"/>
      <c r="N80" s="79"/>
      <c r="O80" s="79"/>
      <c r="P80" s="79"/>
      <c r="Q80" s="79" t="s">
        <v>93</v>
      </c>
      <c r="R80" s="79"/>
      <c r="S80" s="79"/>
      <c r="T80" s="79"/>
      <c r="U80" s="79"/>
      <c r="V80" s="79"/>
      <c r="W80" s="75"/>
      <c r="X80" s="80" t="s">
        <v>342</v>
      </c>
      <c r="Y80" s="80" t="s">
        <v>95</v>
      </c>
      <c r="Z80" s="80" t="s">
        <v>342</v>
      </c>
      <c r="AA80" s="80" t="s">
        <v>342</v>
      </c>
      <c r="AB80" s="80" t="s">
        <v>342</v>
      </c>
      <c r="AC80" s="80" t="s">
        <v>342</v>
      </c>
      <c r="AD80" s="316"/>
      <c r="AE80" s="316"/>
      <c r="AF80" s="308">
        <v>14</v>
      </c>
      <c r="AG80" s="308">
        <v>16</v>
      </c>
    </row>
    <row r="81" spans="1:33" ht="45" customHeight="1">
      <c r="A81" s="307">
        <v>43446</v>
      </c>
      <c r="B81" s="308" t="s">
        <v>383</v>
      </c>
      <c r="C81" s="320">
        <v>43460</v>
      </c>
      <c r="D81" s="320">
        <v>43462</v>
      </c>
      <c r="E81" s="79"/>
      <c r="F81" s="79"/>
      <c r="G81" s="79"/>
      <c r="H81" s="79"/>
      <c r="I81" s="79"/>
      <c r="J81" s="79"/>
      <c r="K81" s="79"/>
      <c r="L81" s="79"/>
      <c r="M81" s="79"/>
      <c r="N81" s="79"/>
      <c r="O81" s="79"/>
      <c r="P81" s="79"/>
      <c r="Q81" s="79"/>
      <c r="R81" s="79"/>
      <c r="S81" s="79"/>
      <c r="T81" s="79"/>
      <c r="U81" s="79"/>
      <c r="V81" s="79"/>
      <c r="W81" s="75"/>
      <c r="X81" s="80" t="s">
        <v>342</v>
      </c>
      <c r="Y81" s="80" t="s">
        <v>95</v>
      </c>
      <c r="Z81" s="80" t="s">
        <v>342</v>
      </c>
      <c r="AA81" s="80" t="s">
        <v>342</v>
      </c>
      <c r="AB81" s="80" t="s">
        <v>342</v>
      </c>
      <c r="AC81" s="80" t="s">
        <v>342</v>
      </c>
      <c r="AD81" s="316"/>
      <c r="AE81" s="316"/>
      <c r="AF81" s="308">
        <v>14</v>
      </c>
      <c r="AG81" s="308">
        <v>16</v>
      </c>
    </row>
    <row r="82" spans="1:33" ht="45" customHeight="1">
      <c r="A82" s="307">
        <v>43447</v>
      </c>
      <c r="B82" s="308" t="s">
        <v>384</v>
      </c>
      <c r="C82" s="320">
        <v>43461</v>
      </c>
      <c r="D82" s="320">
        <v>43463</v>
      </c>
      <c r="E82" s="79"/>
      <c r="F82" s="79"/>
      <c r="G82" s="79"/>
      <c r="H82" s="79"/>
      <c r="I82" s="79"/>
      <c r="J82" s="79"/>
      <c r="K82" s="79"/>
      <c r="L82" s="79"/>
      <c r="M82" s="79"/>
      <c r="N82" s="79"/>
      <c r="O82" s="79"/>
      <c r="P82" s="79"/>
      <c r="Q82" s="79"/>
      <c r="R82" s="79"/>
      <c r="S82" s="79"/>
      <c r="T82" s="79"/>
      <c r="U82" s="79"/>
      <c r="V82" s="79"/>
      <c r="W82" s="75"/>
      <c r="X82" s="80" t="s">
        <v>342</v>
      </c>
      <c r="Y82" s="80" t="s">
        <v>95</v>
      </c>
      <c r="Z82" s="80" t="s">
        <v>342</v>
      </c>
      <c r="AA82" s="80" t="s">
        <v>342</v>
      </c>
      <c r="AB82" s="80" t="s">
        <v>342</v>
      </c>
      <c r="AC82" s="80" t="s">
        <v>342</v>
      </c>
      <c r="AD82" s="316"/>
      <c r="AE82" s="316"/>
      <c r="AF82" s="308">
        <v>14</v>
      </c>
      <c r="AG82" s="308">
        <v>16</v>
      </c>
    </row>
    <row r="83" spans="1:33" ht="45" customHeight="1">
      <c r="A83" s="307">
        <v>43448</v>
      </c>
      <c r="B83" s="308" t="s">
        <v>385</v>
      </c>
      <c r="C83" s="320">
        <v>43462</v>
      </c>
      <c r="D83" s="320">
        <v>43464</v>
      </c>
      <c r="E83" s="79"/>
      <c r="F83" s="79"/>
      <c r="G83" s="79"/>
      <c r="H83" s="79"/>
      <c r="I83" s="79"/>
      <c r="J83" s="79"/>
      <c r="K83" s="79"/>
      <c r="L83" s="79"/>
      <c r="M83" s="79"/>
      <c r="N83" s="79"/>
      <c r="O83" s="79"/>
      <c r="P83" s="79"/>
      <c r="Q83" s="79"/>
      <c r="R83" s="79"/>
      <c r="S83" s="79"/>
      <c r="T83" s="79"/>
      <c r="U83" s="79"/>
      <c r="V83" s="79"/>
      <c r="W83" s="75"/>
      <c r="X83" s="80" t="s">
        <v>342</v>
      </c>
      <c r="Y83" s="80" t="s">
        <v>95</v>
      </c>
      <c r="Z83" s="80" t="s">
        <v>342</v>
      </c>
      <c r="AA83" s="80" t="s">
        <v>342</v>
      </c>
      <c r="AB83" s="80" t="s">
        <v>342</v>
      </c>
      <c r="AC83" s="80" t="s">
        <v>342</v>
      </c>
      <c r="AD83" s="316"/>
      <c r="AE83" s="316"/>
      <c r="AF83" s="308">
        <v>14</v>
      </c>
      <c r="AG83" s="308">
        <v>16</v>
      </c>
    </row>
    <row r="84" spans="1:33" ht="45" customHeight="1">
      <c r="A84" s="307">
        <v>43449</v>
      </c>
      <c r="B84" s="308" t="s">
        <v>386</v>
      </c>
      <c r="C84" s="320">
        <v>43463</v>
      </c>
      <c r="D84" s="320">
        <v>43465</v>
      </c>
      <c r="E84" s="79"/>
      <c r="F84" s="79"/>
      <c r="G84" s="79"/>
      <c r="H84" s="79"/>
      <c r="I84" s="79"/>
      <c r="J84" s="79"/>
      <c r="K84" s="79"/>
      <c r="L84" s="79"/>
      <c r="M84" s="79"/>
      <c r="N84" s="79"/>
      <c r="O84" s="79"/>
      <c r="P84" s="79"/>
      <c r="Q84" s="79"/>
      <c r="R84" s="79"/>
      <c r="S84" s="79"/>
      <c r="T84" s="79"/>
      <c r="U84" s="79"/>
      <c r="V84" s="79"/>
      <c r="W84" s="75"/>
      <c r="X84" s="80" t="s">
        <v>342</v>
      </c>
      <c r="Y84" s="80" t="s">
        <v>95</v>
      </c>
      <c r="Z84" s="80" t="s">
        <v>342</v>
      </c>
      <c r="AA84" s="80" t="s">
        <v>342</v>
      </c>
      <c r="AB84" s="80" t="s">
        <v>342</v>
      </c>
      <c r="AC84" s="80" t="s">
        <v>342</v>
      </c>
      <c r="AD84" s="316"/>
      <c r="AE84" s="316"/>
      <c r="AF84" s="308">
        <v>14</v>
      </c>
      <c r="AG84" s="308">
        <v>16</v>
      </c>
    </row>
    <row r="85" spans="1:33" ht="45" customHeight="1">
      <c r="A85" s="307">
        <v>43450</v>
      </c>
      <c r="B85" s="308" t="s">
        <v>387</v>
      </c>
      <c r="C85" s="320"/>
      <c r="D85" s="320"/>
      <c r="E85" s="79"/>
      <c r="F85" s="79"/>
      <c r="G85" s="79"/>
      <c r="H85" s="79"/>
      <c r="I85" s="79"/>
      <c r="J85" s="79"/>
      <c r="K85" s="79"/>
      <c r="L85" s="79"/>
      <c r="M85" s="79"/>
      <c r="N85" s="79"/>
      <c r="O85" s="79"/>
      <c r="P85" s="79"/>
      <c r="Q85" s="79"/>
      <c r="R85" s="79"/>
      <c r="S85" s="79"/>
      <c r="T85" s="79"/>
      <c r="U85" s="79"/>
      <c r="V85" s="79"/>
      <c r="W85" s="75"/>
      <c r="X85" s="80" t="s">
        <v>342</v>
      </c>
      <c r="Y85" s="80" t="s">
        <v>342</v>
      </c>
      <c r="Z85" s="80" t="s">
        <v>342</v>
      </c>
      <c r="AA85" s="80" t="s">
        <v>342</v>
      </c>
      <c r="AB85" s="80" t="s">
        <v>342</v>
      </c>
      <c r="AC85" s="80" t="s">
        <v>342</v>
      </c>
      <c r="AD85" s="316"/>
      <c r="AE85" s="316"/>
      <c r="AF85" s="308" t="s">
        <v>342</v>
      </c>
      <c r="AG85" s="308" t="s">
        <v>342</v>
      </c>
    </row>
    <row r="86" spans="1:33" ht="45" customHeight="1">
      <c r="A86" s="307">
        <v>43451</v>
      </c>
      <c r="B86" s="308" t="s">
        <v>381</v>
      </c>
      <c r="C86" s="320">
        <v>43465</v>
      </c>
      <c r="D86" s="320">
        <v>43467</v>
      </c>
      <c r="E86" s="79"/>
      <c r="F86" s="79"/>
      <c r="G86" s="79"/>
      <c r="H86" s="79"/>
      <c r="I86" s="79"/>
      <c r="J86" s="79"/>
      <c r="K86" s="79"/>
      <c r="L86" s="79"/>
      <c r="M86" s="79"/>
      <c r="N86" s="79"/>
      <c r="O86" s="79"/>
      <c r="P86" s="79"/>
      <c r="Q86" s="79"/>
      <c r="R86" s="79"/>
      <c r="S86" s="79"/>
      <c r="T86" s="79"/>
      <c r="U86" s="79"/>
      <c r="V86" s="79"/>
      <c r="W86" s="75"/>
      <c r="X86" s="80" t="s">
        <v>342</v>
      </c>
      <c r="Y86" s="80" t="s">
        <v>95</v>
      </c>
      <c r="Z86" s="80" t="s">
        <v>342</v>
      </c>
      <c r="AA86" s="80" t="s">
        <v>342</v>
      </c>
      <c r="AB86" s="80" t="s">
        <v>342</v>
      </c>
      <c r="AC86" s="80" t="s">
        <v>342</v>
      </c>
      <c r="AD86" s="316"/>
      <c r="AE86" s="316"/>
      <c r="AF86" s="308">
        <v>14</v>
      </c>
      <c r="AG86" s="308">
        <v>16</v>
      </c>
    </row>
    <row r="87" spans="1:33" ht="45" customHeight="1">
      <c r="A87" s="307">
        <v>43452</v>
      </c>
      <c r="B87" s="308" t="s">
        <v>382</v>
      </c>
      <c r="C87" s="320">
        <v>43466</v>
      </c>
      <c r="D87" s="320">
        <v>43468</v>
      </c>
      <c r="E87" s="79"/>
      <c r="F87" s="79"/>
      <c r="G87" s="79"/>
      <c r="H87" s="79"/>
      <c r="I87" s="79"/>
      <c r="J87" s="79"/>
      <c r="K87" s="79"/>
      <c r="L87" s="79"/>
      <c r="M87" s="79"/>
      <c r="N87" s="79"/>
      <c r="O87" s="79"/>
      <c r="P87" s="79"/>
      <c r="Q87" s="79"/>
      <c r="R87" s="79"/>
      <c r="S87" s="79"/>
      <c r="T87" s="79"/>
      <c r="U87" s="79"/>
      <c r="V87" s="79"/>
      <c r="W87" s="75"/>
      <c r="X87" s="80" t="s">
        <v>342</v>
      </c>
      <c r="Y87" s="80" t="s">
        <v>95</v>
      </c>
      <c r="Z87" s="80" t="s">
        <v>342</v>
      </c>
      <c r="AA87" s="80" t="s">
        <v>342</v>
      </c>
      <c r="AB87" s="80" t="s">
        <v>342</v>
      </c>
      <c r="AC87" s="80" t="s">
        <v>342</v>
      </c>
      <c r="AD87" s="316"/>
      <c r="AE87" s="316"/>
      <c r="AF87" s="308">
        <v>14</v>
      </c>
      <c r="AG87" s="308">
        <v>16</v>
      </c>
    </row>
    <row r="88" spans="1:33" ht="45" customHeight="1">
      <c r="A88" s="307">
        <v>43453</v>
      </c>
      <c r="B88" s="308" t="s">
        <v>383</v>
      </c>
      <c r="C88" s="320">
        <v>43467</v>
      </c>
      <c r="D88" s="320">
        <v>43469</v>
      </c>
      <c r="E88" s="79"/>
      <c r="F88" s="79"/>
      <c r="G88" s="79"/>
      <c r="H88" s="79"/>
      <c r="I88" s="79"/>
      <c r="J88" s="79"/>
      <c r="K88" s="79"/>
      <c r="L88" s="79"/>
      <c r="M88" s="79"/>
      <c r="N88" s="79"/>
      <c r="O88" s="79"/>
      <c r="P88" s="79"/>
      <c r="Q88" s="79"/>
      <c r="R88" s="79"/>
      <c r="S88" s="79"/>
      <c r="T88" s="79"/>
      <c r="U88" s="79"/>
      <c r="V88" s="79"/>
      <c r="W88" s="75"/>
      <c r="X88" s="80" t="s">
        <v>342</v>
      </c>
      <c r="Y88" s="80" t="s">
        <v>95</v>
      </c>
      <c r="Z88" s="80" t="s">
        <v>342</v>
      </c>
      <c r="AA88" s="80" t="s">
        <v>342</v>
      </c>
      <c r="AB88" s="80" t="s">
        <v>342</v>
      </c>
      <c r="AC88" s="80" t="s">
        <v>342</v>
      </c>
      <c r="AD88" s="316"/>
      <c r="AE88" s="316"/>
      <c r="AF88" s="308">
        <v>14</v>
      </c>
      <c r="AG88" s="308">
        <v>16</v>
      </c>
    </row>
    <row r="89" spans="1:33" ht="45" customHeight="1">
      <c r="A89" s="307">
        <v>43454</v>
      </c>
      <c r="B89" s="308" t="s">
        <v>384</v>
      </c>
      <c r="C89" s="320">
        <v>43468</v>
      </c>
      <c r="D89" s="320">
        <v>43470</v>
      </c>
      <c r="E89" s="79"/>
      <c r="F89" s="79"/>
      <c r="G89" s="79"/>
      <c r="H89" s="79"/>
      <c r="I89" s="79"/>
      <c r="J89" s="79"/>
      <c r="K89" s="79"/>
      <c r="L89" s="79"/>
      <c r="M89" s="79"/>
      <c r="N89" s="79"/>
      <c r="O89" s="79"/>
      <c r="P89" s="79"/>
      <c r="Q89" s="79"/>
      <c r="R89" s="79"/>
      <c r="S89" s="79"/>
      <c r="T89" s="79"/>
      <c r="U89" s="79"/>
      <c r="V89" s="79"/>
      <c r="W89" s="75"/>
      <c r="X89" s="80" t="s">
        <v>342</v>
      </c>
      <c r="Y89" s="80" t="s">
        <v>95</v>
      </c>
      <c r="Z89" s="80" t="s">
        <v>342</v>
      </c>
      <c r="AA89" s="80" t="s">
        <v>342</v>
      </c>
      <c r="AB89" s="80" t="s">
        <v>342</v>
      </c>
      <c r="AC89" s="80" t="s">
        <v>342</v>
      </c>
      <c r="AD89" s="316"/>
      <c r="AE89" s="316"/>
      <c r="AF89" s="308">
        <v>14</v>
      </c>
      <c r="AG89" s="308">
        <v>16</v>
      </c>
    </row>
    <row r="90" spans="1:33" ht="45" customHeight="1">
      <c r="A90" s="307">
        <v>43455</v>
      </c>
      <c r="B90" s="308" t="s">
        <v>385</v>
      </c>
      <c r="C90" s="320">
        <v>43469</v>
      </c>
      <c r="D90" s="320">
        <v>43471</v>
      </c>
      <c r="E90" s="79"/>
      <c r="F90" s="79"/>
      <c r="G90" s="79"/>
      <c r="H90" s="79"/>
      <c r="I90" s="79"/>
      <c r="J90" s="79"/>
      <c r="K90" s="79"/>
      <c r="L90" s="79"/>
      <c r="M90" s="79"/>
      <c r="N90" s="79"/>
      <c r="O90" s="79"/>
      <c r="P90" s="79"/>
      <c r="Q90" s="79"/>
      <c r="R90" s="79"/>
      <c r="S90" s="79"/>
      <c r="T90" s="79"/>
      <c r="U90" s="79"/>
      <c r="V90" s="79"/>
      <c r="W90" s="75"/>
      <c r="X90" s="80" t="s">
        <v>342</v>
      </c>
      <c r="Y90" s="80" t="s">
        <v>95</v>
      </c>
      <c r="Z90" s="80" t="s">
        <v>342</v>
      </c>
      <c r="AA90" s="80" t="s">
        <v>342</v>
      </c>
      <c r="AB90" s="80" t="s">
        <v>342</v>
      </c>
      <c r="AC90" s="80" t="s">
        <v>342</v>
      </c>
      <c r="AD90" s="316"/>
      <c r="AE90" s="316"/>
      <c r="AF90" s="308">
        <v>14</v>
      </c>
      <c r="AG90" s="308">
        <v>16</v>
      </c>
    </row>
    <row r="91" spans="1:33" ht="45" customHeight="1">
      <c r="A91" s="307">
        <v>43456</v>
      </c>
      <c r="B91" s="308" t="s">
        <v>386</v>
      </c>
      <c r="C91" s="320">
        <v>43470</v>
      </c>
      <c r="D91" s="320">
        <v>43472</v>
      </c>
      <c r="E91" s="79"/>
      <c r="F91" s="79"/>
      <c r="G91" s="79"/>
      <c r="H91" s="79"/>
      <c r="I91" s="79"/>
      <c r="J91" s="79"/>
      <c r="K91" s="79"/>
      <c r="L91" s="79"/>
      <c r="M91" s="79"/>
      <c r="N91" s="79"/>
      <c r="O91" s="79"/>
      <c r="P91" s="79"/>
      <c r="Q91" s="79"/>
      <c r="R91" s="79"/>
      <c r="S91" s="79"/>
      <c r="T91" s="79"/>
      <c r="U91" s="79"/>
      <c r="V91" s="79"/>
      <c r="W91" s="75"/>
      <c r="X91" s="80" t="s">
        <v>342</v>
      </c>
      <c r="Y91" s="80" t="s">
        <v>95</v>
      </c>
      <c r="Z91" s="80" t="s">
        <v>342</v>
      </c>
      <c r="AA91" s="80" t="s">
        <v>342</v>
      </c>
      <c r="AB91" s="80" t="s">
        <v>342</v>
      </c>
      <c r="AC91" s="80" t="s">
        <v>342</v>
      </c>
      <c r="AD91" s="316"/>
      <c r="AE91" s="316"/>
      <c r="AF91" s="308">
        <v>14</v>
      </c>
      <c r="AG91" s="308">
        <v>16</v>
      </c>
    </row>
    <row r="92" spans="1:33" ht="45" customHeight="1">
      <c r="A92" s="307">
        <v>43457</v>
      </c>
      <c r="B92" s="308" t="s">
        <v>387</v>
      </c>
      <c r="C92" s="320">
        <v>43471</v>
      </c>
      <c r="D92" s="320">
        <v>43473</v>
      </c>
      <c r="E92" s="79"/>
      <c r="F92" s="79"/>
      <c r="G92" s="79"/>
      <c r="H92" s="79"/>
      <c r="I92" s="79"/>
      <c r="J92" s="79"/>
      <c r="K92" s="79"/>
      <c r="L92" s="79"/>
      <c r="M92" s="79"/>
      <c r="N92" s="79"/>
      <c r="O92" s="79"/>
      <c r="P92" s="79"/>
      <c r="Q92" s="79"/>
      <c r="R92" s="79"/>
      <c r="S92" s="79"/>
      <c r="T92" s="79"/>
      <c r="U92" s="79"/>
      <c r="V92" s="79"/>
      <c r="W92" s="75"/>
      <c r="X92" s="80" t="s">
        <v>342</v>
      </c>
      <c r="Y92" s="80" t="s">
        <v>95</v>
      </c>
      <c r="Z92" s="80" t="s">
        <v>342</v>
      </c>
      <c r="AA92" s="80" t="s">
        <v>342</v>
      </c>
      <c r="AB92" s="80" t="s">
        <v>342</v>
      </c>
      <c r="AC92" s="80" t="s">
        <v>342</v>
      </c>
      <c r="AD92" s="316"/>
      <c r="AE92" s="316"/>
      <c r="AF92" s="308">
        <v>14</v>
      </c>
      <c r="AG92" s="308">
        <v>16</v>
      </c>
    </row>
    <row r="93" spans="1:33" ht="45" customHeight="1">
      <c r="A93" s="307">
        <v>43458</v>
      </c>
      <c r="B93" s="308" t="s">
        <v>381</v>
      </c>
      <c r="C93" s="320">
        <v>43472</v>
      </c>
      <c r="D93" s="320">
        <v>43474</v>
      </c>
      <c r="E93" s="79"/>
      <c r="F93" s="79"/>
      <c r="G93" s="79"/>
      <c r="H93" s="79"/>
      <c r="I93" s="79"/>
      <c r="J93" s="79"/>
      <c r="K93" s="79"/>
      <c r="L93" s="79"/>
      <c r="M93" s="79"/>
      <c r="N93" s="79"/>
      <c r="O93" s="79"/>
      <c r="P93" s="79"/>
      <c r="Q93" s="79"/>
      <c r="R93" s="79"/>
      <c r="S93" s="79"/>
      <c r="T93" s="79"/>
      <c r="U93" s="79"/>
      <c r="V93" s="79"/>
      <c r="W93" s="75"/>
      <c r="X93" s="80" t="s">
        <v>342</v>
      </c>
      <c r="Y93" s="80" t="s">
        <v>95</v>
      </c>
      <c r="Z93" s="80" t="s">
        <v>342</v>
      </c>
      <c r="AA93" s="80" t="s">
        <v>342</v>
      </c>
      <c r="AB93" s="80" t="s">
        <v>342</v>
      </c>
      <c r="AC93" s="80" t="s">
        <v>342</v>
      </c>
      <c r="AD93" s="316"/>
      <c r="AE93" s="316"/>
      <c r="AF93" s="308">
        <v>14</v>
      </c>
      <c r="AG93" s="308">
        <v>16</v>
      </c>
    </row>
    <row r="94" spans="1:33" ht="45" customHeight="1">
      <c r="A94" s="307">
        <v>43459</v>
      </c>
      <c r="B94" s="308" t="s">
        <v>382</v>
      </c>
      <c r="C94" s="320"/>
      <c r="D94" s="320"/>
      <c r="E94" s="79"/>
      <c r="F94" s="79"/>
      <c r="G94" s="79"/>
      <c r="H94" s="79"/>
      <c r="I94" s="79"/>
      <c r="J94" s="79"/>
      <c r="K94" s="79"/>
      <c r="L94" s="79"/>
      <c r="M94" s="79"/>
      <c r="N94" s="79"/>
      <c r="O94" s="79"/>
      <c r="P94" s="79"/>
      <c r="Q94" s="79"/>
      <c r="R94" s="79"/>
      <c r="S94" s="79"/>
      <c r="T94" s="79"/>
      <c r="U94" s="79"/>
      <c r="V94" s="79"/>
      <c r="W94" s="75"/>
      <c r="X94" s="80" t="s">
        <v>342</v>
      </c>
      <c r="Y94" s="80" t="s">
        <v>342</v>
      </c>
      <c r="Z94" s="80" t="s">
        <v>342</v>
      </c>
      <c r="AA94" s="80" t="s">
        <v>342</v>
      </c>
      <c r="AB94" s="80" t="s">
        <v>342</v>
      </c>
      <c r="AC94" s="80" t="s">
        <v>342</v>
      </c>
      <c r="AD94" s="316"/>
      <c r="AE94" s="316"/>
      <c r="AF94" s="308" t="s">
        <v>342</v>
      </c>
      <c r="AG94" s="308" t="s">
        <v>342</v>
      </c>
    </row>
    <row r="95" spans="1:33" ht="45" customHeight="1">
      <c r="A95" s="307">
        <v>43460</v>
      </c>
      <c r="B95" s="308" t="s">
        <v>383</v>
      </c>
      <c r="C95" s="320"/>
      <c r="D95" s="320"/>
      <c r="E95" s="79"/>
      <c r="F95" s="79"/>
      <c r="G95" s="79"/>
      <c r="H95" s="79"/>
      <c r="I95" s="79"/>
      <c r="J95" s="79"/>
      <c r="K95" s="79"/>
      <c r="L95" s="79"/>
      <c r="M95" s="79"/>
      <c r="N95" s="79"/>
      <c r="O95" s="79"/>
      <c r="P95" s="79"/>
      <c r="Q95" s="79"/>
      <c r="R95" s="79"/>
      <c r="S95" s="79"/>
      <c r="T95" s="79"/>
      <c r="U95" s="79"/>
      <c r="V95" s="79"/>
      <c r="W95" s="75"/>
      <c r="X95" s="80" t="s">
        <v>342</v>
      </c>
      <c r="Y95" s="80" t="s">
        <v>342</v>
      </c>
      <c r="Z95" s="80" t="s">
        <v>342</v>
      </c>
      <c r="AA95" s="80" t="s">
        <v>342</v>
      </c>
      <c r="AB95" s="80" t="s">
        <v>342</v>
      </c>
      <c r="AC95" s="80" t="s">
        <v>342</v>
      </c>
      <c r="AD95" s="316"/>
      <c r="AE95" s="316"/>
      <c r="AF95" s="308" t="s">
        <v>342</v>
      </c>
      <c r="AG95" s="308" t="s">
        <v>342</v>
      </c>
    </row>
    <row r="96" spans="1:33" ht="45" customHeight="1">
      <c r="A96" s="307">
        <v>43461</v>
      </c>
      <c r="B96" s="308" t="s">
        <v>384</v>
      </c>
      <c r="C96" s="320"/>
      <c r="D96" s="320"/>
      <c r="E96" s="79"/>
      <c r="F96" s="79"/>
      <c r="G96" s="79"/>
      <c r="H96" s="79"/>
      <c r="I96" s="79"/>
      <c r="J96" s="79"/>
      <c r="K96" s="79"/>
      <c r="L96" s="79"/>
      <c r="M96" s="79"/>
      <c r="N96" s="79"/>
      <c r="O96" s="79"/>
      <c r="P96" s="79"/>
      <c r="Q96" s="79"/>
      <c r="R96" s="79"/>
      <c r="S96" s="79"/>
      <c r="T96" s="79"/>
      <c r="U96" s="79"/>
      <c r="V96" s="79"/>
      <c r="W96" s="75"/>
      <c r="X96" s="80" t="s">
        <v>342</v>
      </c>
      <c r="Y96" s="80" t="s">
        <v>342</v>
      </c>
      <c r="Z96" s="80" t="s">
        <v>342</v>
      </c>
      <c r="AA96" s="80" t="s">
        <v>342</v>
      </c>
      <c r="AB96" s="80" t="s">
        <v>342</v>
      </c>
      <c r="AC96" s="80" t="s">
        <v>342</v>
      </c>
      <c r="AD96" s="316"/>
      <c r="AE96" s="316"/>
      <c r="AF96" s="308" t="s">
        <v>342</v>
      </c>
      <c r="AG96" s="308" t="s">
        <v>342</v>
      </c>
    </row>
    <row r="97" spans="1:33" ht="45" customHeight="1">
      <c r="A97" s="307">
        <v>43462</v>
      </c>
      <c r="B97" s="308" t="s">
        <v>385</v>
      </c>
      <c r="C97" s="320"/>
      <c r="D97" s="320"/>
      <c r="E97" s="79"/>
      <c r="F97" s="79"/>
      <c r="G97" s="79"/>
      <c r="H97" s="79"/>
      <c r="I97" s="79"/>
      <c r="J97" s="79"/>
      <c r="K97" s="79"/>
      <c r="L97" s="79"/>
      <c r="M97" s="79"/>
      <c r="N97" s="79"/>
      <c r="O97" s="79"/>
      <c r="P97" s="79"/>
      <c r="Q97" s="79"/>
      <c r="R97" s="79"/>
      <c r="S97" s="79"/>
      <c r="T97" s="79"/>
      <c r="U97" s="79"/>
      <c r="V97" s="79"/>
      <c r="W97" s="75"/>
      <c r="X97" s="80" t="s">
        <v>342</v>
      </c>
      <c r="Y97" s="80" t="s">
        <v>342</v>
      </c>
      <c r="Z97" s="80" t="s">
        <v>342</v>
      </c>
      <c r="AA97" s="80" t="s">
        <v>342</v>
      </c>
      <c r="AB97" s="80" t="s">
        <v>342</v>
      </c>
      <c r="AC97" s="80" t="s">
        <v>342</v>
      </c>
      <c r="AD97" s="316"/>
      <c r="AE97" s="316"/>
      <c r="AF97" s="308" t="s">
        <v>342</v>
      </c>
      <c r="AG97" s="308" t="s">
        <v>342</v>
      </c>
    </row>
    <row r="98" spans="1:33" ht="45" customHeight="1">
      <c r="A98" s="307">
        <v>43463</v>
      </c>
      <c r="B98" s="308" t="s">
        <v>386</v>
      </c>
      <c r="C98" s="320"/>
      <c r="D98" s="320"/>
      <c r="E98" s="79"/>
      <c r="F98" s="79"/>
      <c r="G98" s="79"/>
      <c r="H98" s="79"/>
      <c r="I98" s="79"/>
      <c r="J98" s="79"/>
      <c r="K98" s="79"/>
      <c r="L98" s="79"/>
      <c r="M98" s="79"/>
      <c r="N98" s="79"/>
      <c r="O98" s="79"/>
      <c r="P98" s="79"/>
      <c r="Q98" s="79"/>
      <c r="R98" s="79"/>
      <c r="S98" s="79"/>
      <c r="T98" s="79"/>
      <c r="U98" s="79"/>
      <c r="V98" s="79"/>
      <c r="W98" s="75"/>
      <c r="X98" s="80" t="s">
        <v>342</v>
      </c>
      <c r="Y98" s="80" t="s">
        <v>342</v>
      </c>
      <c r="Z98" s="80" t="s">
        <v>342</v>
      </c>
      <c r="AA98" s="80" t="s">
        <v>342</v>
      </c>
      <c r="AB98" s="80" t="s">
        <v>342</v>
      </c>
      <c r="AC98" s="80" t="s">
        <v>342</v>
      </c>
      <c r="AD98" s="316"/>
      <c r="AE98" s="316"/>
      <c r="AF98" s="308" t="s">
        <v>342</v>
      </c>
      <c r="AG98" s="308" t="s">
        <v>342</v>
      </c>
    </row>
    <row r="99" spans="1:33" ht="45" customHeight="1">
      <c r="A99" s="307">
        <v>43464</v>
      </c>
      <c r="B99" s="308" t="s">
        <v>387</v>
      </c>
      <c r="C99" s="320"/>
      <c r="D99" s="320"/>
      <c r="E99" s="79"/>
      <c r="F99" s="79"/>
      <c r="G99" s="79"/>
      <c r="H99" s="79"/>
      <c r="I99" s="79"/>
      <c r="J99" s="79"/>
      <c r="K99" s="79"/>
      <c r="L99" s="79"/>
      <c r="M99" s="79"/>
      <c r="N99" s="79"/>
      <c r="O99" s="79"/>
      <c r="P99" s="79"/>
      <c r="Q99" s="79"/>
      <c r="R99" s="79"/>
      <c r="S99" s="79"/>
      <c r="T99" s="79"/>
      <c r="U99" s="79"/>
      <c r="V99" s="79"/>
      <c r="W99" s="75"/>
      <c r="X99" s="80" t="s">
        <v>342</v>
      </c>
      <c r="Y99" s="80" t="s">
        <v>342</v>
      </c>
      <c r="Z99" s="80" t="s">
        <v>342</v>
      </c>
      <c r="AA99" s="80" t="s">
        <v>342</v>
      </c>
      <c r="AB99" s="80" t="s">
        <v>342</v>
      </c>
      <c r="AC99" s="80" t="s">
        <v>342</v>
      </c>
      <c r="AD99" s="316"/>
      <c r="AE99" s="316"/>
      <c r="AF99" s="308" t="s">
        <v>342</v>
      </c>
      <c r="AG99" s="308" t="s">
        <v>342</v>
      </c>
    </row>
    <row r="100" spans="1:33" ht="45" customHeight="1">
      <c r="A100" s="307">
        <v>43465</v>
      </c>
      <c r="B100" s="308" t="s">
        <v>381</v>
      </c>
      <c r="C100" s="320"/>
      <c r="D100" s="320"/>
      <c r="E100" s="79"/>
      <c r="F100" s="79"/>
      <c r="G100" s="79"/>
      <c r="H100" s="79"/>
      <c r="I100" s="79"/>
      <c r="J100" s="79"/>
      <c r="K100" s="79"/>
      <c r="L100" s="79"/>
      <c r="M100" s="79"/>
      <c r="N100" s="79"/>
      <c r="O100" s="79"/>
      <c r="P100" s="79"/>
      <c r="Q100" s="79"/>
      <c r="R100" s="79"/>
      <c r="S100" s="79"/>
      <c r="T100" s="79"/>
      <c r="U100" s="79"/>
      <c r="V100" s="79"/>
      <c r="W100" s="75"/>
      <c r="X100" s="80" t="s">
        <v>342</v>
      </c>
      <c r="Y100" s="80" t="s">
        <v>342</v>
      </c>
      <c r="Z100" s="80" t="s">
        <v>342</v>
      </c>
      <c r="AA100" s="80" t="s">
        <v>342</v>
      </c>
      <c r="AB100" s="80" t="s">
        <v>342</v>
      </c>
      <c r="AC100" s="80" t="s">
        <v>342</v>
      </c>
      <c r="AD100" s="316"/>
      <c r="AE100" s="316"/>
      <c r="AF100" s="308" t="s">
        <v>342</v>
      </c>
      <c r="AG100" s="308" t="s">
        <v>342</v>
      </c>
    </row>
    <row r="101" spans="1:33" ht="45" customHeight="1">
      <c r="A101" s="307">
        <v>43466</v>
      </c>
      <c r="B101" s="308" t="s">
        <v>382</v>
      </c>
      <c r="C101" s="320"/>
      <c r="D101" s="320"/>
      <c r="E101" s="79"/>
      <c r="F101" s="79"/>
      <c r="G101" s="79"/>
      <c r="H101" s="79"/>
      <c r="I101" s="79"/>
      <c r="J101" s="79"/>
      <c r="K101" s="79"/>
      <c r="L101" s="79"/>
      <c r="M101" s="79"/>
      <c r="N101" s="79"/>
      <c r="O101" s="79"/>
      <c r="P101" s="79"/>
      <c r="Q101" s="79"/>
      <c r="R101" s="79"/>
      <c r="S101" s="79"/>
      <c r="T101" s="79"/>
      <c r="U101" s="79"/>
      <c r="V101" s="79"/>
      <c r="W101" s="75"/>
      <c r="X101" s="80" t="s">
        <v>342</v>
      </c>
      <c r="Y101" s="80" t="s">
        <v>342</v>
      </c>
      <c r="Z101" s="80" t="s">
        <v>342</v>
      </c>
      <c r="AA101" s="80" t="s">
        <v>342</v>
      </c>
      <c r="AB101" s="80" t="s">
        <v>342</v>
      </c>
      <c r="AC101" s="80" t="s">
        <v>342</v>
      </c>
      <c r="AD101" s="316"/>
      <c r="AE101" s="316"/>
      <c r="AF101" s="308" t="s">
        <v>342</v>
      </c>
      <c r="AG101" s="308" t="s">
        <v>342</v>
      </c>
    </row>
    <row r="102" spans="1:33" ht="45" customHeight="1">
      <c r="A102" s="307">
        <v>43467</v>
      </c>
      <c r="B102" s="308" t="s">
        <v>383</v>
      </c>
      <c r="C102" s="320"/>
      <c r="D102" s="320"/>
      <c r="E102" s="79"/>
      <c r="F102" s="79"/>
      <c r="G102" s="79"/>
      <c r="H102" s="79"/>
      <c r="I102" s="79"/>
      <c r="J102" s="79"/>
      <c r="K102" s="79"/>
      <c r="L102" s="79"/>
      <c r="M102" s="79"/>
      <c r="N102" s="79"/>
      <c r="O102" s="79"/>
      <c r="P102" s="79"/>
      <c r="Q102" s="79"/>
      <c r="R102" s="79"/>
      <c r="S102" s="79"/>
      <c r="T102" s="79"/>
      <c r="U102" s="79"/>
      <c r="V102" s="79"/>
      <c r="W102" s="75"/>
      <c r="X102" s="80" t="s">
        <v>342</v>
      </c>
      <c r="Y102" s="80" t="s">
        <v>342</v>
      </c>
      <c r="Z102" s="80" t="s">
        <v>342</v>
      </c>
      <c r="AA102" s="80" t="s">
        <v>342</v>
      </c>
      <c r="AB102" s="80" t="s">
        <v>342</v>
      </c>
      <c r="AC102" s="80" t="s">
        <v>342</v>
      </c>
      <c r="AD102" s="316"/>
      <c r="AE102" s="316"/>
      <c r="AF102" s="308" t="s">
        <v>342</v>
      </c>
      <c r="AG102" s="308" t="s">
        <v>342</v>
      </c>
    </row>
    <row r="103" spans="1:33" ht="45" customHeight="1">
      <c r="A103" s="307">
        <v>43468</v>
      </c>
      <c r="B103" s="308" t="s">
        <v>384</v>
      </c>
      <c r="C103" s="320"/>
      <c r="D103" s="320"/>
      <c r="E103" s="79"/>
      <c r="F103" s="79"/>
      <c r="G103" s="79"/>
      <c r="H103" s="79"/>
      <c r="I103" s="79"/>
      <c r="J103" s="79"/>
      <c r="K103" s="79"/>
      <c r="L103" s="79"/>
      <c r="M103" s="79"/>
      <c r="N103" s="79"/>
      <c r="O103" s="79"/>
      <c r="P103" s="79"/>
      <c r="Q103" s="79"/>
      <c r="R103" s="79"/>
      <c r="S103" s="79"/>
      <c r="T103" s="79"/>
      <c r="U103" s="79"/>
      <c r="V103" s="79"/>
      <c r="W103" s="75"/>
      <c r="X103" s="80" t="s">
        <v>342</v>
      </c>
      <c r="Y103" s="80" t="s">
        <v>342</v>
      </c>
      <c r="Z103" s="80" t="s">
        <v>342</v>
      </c>
      <c r="AA103" s="80" t="s">
        <v>342</v>
      </c>
      <c r="AB103" s="80" t="s">
        <v>342</v>
      </c>
      <c r="AC103" s="80" t="s">
        <v>342</v>
      </c>
      <c r="AD103" s="316"/>
      <c r="AE103" s="316"/>
      <c r="AF103" s="308" t="s">
        <v>342</v>
      </c>
      <c r="AG103" s="308" t="s">
        <v>342</v>
      </c>
    </row>
    <row r="104" spans="1:33" ht="45" customHeight="1">
      <c r="A104" s="307">
        <v>43469</v>
      </c>
      <c r="B104" s="308" t="s">
        <v>385</v>
      </c>
      <c r="C104" s="320">
        <v>43483</v>
      </c>
      <c r="D104" s="320">
        <v>43485</v>
      </c>
      <c r="E104" s="79"/>
      <c r="F104" s="79"/>
      <c r="G104" s="79"/>
      <c r="H104" s="79"/>
      <c r="I104" s="79"/>
      <c r="J104" s="79"/>
      <c r="K104" s="79"/>
      <c r="L104" s="79"/>
      <c r="M104" s="79"/>
      <c r="N104" s="79"/>
      <c r="O104" s="79"/>
      <c r="P104" s="79"/>
      <c r="Q104" s="79"/>
      <c r="R104" s="79"/>
      <c r="S104" s="79"/>
      <c r="T104" s="79"/>
      <c r="U104" s="79"/>
      <c r="V104" s="79"/>
      <c r="W104" s="75"/>
      <c r="X104" s="80" t="s">
        <v>95</v>
      </c>
      <c r="Y104" s="80" t="s">
        <v>342</v>
      </c>
      <c r="Z104" s="80" t="s">
        <v>342</v>
      </c>
      <c r="AA104" s="80" t="s">
        <v>342</v>
      </c>
      <c r="AB104" s="80" t="s">
        <v>342</v>
      </c>
      <c r="AC104" s="80" t="s">
        <v>342</v>
      </c>
      <c r="AD104" s="316"/>
      <c r="AE104" s="316"/>
      <c r="AF104" s="308">
        <v>14</v>
      </c>
      <c r="AG104" s="308">
        <v>16</v>
      </c>
    </row>
    <row r="105" spans="1:33" ht="45" customHeight="1">
      <c r="A105" s="307">
        <v>43470</v>
      </c>
      <c r="B105" s="308" t="s">
        <v>386</v>
      </c>
      <c r="C105" s="320">
        <v>43484</v>
      </c>
      <c r="D105" s="320">
        <v>43486</v>
      </c>
      <c r="E105" s="79"/>
      <c r="F105" s="79"/>
      <c r="G105" s="79"/>
      <c r="H105" s="79"/>
      <c r="I105" s="79"/>
      <c r="J105" s="79"/>
      <c r="K105" s="79"/>
      <c r="L105" s="79"/>
      <c r="M105" s="79"/>
      <c r="N105" s="79"/>
      <c r="O105" s="79"/>
      <c r="P105" s="79"/>
      <c r="Q105" s="79"/>
      <c r="R105" s="79"/>
      <c r="S105" s="79"/>
      <c r="T105" s="79"/>
      <c r="U105" s="79"/>
      <c r="V105" s="79"/>
      <c r="W105" s="75"/>
      <c r="X105" s="80" t="s">
        <v>95</v>
      </c>
      <c r="Y105" s="80" t="s">
        <v>342</v>
      </c>
      <c r="Z105" s="80" t="s">
        <v>342</v>
      </c>
      <c r="AA105" s="80" t="s">
        <v>342</v>
      </c>
      <c r="AB105" s="80" t="s">
        <v>342</v>
      </c>
      <c r="AC105" s="80" t="s">
        <v>342</v>
      </c>
      <c r="AD105" s="316"/>
      <c r="AE105" s="316"/>
      <c r="AF105" s="308">
        <v>14</v>
      </c>
      <c r="AG105" s="308">
        <v>16</v>
      </c>
    </row>
    <row r="106" spans="1:33" ht="45" customHeight="1">
      <c r="A106" s="307">
        <v>43471</v>
      </c>
      <c r="B106" s="308" t="s">
        <v>387</v>
      </c>
      <c r="C106" s="320"/>
      <c r="D106" s="320"/>
      <c r="E106" s="79"/>
      <c r="F106" s="79"/>
      <c r="G106" s="79"/>
      <c r="H106" s="79"/>
      <c r="I106" s="79"/>
      <c r="J106" s="79"/>
      <c r="K106" s="79"/>
      <c r="L106" s="79"/>
      <c r="M106" s="79"/>
      <c r="N106" s="79"/>
      <c r="O106" s="79"/>
      <c r="P106" s="79"/>
      <c r="Q106" s="79"/>
      <c r="R106" s="79"/>
      <c r="S106" s="79"/>
      <c r="T106" s="79"/>
      <c r="U106" s="79"/>
      <c r="V106" s="79"/>
      <c r="W106" s="75"/>
      <c r="X106" s="80" t="s">
        <v>342</v>
      </c>
      <c r="Y106" s="80" t="s">
        <v>342</v>
      </c>
      <c r="Z106" s="80" t="s">
        <v>342</v>
      </c>
      <c r="AA106" s="80" t="s">
        <v>342</v>
      </c>
      <c r="AB106" s="80" t="s">
        <v>342</v>
      </c>
      <c r="AC106" s="80" t="s">
        <v>342</v>
      </c>
      <c r="AD106" s="316"/>
      <c r="AE106" s="316"/>
      <c r="AF106" s="308" t="s">
        <v>342</v>
      </c>
      <c r="AG106" s="308" t="s">
        <v>342</v>
      </c>
    </row>
    <row r="107" spans="1:33" ht="45" customHeight="1">
      <c r="A107" s="307">
        <v>43472</v>
      </c>
      <c r="B107" s="308" t="s">
        <v>381</v>
      </c>
      <c r="C107" s="320">
        <v>43486</v>
      </c>
      <c r="D107" s="320">
        <v>43488</v>
      </c>
      <c r="E107" s="79"/>
      <c r="F107" s="79"/>
      <c r="G107" s="79"/>
      <c r="H107" s="79"/>
      <c r="I107" s="79"/>
      <c r="J107" s="79"/>
      <c r="K107" s="79"/>
      <c r="L107" s="79"/>
      <c r="M107" s="79"/>
      <c r="N107" s="79"/>
      <c r="O107" s="79"/>
      <c r="P107" s="79"/>
      <c r="Q107" s="79"/>
      <c r="R107" s="79"/>
      <c r="S107" s="79"/>
      <c r="T107" s="79"/>
      <c r="U107" s="79"/>
      <c r="V107" s="79"/>
      <c r="W107" s="75"/>
      <c r="X107" s="80" t="s">
        <v>95</v>
      </c>
      <c r="Y107" s="80" t="s">
        <v>342</v>
      </c>
      <c r="Z107" s="80" t="s">
        <v>342</v>
      </c>
      <c r="AA107" s="80" t="s">
        <v>342</v>
      </c>
      <c r="AB107" s="80" t="s">
        <v>342</v>
      </c>
      <c r="AC107" s="80" t="s">
        <v>342</v>
      </c>
      <c r="AD107" s="316"/>
      <c r="AE107" s="316"/>
      <c r="AF107" s="308">
        <v>14</v>
      </c>
      <c r="AG107" s="308">
        <v>16</v>
      </c>
    </row>
    <row r="108" spans="1:33" ht="45" customHeight="1">
      <c r="A108" s="307">
        <v>43473</v>
      </c>
      <c r="B108" s="308" t="s">
        <v>382</v>
      </c>
      <c r="C108" s="320">
        <v>43487</v>
      </c>
      <c r="D108" s="320">
        <v>43489</v>
      </c>
      <c r="E108" s="79"/>
      <c r="F108" s="79"/>
      <c r="G108" s="79"/>
      <c r="H108" s="79"/>
      <c r="I108" s="79"/>
      <c r="J108" s="79"/>
      <c r="K108" s="79"/>
      <c r="L108" s="79"/>
      <c r="M108" s="79"/>
      <c r="N108" s="79"/>
      <c r="O108" s="79"/>
      <c r="P108" s="79"/>
      <c r="Q108" s="79"/>
      <c r="R108" s="79"/>
      <c r="S108" s="79"/>
      <c r="T108" s="79"/>
      <c r="U108" s="79"/>
      <c r="V108" s="79"/>
      <c r="W108" s="75"/>
      <c r="X108" s="80" t="s">
        <v>95</v>
      </c>
      <c r="Y108" s="80" t="s">
        <v>342</v>
      </c>
      <c r="Z108" s="80" t="s">
        <v>342</v>
      </c>
      <c r="AA108" s="80" t="s">
        <v>342</v>
      </c>
      <c r="AB108" s="80" t="s">
        <v>342</v>
      </c>
      <c r="AC108" s="80" t="s">
        <v>342</v>
      </c>
      <c r="AD108" s="316"/>
      <c r="AE108" s="316"/>
      <c r="AF108" s="308">
        <v>14</v>
      </c>
      <c r="AG108" s="308">
        <v>16</v>
      </c>
    </row>
    <row r="109" spans="1:33" ht="45" customHeight="1">
      <c r="A109" s="307">
        <v>43474</v>
      </c>
      <c r="B109" s="308" t="s">
        <v>383</v>
      </c>
      <c r="C109" s="320">
        <v>43488</v>
      </c>
      <c r="D109" s="320">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342</v>
      </c>
      <c r="Z109" s="80" t="s">
        <v>342</v>
      </c>
      <c r="AA109" s="80" t="s">
        <v>342</v>
      </c>
      <c r="AB109" s="80" t="s">
        <v>342</v>
      </c>
      <c r="AC109" s="80" t="s">
        <v>342</v>
      </c>
      <c r="AD109" s="316"/>
      <c r="AE109" s="316"/>
      <c r="AF109" s="308">
        <v>14</v>
      </c>
      <c r="AG109" s="308">
        <v>16</v>
      </c>
    </row>
    <row r="110" spans="1:33" ht="45" customHeight="1">
      <c r="A110" s="307">
        <v>43475</v>
      </c>
      <c r="B110" s="308" t="s">
        <v>384</v>
      </c>
      <c r="C110" s="320">
        <v>43489</v>
      </c>
      <c r="D110" s="320">
        <v>43491</v>
      </c>
      <c r="E110" s="79"/>
      <c r="F110" s="79"/>
      <c r="G110" s="79"/>
      <c r="H110" s="79"/>
      <c r="I110" s="79"/>
      <c r="J110" s="79"/>
      <c r="K110" s="79"/>
      <c r="L110" s="79"/>
      <c r="M110" s="79"/>
      <c r="N110" s="79"/>
      <c r="O110" s="79"/>
      <c r="P110" s="79"/>
      <c r="Q110" s="79"/>
      <c r="R110" s="79"/>
      <c r="S110" s="79"/>
      <c r="T110" s="79"/>
      <c r="U110" s="79"/>
      <c r="V110" s="79"/>
      <c r="W110" s="75"/>
      <c r="X110" s="80" t="s">
        <v>95</v>
      </c>
      <c r="Y110" s="80" t="s">
        <v>342</v>
      </c>
      <c r="Z110" s="80" t="s">
        <v>342</v>
      </c>
      <c r="AA110" s="80" t="s">
        <v>342</v>
      </c>
      <c r="AB110" s="80" t="s">
        <v>342</v>
      </c>
      <c r="AC110" s="80" t="s">
        <v>342</v>
      </c>
      <c r="AD110" s="316"/>
      <c r="AE110" s="316"/>
      <c r="AF110" s="308">
        <v>14</v>
      </c>
      <c r="AG110" s="308">
        <v>16</v>
      </c>
    </row>
    <row r="111" spans="1:33" ht="45" customHeight="1">
      <c r="A111" s="307">
        <v>43476</v>
      </c>
      <c r="B111" s="308" t="s">
        <v>385</v>
      </c>
      <c r="C111" s="320">
        <v>43490</v>
      </c>
      <c r="D111" s="320">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342</v>
      </c>
      <c r="Z111" s="80" t="s">
        <v>342</v>
      </c>
      <c r="AA111" s="80" t="s">
        <v>342</v>
      </c>
      <c r="AB111" s="80" t="s">
        <v>342</v>
      </c>
      <c r="AC111" s="80" t="s">
        <v>342</v>
      </c>
      <c r="AD111" s="316"/>
      <c r="AE111" s="316"/>
      <c r="AF111" s="308">
        <v>14</v>
      </c>
      <c r="AG111" s="308">
        <v>16</v>
      </c>
    </row>
    <row r="112" spans="1:33" ht="45" customHeight="1">
      <c r="A112" s="307">
        <v>43477</v>
      </c>
      <c r="B112" s="308" t="s">
        <v>386</v>
      </c>
      <c r="C112" s="320">
        <v>43491</v>
      </c>
      <c r="D112" s="320">
        <v>43493</v>
      </c>
      <c r="E112" s="79"/>
      <c r="F112" s="79"/>
      <c r="G112" s="79"/>
      <c r="H112" s="79"/>
      <c r="I112" s="79"/>
      <c r="J112" s="79"/>
      <c r="K112" s="79"/>
      <c r="L112" s="79"/>
      <c r="M112" s="79"/>
      <c r="N112" s="79"/>
      <c r="O112" s="79"/>
      <c r="P112" s="79"/>
      <c r="Q112" s="79"/>
      <c r="R112" s="79"/>
      <c r="S112" s="79"/>
      <c r="T112" s="79"/>
      <c r="U112" s="79"/>
      <c r="V112" s="79"/>
      <c r="W112" s="75"/>
      <c r="X112" s="80" t="s">
        <v>95</v>
      </c>
      <c r="Y112" s="80" t="s">
        <v>342</v>
      </c>
      <c r="Z112" s="80" t="s">
        <v>342</v>
      </c>
      <c r="AA112" s="80" t="s">
        <v>342</v>
      </c>
      <c r="AB112" s="80" t="s">
        <v>342</v>
      </c>
      <c r="AC112" s="80" t="s">
        <v>342</v>
      </c>
      <c r="AD112" s="316"/>
      <c r="AE112" s="316"/>
      <c r="AF112" s="308">
        <v>14</v>
      </c>
      <c r="AG112" s="308">
        <v>16</v>
      </c>
    </row>
    <row r="113" spans="1:33" ht="45" customHeight="1">
      <c r="A113" s="307">
        <v>43478</v>
      </c>
      <c r="B113" s="308" t="s">
        <v>387</v>
      </c>
      <c r="C113" s="320"/>
      <c r="D113" s="320"/>
      <c r="E113" s="79"/>
      <c r="F113" s="79"/>
      <c r="G113" s="79"/>
      <c r="H113" s="79"/>
      <c r="I113" s="79"/>
      <c r="J113" s="79"/>
      <c r="K113" s="79"/>
      <c r="L113" s="79"/>
      <c r="M113" s="79"/>
      <c r="N113" s="79"/>
      <c r="O113" s="79"/>
      <c r="P113" s="79"/>
      <c r="Q113" s="79"/>
      <c r="R113" s="79"/>
      <c r="S113" s="79"/>
      <c r="T113" s="79"/>
      <c r="U113" s="79"/>
      <c r="V113" s="79"/>
      <c r="W113" s="75"/>
      <c r="X113" s="80" t="s">
        <v>342</v>
      </c>
      <c r="Y113" s="80" t="s">
        <v>342</v>
      </c>
      <c r="Z113" s="80" t="s">
        <v>342</v>
      </c>
      <c r="AA113" s="80" t="s">
        <v>342</v>
      </c>
      <c r="AB113" s="80" t="s">
        <v>342</v>
      </c>
      <c r="AC113" s="80" t="s">
        <v>342</v>
      </c>
      <c r="AD113" s="316"/>
      <c r="AE113" s="316"/>
      <c r="AF113" s="308" t="s">
        <v>342</v>
      </c>
      <c r="AG113" s="308" t="s">
        <v>342</v>
      </c>
    </row>
    <row r="114" spans="1:33" ht="45" customHeight="1">
      <c r="A114" s="307">
        <v>43479</v>
      </c>
      <c r="B114" s="308" t="s">
        <v>381</v>
      </c>
      <c r="C114" s="320">
        <v>43493</v>
      </c>
      <c r="D114" s="320">
        <v>43495</v>
      </c>
      <c r="E114" s="79"/>
      <c r="F114" s="79"/>
      <c r="G114" s="79"/>
      <c r="H114" s="79"/>
      <c r="I114" s="79"/>
      <c r="J114" s="79"/>
      <c r="K114" s="79"/>
      <c r="L114" s="79"/>
      <c r="M114" s="79"/>
      <c r="N114" s="79"/>
      <c r="O114" s="79"/>
      <c r="P114" s="79"/>
      <c r="Q114" s="79"/>
      <c r="R114" s="79"/>
      <c r="S114" s="79"/>
      <c r="T114" s="79"/>
      <c r="U114" s="79"/>
      <c r="V114" s="79"/>
      <c r="W114" s="75"/>
      <c r="X114" s="80" t="s">
        <v>95</v>
      </c>
      <c r="Y114" s="80" t="s">
        <v>342</v>
      </c>
      <c r="Z114" s="80" t="s">
        <v>342</v>
      </c>
      <c r="AA114" s="80" t="s">
        <v>342</v>
      </c>
      <c r="AB114" s="80" t="s">
        <v>342</v>
      </c>
      <c r="AC114" s="80" t="s">
        <v>342</v>
      </c>
      <c r="AD114" s="316"/>
      <c r="AE114" s="316"/>
      <c r="AF114" s="308">
        <v>14</v>
      </c>
      <c r="AG114" s="308">
        <v>16</v>
      </c>
    </row>
    <row r="115" spans="1:33" ht="45" customHeight="1">
      <c r="A115" s="307">
        <v>43480</v>
      </c>
      <c r="B115" s="308" t="s">
        <v>382</v>
      </c>
      <c r="C115" s="320">
        <v>43494</v>
      </c>
      <c r="D115" s="320">
        <v>43496</v>
      </c>
      <c r="E115" s="79"/>
      <c r="F115" s="79"/>
      <c r="G115" s="79"/>
      <c r="H115" s="79"/>
      <c r="I115" s="79"/>
      <c r="J115" s="79"/>
      <c r="K115" s="79"/>
      <c r="L115" s="79"/>
      <c r="M115" s="79"/>
      <c r="N115" s="79"/>
      <c r="O115" s="79"/>
      <c r="P115" s="79"/>
      <c r="Q115" s="79"/>
      <c r="R115" s="79"/>
      <c r="S115" s="79"/>
      <c r="T115" s="79"/>
      <c r="U115" s="79"/>
      <c r="V115" s="79"/>
      <c r="W115" s="75"/>
      <c r="X115" s="80" t="s">
        <v>95</v>
      </c>
      <c r="Y115" s="80" t="s">
        <v>342</v>
      </c>
      <c r="Z115" s="80" t="s">
        <v>342</v>
      </c>
      <c r="AA115" s="80" t="s">
        <v>342</v>
      </c>
      <c r="AB115" s="80" t="s">
        <v>342</v>
      </c>
      <c r="AC115" s="80" t="s">
        <v>342</v>
      </c>
      <c r="AD115" s="316"/>
      <c r="AE115" s="316"/>
      <c r="AF115" s="308">
        <v>14</v>
      </c>
      <c r="AG115" s="308">
        <v>16</v>
      </c>
    </row>
    <row r="116" spans="1:33" ht="45" customHeight="1">
      <c r="A116" s="307">
        <v>43481</v>
      </c>
      <c r="B116" s="308" t="s">
        <v>383</v>
      </c>
      <c r="C116" s="320">
        <v>43495</v>
      </c>
      <c r="D116" s="320">
        <v>43497</v>
      </c>
      <c r="E116" s="79"/>
      <c r="F116" s="79"/>
      <c r="G116" s="79"/>
      <c r="H116" s="79"/>
      <c r="I116" s="79"/>
      <c r="J116" s="79"/>
      <c r="K116" s="79"/>
      <c r="L116" s="79"/>
      <c r="M116" s="79"/>
      <c r="N116" s="79"/>
      <c r="O116" s="79"/>
      <c r="P116" s="79"/>
      <c r="Q116" s="79"/>
      <c r="R116" s="79"/>
      <c r="S116" s="79"/>
      <c r="T116" s="79"/>
      <c r="U116" s="79"/>
      <c r="V116" s="79"/>
      <c r="W116" s="75"/>
      <c r="X116" s="80" t="s">
        <v>95</v>
      </c>
      <c r="Y116" s="80" t="s">
        <v>342</v>
      </c>
      <c r="Z116" s="80" t="s">
        <v>342</v>
      </c>
      <c r="AA116" s="80" t="s">
        <v>342</v>
      </c>
      <c r="AB116" s="80" t="s">
        <v>342</v>
      </c>
      <c r="AC116" s="80" t="s">
        <v>342</v>
      </c>
      <c r="AD116" s="316"/>
      <c r="AE116" s="316"/>
      <c r="AF116" s="308">
        <v>14</v>
      </c>
      <c r="AG116" s="308">
        <v>16</v>
      </c>
    </row>
    <row r="117" spans="1:33" ht="45" customHeight="1">
      <c r="A117" s="307">
        <v>43482</v>
      </c>
      <c r="B117" s="308" t="s">
        <v>384</v>
      </c>
      <c r="C117" s="320">
        <v>43496</v>
      </c>
      <c r="D117" s="320">
        <v>43498</v>
      </c>
      <c r="E117" s="79"/>
      <c r="F117" s="79"/>
      <c r="G117" s="79"/>
      <c r="H117" s="79"/>
      <c r="I117" s="79"/>
      <c r="J117" s="79"/>
      <c r="K117" s="79"/>
      <c r="L117" s="79"/>
      <c r="M117" s="79"/>
      <c r="N117" s="79"/>
      <c r="O117" s="79"/>
      <c r="P117" s="79"/>
      <c r="Q117" s="79"/>
      <c r="R117" s="79"/>
      <c r="S117" s="79"/>
      <c r="T117" s="79"/>
      <c r="U117" s="79"/>
      <c r="V117" s="79"/>
      <c r="W117" s="75"/>
      <c r="X117" s="80" t="s">
        <v>342</v>
      </c>
      <c r="Y117" s="80" t="s">
        <v>342</v>
      </c>
      <c r="Z117" s="80" t="s">
        <v>95</v>
      </c>
      <c r="AA117" s="80" t="s">
        <v>342</v>
      </c>
      <c r="AB117" s="80" t="s">
        <v>342</v>
      </c>
      <c r="AC117" s="80" t="s">
        <v>342</v>
      </c>
      <c r="AD117" s="316"/>
      <c r="AE117" s="316"/>
      <c r="AF117" s="308">
        <v>14</v>
      </c>
      <c r="AG117" s="308">
        <v>16</v>
      </c>
    </row>
    <row r="118" spans="1:33" ht="45" customHeight="1">
      <c r="A118" s="307">
        <v>43483</v>
      </c>
      <c r="B118" s="308" t="s">
        <v>385</v>
      </c>
      <c r="C118" s="320">
        <v>43497</v>
      </c>
      <c r="D118" s="320">
        <v>43499</v>
      </c>
      <c r="E118" s="79"/>
      <c r="F118" s="79"/>
      <c r="G118" s="79"/>
      <c r="H118" s="79"/>
      <c r="I118" s="79"/>
      <c r="J118" s="79"/>
      <c r="K118" s="79"/>
      <c r="L118" s="79"/>
      <c r="M118" s="79"/>
      <c r="N118" s="79"/>
      <c r="O118" s="79"/>
      <c r="P118" s="79"/>
      <c r="Q118" s="79"/>
      <c r="R118" s="79"/>
      <c r="S118" s="79"/>
      <c r="T118" s="79"/>
      <c r="U118" s="79"/>
      <c r="V118" s="79"/>
      <c r="W118" s="75"/>
      <c r="X118" s="80" t="s">
        <v>342</v>
      </c>
      <c r="Y118" s="80" t="s">
        <v>342</v>
      </c>
      <c r="Z118" s="80" t="s">
        <v>95</v>
      </c>
      <c r="AA118" s="80" t="s">
        <v>342</v>
      </c>
      <c r="AB118" s="80" t="s">
        <v>342</v>
      </c>
      <c r="AC118" s="80" t="s">
        <v>342</v>
      </c>
      <c r="AD118" s="316"/>
      <c r="AE118" s="316"/>
      <c r="AF118" s="308">
        <v>14</v>
      </c>
      <c r="AG118" s="308">
        <v>16</v>
      </c>
    </row>
    <row r="119" spans="1:33" ht="45" customHeight="1">
      <c r="A119" s="307">
        <v>43484</v>
      </c>
      <c r="B119" s="308" t="s">
        <v>386</v>
      </c>
      <c r="C119" s="320">
        <v>43498</v>
      </c>
      <c r="D119" s="320">
        <v>43500</v>
      </c>
      <c r="E119" s="79"/>
      <c r="F119" s="79"/>
      <c r="G119" s="79" t="s">
        <v>93</v>
      </c>
      <c r="H119" s="79"/>
      <c r="I119" s="79"/>
      <c r="J119" s="79"/>
      <c r="K119" s="79"/>
      <c r="L119" s="79"/>
      <c r="M119" s="79"/>
      <c r="N119" s="79"/>
      <c r="O119" s="79"/>
      <c r="P119" s="79"/>
      <c r="Q119" s="79"/>
      <c r="R119" s="79"/>
      <c r="S119" s="79"/>
      <c r="T119" s="79"/>
      <c r="U119" s="79"/>
      <c r="V119" s="79"/>
      <c r="W119" s="75"/>
      <c r="X119" s="80" t="s">
        <v>342</v>
      </c>
      <c r="Y119" s="80" t="s">
        <v>342</v>
      </c>
      <c r="Z119" s="80" t="s">
        <v>95</v>
      </c>
      <c r="AA119" s="80" t="s">
        <v>342</v>
      </c>
      <c r="AB119" s="80" t="s">
        <v>342</v>
      </c>
      <c r="AC119" s="80" t="s">
        <v>342</v>
      </c>
      <c r="AD119" s="316"/>
      <c r="AE119" s="316"/>
      <c r="AF119" s="308">
        <v>14</v>
      </c>
      <c r="AG119" s="308">
        <v>16</v>
      </c>
    </row>
    <row r="120" spans="1:33" ht="45" customHeight="1">
      <c r="A120" s="307">
        <v>43485</v>
      </c>
      <c r="B120" s="308" t="s">
        <v>387</v>
      </c>
      <c r="C120" s="320"/>
      <c r="D120" s="320"/>
      <c r="E120" s="79"/>
      <c r="F120" s="79"/>
      <c r="G120" s="79"/>
      <c r="H120" s="79"/>
      <c r="I120" s="79"/>
      <c r="J120" s="79"/>
      <c r="K120" s="79"/>
      <c r="L120" s="79"/>
      <c r="M120" s="79"/>
      <c r="N120" s="79"/>
      <c r="O120" s="79"/>
      <c r="P120" s="79"/>
      <c r="Q120" s="79"/>
      <c r="R120" s="79"/>
      <c r="S120" s="79"/>
      <c r="T120" s="79"/>
      <c r="U120" s="79"/>
      <c r="V120" s="79"/>
      <c r="W120" s="75"/>
      <c r="X120" s="80" t="s">
        <v>342</v>
      </c>
      <c r="Y120" s="80" t="s">
        <v>342</v>
      </c>
      <c r="Z120" s="80" t="s">
        <v>342</v>
      </c>
      <c r="AA120" s="80" t="s">
        <v>342</v>
      </c>
      <c r="AB120" s="80" t="s">
        <v>342</v>
      </c>
      <c r="AC120" s="80" t="s">
        <v>342</v>
      </c>
      <c r="AD120" s="316"/>
      <c r="AE120" s="316"/>
      <c r="AF120" s="308" t="s">
        <v>342</v>
      </c>
      <c r="AG120" s="308" t="s">
        <v>342</v>
      </c>
    </row>
    <row r="121" spans="1:33" ht="45" customHeight="1">
      <c r="A121" s="307">
        <v>43486</v>
      </c>
      <c r="B121" s="308" t="s">
        <v>381</v>
      </c>
      <c r="C121" s="320">
        <v>43500</v>
      </c>
      <c r="D121" s="320">
        <v>43502</v>
      </c>
      <c r="E121" s="79"/>
      <c r="F121" s="79"/>
      <c r="G121" s="79"/>
      <c r="H121" s="79"/>
      <c r="I121" s="79"/>
      <c r="J121" s="79"/>
      <c r="K121" s="79"/>
      <c r="L121" s="79"/>
      <c r="M121" s="79"/>
      <c r="N121" s="79"/>
      <c r="O121" s="79"/>
      <c r="P121" s="79"/>
      <c r="Q121" s="79"/>
      <c r="R121" s="79"/>
      <c r="S121" s="79"/>
      <c r="T121" s="79"/>
      <c r="U121" s="79"/>
      <c r="V121" s="79"/>
      <c r="W121" s="75"/>
      <c r="X121" s="80" t="s">
        <v>342</v>
      </c>
      <c r="Y121" s="80" t="s">
        <v>342</v>
      </c>
      <c r="Z121" s="80" t="s">
        <v>95</v>
      </c>
      <c r="AA121" s="80" t="s">
        <v>342</v>
      </c>
      <c r="AB121" s="80" t="s">
        <v>342</v>
      </c>
      <c r="AC121" s="80" t="s">
        <v>342</v>
      </c>
      <c r="AD121" s="316"/>
      <c r="AE121" s="316"/>
      <c r="AF121" s="308">
        <v>14</v>
      </c>
      <c r="AG121" s="308">
        <v>16</v>
      </c>
    </row>
    <row r="122" spans="1:33" ht="45" customHeight="1">
      <c r="A122" s="307">
        <v>43487</v>
      </c>
      <c r="B122" s="308" t="s">
        <v>382</v>
      </c>
      <c r="C122" s="320">
        <v>43501</v>
      </c>
      <c r="D122" s="320">
        <v>43503</v>
      </c>
      <c r="E122" s="79"/>
      <c r="F122" s="79"/>
      <c r="G122" s="79"/>
      <c r="H122" s="79"/>
      <c r="I122" s="79"/>
      <c r="J122" s="79"/>
      <c r="K122" s="79"/>
      <c r="L122" s="79"/>
      <c r="M122" s="79"/>
      <c r="N122" s="79"/>
      <c r="O122" s="79"/>
      <c r="P122" s="79"/>
      <c r="Q122" s="79"/>
      <c r="R122" s="79"/>
      <c r="S122" s="79"/>
      <c r="T122" s="79"/>
      <c r="U122" s="79"/>
      <c r="V122" s="79"/>
      <c r="W122" s="75"/>
      <c r="X122" s="80" t="s">
        <v>342</v>
      </c>
      <c r="Y122" s="80" t="s">
        <v>342</v>
      </c>
      <c r="Z122" s="80" t="s">
        <v>95</v>
      </c>
      <c r="AA122" s="80" t="s">
        <v>342</v>
      </c>
      <c r="AB122" s="80" t="s">
        <v>342</v>
      </c>
      <c r="AC122" s="80" t="s">
        <v>342</v>
      </c>
      <c r="AD122" s="316"/>
      <c r="AE122" s="316"/>
      <c r="AF122" s="308">
        <v>14</v>
      </c>
      <c r="AG122" s="308">
        <v>16</v>
      </c>
    </row>
    <row r="123" spans="1:33" ht="45" customHeight="1">
      <c r="A123" s="307">
        <v>43488</v>
      </c>
      <c r="B123" s="308" t="s">
        <v>383</v>
      </c>
      <c r="C123" s="320">
        <v>43502</v>
      </c>
      <c r="D123" s="320">
        <v>43504</v>
      </c>
      <c r="E123" s="79"/>
      <c r="F123" s="79"/>
      <c r="G123" s="79"/>
      <c r="H123" s="79"/>
      <c r="I123" s="79"/>
      <c r="J123" s="79"/>
      <c r="K123" s="79"/>
      <c r="L123" s="79"/>
      <c r="M123" s="79"/>
      <c r="N123" s="79"/>
      <c r="O123" s="79"/>
      <c r="P123" s="79"/>
      <c r="Q123" s="79"/>
      <c r="R123" s="79"/>
      <c r="S123" s="79"/>
      <c r="T123" s="79"/>
      <c r="U123" s="79"/>
      <c r="V123" s="79"/>
      <c r="W123" s="75"/>
      <c r="X123" s="80" t="s">
        <v>342</v>
      </c>
      <c r="Y123" s="80" t="s">
        <v>342</v>
      </c>
      <c r="Z123" s="80" t="s">
        <v>95</v>
      </c>
      <c r="AA123" s="80" t="s">
        <v>342</v>
      </c>
      <c r="AB123" s="80" t="s">
        <v>342</v>
      </c>
      <c r="AC123" s="80" t="s">
        <v>342</v>
      </c>
      <c r="AD123" s="316"/>
      <c r="AE123" s="316"/>
      <c r="AF123" s="308">
        <v>14</v>
      </c>
      <c r="AG123" s="308">
        <v>16</v>
      </c>
    </row>
    <row r="124" spans="1:33" ht="45" customHeight="1">
      <c r="A124" s="307">
        <v>43489</v>
      </c>
      <c r="B124" s="308" t="s">
        <v>384</v>
      </c>
      <c r="C124" s="320">
        <v>43503</v>
      </c>
      <c r="D124" s="320">
        <v>43505</v>
      </c>
      <c r="E124" s="79"/>
      <c r="F124" s="79"/>
      <c r="G124" s="79"/>
      <c r="H124" s="79"/>
      <c r="I124" s="79"/>
      <c r="J124" s="79"/>
      <c r="K124" s="79"/>
      <c r="L124" s="79"/>
      <c r="M124" s="79"/>
      <c r="N124" s="79"/>
      <c r="O124" s="79"/>
      <c r="P124" s="79"/>
      <c r="Q124" s="79"/>
      <c r="R124" s="79"/>
      <c r="S124" s="79"/>
      <c r="T124" s="79"/>
      <c r="U124" s="79"/>
      <c r="V124" s="79"/>
      <c r="W124" s="75"/>
      <c r="X124" s="80" t="s">
        <v>342</v>
      </c>
      <c r="Y124" s="80" t="s">
        <v>342</v>
      </c>
      <c r="Z124" s="80" t="s">
        <v>95</v>
      </c>
      <c r="AA124" s="80" t="s">
        <v>342</v>
      </c>
      <c r="AB124" s="80" t="s">
        <v>342</v>
      </c>
      <c r="AC124" s="80" t="s">
        <v>342</v>
      </c>
      <c r="AD124" s="316"/>
      <c r="AE124" s="316"/>
      <c r="AF124" s="308">
        <v>14</v>
      </c>
      <c r="AG124" s="308">
        <v>16</v>
      </c>
    </row>
    <row r="125" spans="1:33" ht="45" customHeight="1">
      <c r="A125" s="307">
        <v>43490</v>
      </c>
      <c r="B125" s="308" t="s">
        <v>385</v>
      </c>
      <c r="C125" s="320">
        <v>43504</v>
      </c>
      <c r="D125" s="320">
        <v>43506</v>
      </c>
      <c r="E125" s="79"/>
      <c r="F125" s="79"/>
      <c r="G125" s="79"/>
      <c r="H125" s="79"/>
      <c r="I125" s="79"/>
      <c r="J125" s="79"/>
      <c r="K125" s="79"/>
      <c r="L125" s="79"/>
      <c r="M125" s="79"/>
      <c r="N125" s="79"/>
      <c r="O125" s="79"/>
      <c r="P125" s="79"/>
      <c r="Q125" s="79"/>
      <c r="R125" s="79"/>
      <c r="S125" s="79"/>
      <c r="T125" s="79"/>
      <c r="U125" s="79"/>
      <c r="V125" s="79"/>
      <c r="W125" s="75"/>
      <c r="X125" s="80" t="s">
        <v>342</v>
      </c>
      <c r="Y125" s="80" t="s">
        <v>342</v>
      </c>
      <c r="Z125" s="80" t="s">
        <v>95</v>
      </c>
      <c r="AA125" s="80" t="s">
        <v>342</v>
      </c>
      <c r="AB125" s="80" t="s">
        <v>342</v>
      </c>
      <c r="AC125" s="80" t="s">
        <v>342</v>
      </c>
      <c r="AD125" s="316"/>
      <c r="AE125" s="316"/>
      <c r="AF125" s="308">
        <v>14</v>
      </c>
      <c r="AG125" s="308">
        <v>16</v>
      </c>
    </row>
    <row r="126" spans="1:33" ht="45" customHeight="1">
      <c r="A126" s="307">
        <v>43491</v>
      </c>
      <c r="B126" s="308" t="s">
        <v>386</v>
      </c>
      <c r="C126" s="320">
        <v>43505</v>
      </c>
      <c r="D126" s="320">
        <v>43507</v>
      </c>
      <c r="E126" s="79"/>
      <c r="F126" s="79"/>
      <c r="G126" s="79"/>
      <c r="H126" s="79" t="s">
        <v>93</v>
      </c>
      <c r="I126" s="79"/>
      <c r="J126" s="79"/>
      <c r="K126" s="79"/>
      <c r="L126" s="79"/>
      <c r="M126" s="79"/>
      <c r="N126" s="79"/>
      <c r="O126" s="79"/>
      <c r="P126" s="79"/>
      <c r="Q126" s="79"/>
      <c r="R126" s="79"/>
      <c r="S126" s="79"/>
      <c r="T126" s="79"/>
      <c r="U126" s="79"/>
      <c r="V126" s="79"/>
      <c r="W126" s="75"/>
      <c r="X126" s="80" t="s">
        <v>342</v>
      </c>
      <c r="Y126" s="80" t="s">
        <v>342</v>
      </c>
      <c r="Z126" s="80" t="s">
        <v>95</v>
      </c>
      <c r="AA126" s="80" t="s">
        <v>342</v>
      </c>
      <c r="AB126" s="80" t="s">
        <v>342</v>
      </c>
      <c r="AC126" s="80" t="s">
        <v>342</v>
      </c>
      <c r="AD126" s="316"/>
      <c r="AE126" s="316"/>
      <c r="AF126" s="308">
        <v>14</v>
      </c>
      <c r="AG126" s="308">
        <v>16</v>
      </c>
    </row>
    <row r="127" spans="1:33" ht="45" customHeight="1">
      <c r="A127" s="307">
        <v>43492</v>
      </c>
      <c r="B127" s="308" t="s">
        <v>387</v>
      </c>
      <c r="C127" s="320"/>
      <c r="D127" s="320"/>
      <c r="E127" s="79"/>
      <c r="F127" s="79"/>
      <c r="G127" s="79"/>
      <c r="H127" s="79"/>
      <c r="I127" s="79"/>
      <c r="J127" s="79"/>
      <c r="K127" s="79"/>
      <c r="L127" s="79"/>
      <c r="M127" s="79"/>
      <c r="N127" s="79"/>
      <c r="O127" s="79"/>
      <c r="P127" s="79"/>
      <c r="Q127" s="79"/>
      <c r="R127" s="79"/>
      <c r="S127" s="79"/>
      <c r="T127" s="79"/>
      <c r="U127" s="79"/>
      <c r="V127" s="79"/>
      <c r="W127" s="75"/>
      <c r="X127" s="80" t="s">
        <v>342</v>
      </c>
      <c r="Y127" s="80" t="s">
        <v>342</v>
      </c>
      <c r="Z127" s="80" t="s">
        <v>342</v>
      </c>
      <c r="AA127" s="80" t="s">
        <v>342</v>
      </c>
      <c r="AB127" s="80" t="s">
        <v>342</v>
      </c>
      <c r="AC127" s="80" t="s">
        <v>342</v>
      </c>
      <c r="AD127" s="316"/>
      <c r="AE127" s="316"/>
      <c r="AF127" s="308" t="s">
        <v>342</v>
      </c>
      <c r="AG127" s="308" t="s">
        <v>342</v>
      </c>
    </row>
    <row r="128" spans="1:33" ht="45" customHeight="1">
      <c r="A128" s="307">
        <v>43493</v>
      </c>
      <c r="B128" s="308" t="s">
        <v>381</v>
      </c>
      <c r="C128" s="320">
        <v>43507</v>
      </c>
      <c r="D128" s="320">
        <v>43509</v>
      </c>
      <c r="E128" s="79"/>
      <c r="F128" s="79"/>
      <c r="G128" s="79"/>
      <c r="H128" s="79"/>
      <c r="I128" s="79"/>
      <c r="J128" s="79"/>
      <c r="K128" s="79"/>
      <c r="L128" s="79"/>
      <c r="M128" s="79"/>
      <c r="N128" s="79"/>
      <c r="O128" s="79"/>
      <c r="P128" s="79"/>
      <c r="Q128" s="79"/>
      <c r="R128" s="79"/>
      <c r="S128" s="79"/>
      <c r="T128" s="79"/>
      <c r="U128" s="79"/>
      <c r="V128" s="79"/>
      <c r="W128" s="75"/>
      <c r="X128" s="80" t="s">
        <v>342</v>
      </c>
      <c r="Y128" s="80" t="s">
        <v>342</v>
      </c>
      <c r="Z128" s="80" t="s">
        <v>95</v>
      </c>
      <c r="AA128" s="80" t="s">
        <v>342</v>
      </c>
      <c r="AB128" s="80" t="s">
        <v>342</v>
      </c>
      <c r="AC128" s="80" t="s">
        <v>342</v>
      </c>
      <c r="AD128" s="316"/>
      <c r="AE128" s="316"/>
      <c r="AF128" s="308">
        <v>14</v>
      </c>
      <c r="AG128" s="308">
        <v>16</v>
      </c>
    </row>
    <row r="129" spans="1:33" ht="45" customHeight="1">
      <c r="A129" s="307">
        <v>43494</v>
      </c>
      <c r="B129" s="308" t="s">
        <v>382</v>
      </c>
      <c r="C129" s="320">
        <v>43508</v>
      </c>
      <c r="D129" s="320">
        <v>43510</v>
      </c>
      <c r="E129" s="79"/>
      <c r="F129" s="79"/>
      <c r="G129" s="79"/>
      <c r="H129" s="79"/>
      <c r="I129" s="79"/>
      <c r="J129" s="79"/>
      <c r="K129" s="79"/>
      <c r="L129" s="79"/>
      <c r="M129" s="79"/>
      <c r="N129" s="79"/>
      <c r="O129" s="79"/>
      <c r="P129" s="79"/>
      <c r="Q129" s="79"/>
      <c r="R129" s="79"/>
      <c r="S129" s="79"/>
      <c r="T129" s="79"/>
      <c r="U129" s="79"/>
      <c r="V129" s="79"/>
      <c r="W129" s="75"/>
      <c r="X129" s="80" t="s">
        <v>342</v>
      </c>
      <c r="Y129" s="80" t="s">
        <v>342</v>
      </c>
      <c r="Z129" s="80" t="s">
        <v>95</v>
      </c>
      <c r="AA129" s="80" t="s">
        <v>342</v>
      </c>
      <c r="AB129" s="80" t="s">
        <v>342</v>
      </c>
      <c r="AC129" s="80" t="s">
        <v>342</v>
      </c>
      <c r="AD129" s="316"/>
      <c r="AE129" s="316"/>
      <c r="AF129" s="308">
        <v>14</v>
      </c>
      <c r="AG129" s="308">
        <v>16</v>
      </c>
    </row>
    <row r="130" spans="1:33" ht="45" customHeight="1">
      <c r="A130" s="307">
        <v>43495</v>
      </c>
      <c r="B130" s="308" t="s">
        <v>383</v>
      </c>
      <c r="C130" s="320">
        <v>43509</v>
      </c>
      <c r="D130" s="320">
        <v>43511</v>
      </c>
      <c r="E130" s="79"/>
      <c r="F130" s="79"/>
      <c r="G130" s="79"/>
      <c r="H130" s="79"/>
      <c r="I130" s="79"/>
      <c r="J130" s="79"/>
      <c r="K130" s="79"/>
      <c r="L130" s="79"/>
      <c r="M130" s="79"/>
      <c r="N130" s="79"/>
      <c r="O130" s="79"/>
      <c r="P130" s="79"/>
      <c r="Q130" s="79"/>
      <c r="R130" s="79"/>
      <c r="S130" s="79"/>
      <c r="T130" s="79"/>
      <c r="U130" s="79"/>
      <c r="V130" s="79"/>
      <c r="W130" s="75"/>
      <c r="X130" s="80" t="s">
        <v>342</v>
      </c>
      <c r="Y130" s="80" t="s">
        <v>342</v>
      </c>
      <c r="Z130" s="80" t="s">
        <v>95</v>
      </c>
      <c r="AA130" s="80" t="s">
        <v>342</v>
      </c>
      <c r="AB130" s="80" t="s">
        <v>342</v>
      </c>
      <c r="AC130" s="80" t="s">
        <v>342</v>
      </c>
      <c r="AD130" s="316"/>
      <c r="AE130" s="316"/>
      <c r="AF130" s="308">
        <v>14</v>
      </c>
      <c r="AG130" s="308">
        <v>16</v>
      </c>
    </row>
    <row r="131" spans="1:33" ht="45" customHeight="1">
      <c r="A131" s="307">
        <v>43496</v>
      </c>
      <c r="B131" s="308" t="s">
        <v>384</v>
      </c>
      <c r="C131" s="320">
        <v>43510</v>
      </c>
      <c r="D131" s="320">
        <v>43512</v>
      </c>
      <c r="E131" s="79"/>
      <c r="F131" s="79"/>
      <c r="G131" s="79"/>
      <c r="H131" s="79"/>
      <c r="I131" s="79"/>
      <c r="J131" s="79"/>
      <c r="K131" s="79"/>
      <c r="L131" s="79"/>
      <c r="M131" s="79"/>
      <c r="N131" s="79"/>
      <c r="O131" s="79"/>
      <c r="P131" s="79"/>
      <c r="Q131" s="79"/>
      <c r="R131" s="79"/>
      <c r="S131" s="79"/>
      <c r="T131" s="79"/>
      <c r="U131" s="79"/>
      <c r="V131" s="79"/>
      <c r="W131" s="75"/>
      <c r="X131" s="80" t="s">
        <v>342</v>
      </c>
      <c r="Y131" s="80" t="s">
        <v>342</v>
      </c>
      <c r="Z131" s="80" t="s">
        <v>95</v>
      </c>
      <c r="AA131" s="80" t="s">
        <v>342</v>
      </c>
      <c r="AB131" s="80" t="s">
        <v>342</v>
      </c>
      <c r="AC131" s="80" t="s">
        <v>342</v>
      </c>
      <c r="AD131" s="316"/>
      <c r="AE131" s="316"/>
      <c r="AF131" s="308">
        <v>14</v>
      </c>
      <c r="AG131" s="308">
        <v>16</v>
      </c>
    </row>
    <row r="132" spans="1:33" ht="45" customHeight="1">
      <c r="A132" s="307">
        <v>43497</v>
      </c>
      <c r="B132" s="308" t="s">
        <v>385</v>
      </c>
      <c r="C132" s="320">
        <v>43511</v>
      </c>
      <c r="D132" s="320">
        <v>43513</v>
      </c>
      <c r="E132" s="79"/>
      <c r="F132" s="79"/>
      <c r="G132" s="79"/>
      <c r="H132" s="79"/>
      <c r="I132" s="79"/>
      <c r="J132" s="79"/>
      <c r="K132" s="79"/>
      <c r="L132" s="79"/>
      <c r="M132" s="79"/>
      <c r="N132" s="79"/>
      <c r="O132" s="79"/>
      <c r="P132" s="79"/>
      <c r="Q132" s="79"/>
      <c r="R132" s="79"/>
      <c r="S132" s="79"/>
      <c r="T132" s="79"/>
      <c r="U132" s="79"/>
      <c r="V132" s="79"/>
      <c r="W132" s="75"/>
      <c r="X132" s="80" t="s">
        <v>342</v>
      </c>
      <c r="Y132" s="80" t="s">
        <v>342</v>
      </c>
      <c r="Z132" s="80" t="s">
        <v>342</v>
      </c>
      <c r="AA132" s="80" t="s">
        <v>95</v>
      </c>
      <c r="AB132" s="80" t="s">
        <v>342</v>
      </c>
      <c r="AC132" s="80" t="s">
        <v>342</v>
      </c>
      <c r="AD132" s="316"/>
      <c r="AE132" s="316"/>
      <c r="AF132" s="308">
        <v>14</v>
      </c>
      <c r="AG132" s="308">
        <v>16</v>
      </c>
    </row>
    <row r="133" spans="1:33" ht="45" customHeight="1">
      <c r="A133" s="307">
        <v>43498</v>
      </c>
      <c r="B133" s="308" t="s">
        <v>386</v>
      </c>
      <c r="C133" s="320">
        <v>43512</v>
      </c>
      <c r="D133" s="320">
        <v>43514</v>
      </c>
      <c r="E133" s="79"/>
      <c r="F133" s="79"/>
      <c r="G133" s="79"/>
      <c r="H133" s="79"/>
      <c r="I133" s="79"/>
      <c r="J133" s="79"/>
      <c r="K133" s="79"/>
      <c r="L133" s="79"/>
      <c r="M133" s="79"/>
      <c r="N133" s="79"/>
      <c r="O133" s="79"/>
      <c r="P133" s="79"/>
      <c r="Q133" s="79"/>
      <c r="R133" s="79"/>
      <c r="S133" s="79"/>
      <c r="T133" s="79"/>
      <c r="U133" s="79"/>
      <c r="V133" s="79"/>
      <c r="W133" s="75"/>
      <c r="X133" s="80" t="s">
        <v>342</v>
      </c>
      <c r="Y133" s="80" t="s">
        <v>342</v>
      </c>
      <c r="Z133" s="80" t="s">
        <v>342</v>
      </c>
      <c r="AA133" s="80" t="s">
        <v>95</v>
      </c>
      <c r="AB133" s="80" t="s">
        <v>342</v>
      </c>
      <c r="AC133" s="80" t="s">
        <v>342</v>
      </c>
      <c r="AD133" s="316"/>
      <c r="AE133" s="316"/>
      <c r="AF133" s="308">
        <v>14</v>
      </c>
      <c r="AG133" s="308">
        <v>16</v>
      </c>
    </row>
    <row r="134" spans="1:33" ht="45" customHeight="1">
      <c r="A134" s="307">
        <v>43499</v>
      </c>
      <c r="B134" s="308" t="s">
        <v>387</v>
      </c>
      <c r="C134" s="320"/>
      <c r="D134" s="320"/>
      <c r="E134" s="79"/>
      <c r="F134" s="79"/>
      <c r="G134" s="79"/>
      <c r="H134" s="79"/>
      <c r="I134" s="79"/>
      <c r="J134" s="79"/>
      <c r="K134" s="79"/>
      <c r="L134" s="79"/>
      <c r="M134" s="79"/>
      <c r="N134" s="79"/>
      <c r="O134" s="79"/>
      <c r="P134" s="79"/>
      <c r="Q134" s="79"/>
      <c r="R134" s="79"/>
      <c r="S134" s="79"/>
      <c r="T134" s="79"/>
      <c r="U134" s="79"/>
      <c r="V134" s="79"/>
      <c r="W134" s="75"/>
      <c r="X134" s="80" t="s">
        <v>342</v>
      </c>
      <c r="Y134" s="80" t="s">
        <v>342</v>
      </c>
      <c r="Z134" s="80" t="s">
        <v>342</v>
      </c>
      <c r="AA134" s="80" t="s">
        <v>342</v>
      </c>
      <c r="AB134" s="80" t="s">
        <v>342</v>
      </c>
      <c r="AC134" s="80" t="s">
        <v>342</v>
      </c>
      <c r="AD134" s="316"/>
      <c r="AE134" s="316"/>
      <c r="AF134" s="308" t="s">
        <v>342</v>
      </c>
      <c r="AG134" s="308" t="s">
        <v>342</v>
      </c>
    </row>
    <row r="135" spans="1:33" ht="45" customHeight="1">
      <c r="A135" s="307">
        <v>43500</v>
      </c>
      <c r="B135" s="308" t="s">
        <v>381</v>
      </c>
      <c r="C135" s="320">
        <v>43514</v>
      </c>
      <c r="D135" s="320">
        <v>43516</v>
      </c>
      <c r="E135" s="79"/>
      <c r="F135" s="79"/>
      <c r="G135" s="79"/>
      <c r="H135" s="79"/>
      <c r="I135" s="79"/>
      <c r="J135" s="79"/>
      <c r="K135" s="79"/>
      <c r="L135" s="79"/>
      <c r="M135" s="79"/>
      <c r="N135" s="79"/>
      <c r="O135" s="79"/>
      <c r="P135" s="79"/>
      <c r="Q135" s="79"/>
      <c r="R135" s="79"/>
      <c r="S135" s="79"/>
      <c r="T135" s="79"/>
      <c r="U135" s="79"/>
      <c r="V135" s="79"/>
      <c r="W135" s="75"/>
      <c r="X135" s="80" t="s">
        <v>342</v>
      </c>
      <c r="Y135" s="80" t="s">
        <v>342</v>
      </c>
      <c r="Z135" s="80" t="s">
        <v>342</v>
      </c>
      <c r="AA135" s="80" t="s">
        <v>342</v>
      </c>
      <c r="AB135" s="80" t="s">
        <v>95</v>
      </c>
      <c r="AC135" s="80" t="s">
        <v>342</v>
      </c>
      <c r="AD135" s="316"/>
      <c r="AE135" s="316"/>
      <c r="AF135" s="308">
        <v>14</v>
      </c>
      <c r="AG135" s="308">
        <v>16</v>
      </c>
    </row>
    <row r="136" spans="1:33" ht="45" customHeight="1">
      <c r="A136" s="307">
        <v>43501</v>
      </c>
      <c r="B136" s="308" t="s">
        <v>382</v>
      </c>
      <c r="C136" s="320">
        <v>43515</v>
      </c>
      <c r="D136" s="320">
        <v>43517</v>
      </c>
      <c r="E136" s="79"/>
      <c r="F136" s="79"/>
      <c r="G136" s="79"/>
      <c r="H136" s="79"/>
      <c r="I136" s="79"/>
      <c r="J136" s="79"/>
      <c r="K136" s="79"/>
      <c r="L136" s="79"/>
      <c r="M136" s="79"/>
      <c r="N136" s="79"/>
      <c r="O136" s="79"/>
      <c r="P136" s="79"/>
      <c r="Q136" s="79"/>
      <c r="R136" s="79"/>
      <c r="S136" s="79"/>
      <c r="T136" s="79"/>
      <c r="U136" s="79"/>
      <c r="V136" s="79"/>
      <c r="W136" s="75"/>
      <c r="X136" s="80" t="s">
        <v>342</v>
      </c>
      <c r="Y136" s="80" t="s">
        <v>342</v>
      </c>
      <c r="Z136" s="80" t="s">
        <v>342</v>
      </c>
      <c r="AA136" s="80" t="s">
        <v>342</v>
      </c>
      <c r="AB136" s="80" t="s">
        <v>95</v>
      </c>
      <c r="AC136" s="80" t="s">
        <v>342</v>
      </c>
      <c r="AD136" s="316"/>
      <c r="AE136" s="316"/>
      <c r="AF136" s="308">
        <v>14</v>
      </c>
      <c r="AG136" s="308">
        <v>16</v>
      </c>
    </row>
    <row r="137" spans="1:33" ht="45" customHeight="1">
      <c r="A137" s="307">
        <v>43502</v>
      </c>
      <c r="B137" s="308" t="s">
        <v>383</v>
      </c>
      <c r="C137" s="320">
        <v>43516</v>
      </c>
      <c r="D137" s="320">
        <v>43518</v>
      </c>
      <c r="E137" s="79"/>
      <c r="F137" s="79"/>
      <c r="G137" s="79"/>
      <c r="H137" s="79"/>
      <c r="I137" s="79"/>
      <c r="J137" s="79"/>
      <c r="K137" s="79"/>
      <c r="L137" s="79"/>
      <c r="M137" s="79"/>
      <c r="N137" s="79"/>
      <c r="O137" s="79"/>
      <c r="P137" s="79"/>
      <c r="Q137" s="79"/>
      <c r="R137" s="79"/>
      <c r="S137" s="79"/>
      <c r="T137" s="79"/>
      <c r="U137" s="79"/>
      <c r="V137" s="79"/>
      <c r="W137" s="75"/>
      <c r="X137" s="80" t="s">
        <v>342</v>
      </c>
      <c r="Y137" s="80" t="s">
        <v>342</v>
      </c>
      <c r="Z137" s="80" t="s">
        <v>342</v>
      </c>
      <c r="AA137" s="80" t="s">
        <v>342</v>
      </c>
      <c r="AB137" s="80" t="s">
        <v>95</v>
      </c>
      <c r="AC137" s="80" t="s">
        <v>342</v>
      </c>
      <c r="AD137" s="316"/>
      <c r="AE137" s="316"/>
      <c r="AF137" s="308">
        <v>14</v>
      </c>
      <c r="AG137" s="308">
        <v>16</v>
      </c>
    </row>
    <row r="138" spans="1:33" ht="45" customHeight="1">
      <c r="A138" s="307">
        <v>43503</v>
      </c>
      <c r="B138" s="308" t="s">
        <v>384</v>
      </c>
      <c r="C138" s="320">
        <v>43517</v>
      </c>
      <c r="D138" s="320">
        <v>43519</v>
      </c>
      <c r="E138" s="79"/>
      <c r="F138" s="79"/>
      <c r="G138" s="79"/>
      <c r="H138" s="79"/>
      <c r="I138" s="79"/>
      <c r="J138" s="79"/>
      <c r="K138" s="79"/>
      <c r="L138" s="79"/>
      <c r="M138" s="79"/>
      <c r="N138" s="79"/>
      <c r="O138" s="79"/>
      <c r="P138" s="79"/>
      <c r="Q138" s="79"/>
      <c r="R138" s="79"/>
      <c r="S138" s="79"/>
      <c r="T138" s="79"/>
      <c r="U138" s="79"/>
      <c r="V138" s="79"/>
      <c r="W138" s="75"/>
      <c r="X138" s="80" t="s">
        <v>342</v>
      </c>
      <c r="Y138" s="80" t="s">
        <v>342</v>
      </c>
      <c r="Z138" s="80" t="s">
        <v>342</v>
      </c>
      <c r="AA138" s="80" t="s">
        <v>342</v>
      </c>
      <c r="AB138" s="80" t="s">
        <v>95</v>
      </c>
      <c r="AC138" s="80" t="s">
        <v>342</v>
      </c>
      <c r="AD138" s="316"/>
      <c r="AE138" s="316"/>
      <c r="AF138" s="308">
        <v>14</v>
      </c>
      <c r="AG138" s="308">
        <v>16</v>
      </c>
    </row>
    <row r="139" spans="1:33" ht="45" customHeight="1">
      <c r="A139" s="307">
        <v>43504</v>
      </c>
      <c r="B139" s="308" t="s">
        <v>385</v>
      </c>
      <c r="C139" s="320">
        <v>43518</v>
      </c>
      <c r="D139" s="320">
        <v>43520</v>
      </c>
      <c r="E139" s="79"/>
      <c r="F139" s="79"/>
      <c r="G139" s="79"/>
      <c r="H139" s="79"/>
      <c r="I139" s="79"/>
      <c r="J139" s="79"/>
      <c r="K139" s="79"/>
      <c r="L139" s="79"/>
      <c r="M139" s="79"/>
      <c r="N139" s="79"/>
      <c r="O139" s="79"/>
      <c r="P139" s="79"/>
      <c r="Q139" s="79"/>
      <c r="R139" s="79"/>
      <c r="S139" s="79"/>
      <c r="T139" s="79"/>
      <c r="U139" s="79"/>
      <c r="V139" s="79"/>
      <c r="W139" s="75"/>
      <c r="X139" s="80" t="s">
        <v>342</v>
      </c>
      <c r="Y139" s="80" t="s">
        <v>342</v>
      </c>
      <c r="Z139" s="80" t="s">
        <v>342</v>
      </c>
      <c r="AA139" s="80" t="s">
        <v>342</v>
      </c>
      <c r="AB139" s="80" t="s">
        <v>95</v>
      </c>
      <c r="AC139" s="80" t="s">
        <v>342</v>
      </c>
      <c r="AD139" s="316"/>
      <c r="AE139" s="316"/>
      <c r="AF139" s="308">
        <v>14</v>
      </c>
      <c r="AG139" s="308">
        <v>16</v>
      </c>
    </row>
    <row r="140" spans="1:33" ht="45" customHeight="1">
      <c r="A140" s="307">
        <v>43505</v>
      </c>
      <c r="B140" s="308" t="s">
        <v>386</v>
      </c>
      <c r="C140" s="320">
        <v>43519</v>
      </c>
      <c r="D140" s="320">
        <v>43521</v>
      </c>
      <c r="E140" s="79"/>
      <c r="F140" s="79"/>
      <c r="G140" s="79"/>
      <c r="H140" s="79"/>
      <c r="I140" s="79"/>
      <c r="J140" s="79"/>
      <c r="K140" s="79"/>
      <c r="L140" s="79"/>
      <c r="M140" s="79"/>
      <c r="N140" s="79"/>
      <c r="O140" s="79"/>
      <c r="P140" s="79"/>
      <c r="Q140" s="79"/>
      <c r="R140" s="79"/>
      <c r="S140" s="79"/>
      <c r="T140" s="79"/>
      <c r="U140" s="79"/>
      <c r="V140" s="79"/>
      <c r="W140" s="75"/>
      <c r="X140" s="80" t="s">
        <v>342</v>
      </c>
      <c r="Y140" s="80" t="s">
        <v>342</v>
      </c>
      <c r="Z140" s="80" t="s">
        <v>342</v>
      </c>
      <c r="AA140" s="80" t="s">
        <v>342</v>
      </c>
      <c r="AB140" s="80" t="s">
        <v>95</v>
      </c>
      <c r="AC140" s="80" t="s">
        <v>342</v>
      </c>
      <c r="AD140" s="316"/>
      <c r="AE140" s="316"/>
      <c r="AF140" s="308">
        <v>14</v>
      </c>
      <c r="AG140" s="308">
        <v>16</v>
      </c>
    </row>
    <row r="141" spans="1:33" ht="45" customHeight="1">
      <c r="A141" s="307">
        <v>43506</v>
      </c>
      <c r="B141" s="308" t="s">
        <v>387</v>
      </c>
      <c r="C141" s="320"/>
      <c r="D141" s="320"/>
      <c r="E141" s="79"/>
      <c r="F141" s="79"/>
      <c r="G141" s="79"/>
      <c r="H141" s="79"/>
      <c r="I141" s="79"/>
      <c r="J141" s="79"/>
      <c r="K141" s="79"/>
      <c r="L141" s="79"/>
      <c r="M141" s="79"/>
      <c r="N141" s="79"/>
      <c r="O141" s="79"/>
      <c r="P141" s="79"/>
      <c r="Q141" s="79"/>
      <c r="R141" s="79"/>
      <c r="S141" s="79"/>
      <c r="T141" s="79"/>
      <c r="U141" s="79"/>
      <c r="V141" s="79"/>
      <c r="W141" s="75"/>
      <c r="X141" s="80" t="s">
        <v>342</v>
      </c>
      <c r="Y141" s="80" t="s">
        <v>342</v>
      </c>
      <c r="Z141" s="80" t="s">
        <v>342</v>
      </c>
      <c r="AA141" s="80" t="s">
        <v>342</v>
      </c>
      <c r="AB141" s="80" t="s">
        <v>342</v>
      </c>
      <c r="AC141" s="80" t="s">
        <v>342</v>
      </c>
      <c r="AD141" s="316"/>
      <c r="AE141" s="316"/>
      <c r="AF141" s="308" t="s">
        <v>342</v>
      </c>
      <c r="AG141" s="308" t="s">
        <v>342</v>
      </c>
    </row>
    <row r="142" spans="1:33" ht="45" customHeight="1">
      <c r="A142" s="307">
        <v>43507</v>
      </c>
      <c r="B142" s="308" t="s">
        <v>381</v>
      </c>
      <c r="C142" s="320">
        <v>43521</v>
      </c>
      <c r="D142" s="320">
        <v>43523</v>
      </c>
      <c r="E142" s="79"/>
      <c r="F142" s="79"/>
      <c r="G142" s="79"/>
      <c r="H142" s="79"/>
      <c r="I142" s="79"/>
      <c r="J142" s="79"/>
      <c r="K142" s="79"/>
      <c r="L142" s="79"/>
      <c r="M142" s="79"/>
      <c r="N142" s="79"/>
      <c r="O142" s="79"/>
      <c r="P142" s="79"/>
      <c r="Q142" s="79"/>
      <c r="R142" s="79"/>
      <c r="S142" s="79"/>
      <c r="T142" s="79"/>
      <c r="U142" s="79"/>
      <c r="V142" s="79"/>
      <c r="W142" s="75"/>
      <c r="X142" s="80" t="s">
        <v>342</v>
      </c>
      <c r="Y142" s="80" t="s">
        <v>342</v>
      </c>
      <c r="Z142" s="80" t="s">
        <v>342</v>
      </c>
      <c r="AA142" s="80" t="s">
        <v>342</v>
      </c>
      <c r="AB142" s="80" t="s">
        <v>95</v>
      </c>
      <c r="AC142" s="80" t="s">
        <v>342</v>
      </c>
      <c r="AD142" s="316"/>
      <c r="AE142" s="316"/>
      <c r="AF142" s="308">
        <v>14</v>
      </c>
      <c r="AG142" s="308">
        <v>16</v>
      </c>
    </row>
    <row r="143" spans="1:33" ht="45" customHeight="1">
      <c r="A143" s="307">
        <v>43508</v>
      </c>
      <c r="B143" s="308" t="s">
        <v>382</v>
      </c>
      <c r="C143" s="320">
        <v>43522</v>
      </c>
      <c r="D143" s="320">
        <v>43524</v>
      </c>
      <c r="E143" s="79"/>
      <c r="F143" s="79"/>
      <c r="G143" s="79"/>
      <c r="H143" s="79"/>
      <c r="I143" s="79"/>
      <c r="J143" s="79"/>
      <c r="K143" s="79"/>
      <c r="L143" s="79"/>
      <c r="M143" s="79"/>
      <c r="N143" s="79"/>
      <c r="O143" s="79"/>
      <c r="P143" s="79"/>
      <c r="Q143" s="79"/>
      <c r="R143" s="79"/>
      <c r="S143" s="79"/>
      <c r="T143" s="79"/>
      <c r="U143" s="79"/>
      <c r="V143" s="79"/>
      <c r="W143" s="75"/>
      <c r="X143" s="80" t="s">
        <v>342</v>
      </c>
      <c r="Y143" s="80" t="s">
        <v>342</v>
      </c>
      <c r="Z143" s="80" t="s">
        <v>342</v>
      </c>
      <c r="AA143" s="80" t="s">
        <v>342</v>
      </c>
      <c r="AB143" s="80" t="s">
        <v>95</v>
      </c>
      <c r="AC143" s="80" t="s">
        <v>342</v>
      </c>
      <c r="AD143" s="316"/>
      <c r="AE143" s="316"/>
      <c r="AF143" s="308">
        <v>14</v>
      </c>
      <c r="AG143" s="308">
        <v>16</v>
      </c>
    </row>
    <row r="144" spans="1:33" ht="45" customHeight="1">
      <c r="A144" s="307">
        <v>43509</v>
      </c>
      <c r="B144" s="308" t="s">
        <v>383</v>
      </c>
      <c r="C144" s="320">
        <v>43523</v>
      </c>
      <c r="D144" s="320">
        <v>43525</v>
      </c>
      <c r="E144" s="79"/>
      <c r="F144" s="79"/>
      <c r="G144" s="79"/>
      <c r="H144" s="79"/>
      <c r="I144" s="79"/>
      <c r="J144" s="79"/>
      <c r="K144" s="79"/>
      <c r="L144" s="79"/>
      <c r="M144" s="79"/>
      <c r="N144" s="79"/>
      <c r="O144" s="79"/>
      <c r="P144" s="79"/>
      <c r="Q144" s="79"/>
      <c r="R144" s="79"/>
      <c r="S144" s="79"/>
      <c r="T144" s="79"/>
      <c r="U144" s="79"/>
      <c r="V144" s="79"/>
      <c r="W144" s="75"/>
      <c r="X144" s="80" t="s">
        <v>342</v>
      </c>
      <c r="Y144" s="80" t="s">
        <v>342</v>
      </c>
      <c r="Z144" s="80" t="s">
        <v>342</v>
      </c>
      <c r="AA144" s="80" t="s">
        <v>342</v>
      </c>
      <c r="AB144" s="80" t="s">
        <v>95</v>
      </c>
      <c r="AC144" s="80" t="s">
        <v>342</v>
      </c>
      <c r="AD144" s="316"/>
      <c r="AE144" s="316"/>
      <c r="AF144" s="308">
        <v>14</v>
      </c>
      <c r="AG144" s="308">
        <v>16</v>
      </c>
    </row>
    <row r="145" spans="1:33" ht="45" customHeight="1">
      <c r="A145" s="307">
        <v>43510</v>
      </c>
      <c r="B145" s="308" t="s">
        <v>384</v>
      </c>
      <c r="C145" s="320">
        <v>43524</v>
      </c>
      <c r="D145" s="320">
        <v>43526</v>
      </c>
      <c r="E145" s="79"/>
      <c r="F145" s="79"/>
      <c r="G145" s="79"/>
      <c r="H145" s="79"/>
      <c r="I145" s="79"/>
      <c r="J145" s="79"/>
      <c r="K145" s="79"/>
      <c r="L145" s="79"/>
      <c r="M145" s="79"/>
      <c r="N145" s="79"/>
      <c r="O145" s="79"/>
      <c r="P145" s="79"/>
      <c r="Q145" s="79"/>
      <c r="R145" s="79"/>
      <c r="S145" s="79"/>
      <c r="T145" s="79"/>
      <c r="U145" s="79"/>
      <c r="V145" s="79"/>
      <c r="W145" s="75"/>
      <c r="X145" s="80" t="s">
        <v>342</v>
      </c>
      <c r="Y145" s="80" t="s">
        <v>342</v>
      </c>
      <c r="Z145" s="80" t="s">
        <v>342</v>
      </c>
      <c r="AA145" s="80" t="s">
        <v>342</v>
      </c>
      <c r="AB145" s="80" t="s">
        <v>95</v>
      </c>
      <c r="AC145" s="80" t="s">
        <v>342</v>
      </c>
      <c r="AD145" s="316"/>
      <c r="AE145" s="316"/>
      <c r="AF145" s="308">
        <v>14</v>
      </c>
      <c r="AG145" s="308">
        <v>16</v>
      </c>
    </row>
    <row r="146" spans="1:33" ht="45" customHeight="1">
      <c r="A146" s="307">
        <v>43511</v>
      </c>
      <c r="B146" s="308" t="s">
        <v>385</v>
      </c>
      <c r="C146" s="320">
        <v>43525</v>
      </c>
      <c r="D146" s="320">
        <v>43527</v>
      </c>
      <c r="E146" s="79"/>
      <c r="F146" s="79"/>
      <c r="G146" s="79"/>
      <c r="H146" s="79"/>
      <c r="I146" s="79"/>
      <c r="J146" s="79"/>
      <c r="K146" s="79"/>
      <c r="L146" s="79"/>
      <c r="M146" s="79"/>
      <c r="N146" s="79"/>
      <c r="O146" s="79"/>
      <c r="P146" s="79"/>
      <c r="Q146" s="79"/>
      <c r="R146" s="79"/>
      <c r="S146" s="79"/>
      <c r="T146" s="79"/>
      <c r="U146" s="79"/>
      <c r="V146" s="79"/>
      <c r="W146" s="75"/>
      <c r="X146" s="80" t="s">
        <v>342</v>
      </c>
      <c r="Y146" s="80" t="s">
        <v>342</v>
      </c>
      <c r="Z146" s="80" t="s">
        <v>342</v>
      </c>
      <c r="AA146" s="80" t="s">
        <v>342</v>
      </c>
      <c r="AB146" s="80" t="s">
        <v>95</v>
      </c>
      <c r="AC146" s="80" t="s">
        <v>342</v>
      </c>
      <c r="AD146" s="316"/>
      <c r="AE146" s="316"/>
      <c r="AF146" s="308">
        <v>14</v>
      </c>
      <c r="AG146" s="308">
        <v>16</v>
      </c>
    </row>
    <row r="147" spans="1:33" ht="45" customHeight="1">
      <c r="A147" s="307">
        <v>43512</v>
      </c>
      <c r="B147" s="308" t="s">
        <v>386</v>
      </c>
      <c r="C147" s="320">
        <v>43526</v>
      </c>
      <c r="D147" s="320">
        <v>43528</v>
      </c>
      <c r="E147" s="79"/>
      <c r="F147" s="79"/>
      <c r="G147" s="79"/>
      <c r="H147" s="79"/>
      <c r="I147" s="79"/>
      <c r="J147" s="79"/>
      <c r="K147" s="79"/>
      <c r="L147" s="79"/>
      <c r="M147" s="79"/>
      <c r="N147" s="79"/>
      <c r="O147" s="79"/>
      <c r="P147" s="79"/>
      <c r="Q147" s="79"/>
      <c r="R147" s="79"/>
      <c r="S147" s="79"/>
      <c r="T147" s="79"/>
      <c r="U147" s="79"/>
      <c r="V147" s="79"/>
      <c r="W147" s="75"/>
      <c r="X147" s="80" t="s">
        <v>342</v>
      </c>
      <c r="Y147" s="80" t="s">
        <v>342</v>
      </c>
      <c r="Z147" s="80" t="s">
        <v>342</v>
      </c>
      <c r="AA147" s="80" t="s">
        <v>342</v>
      </c>
      <c r="AB147" s="80" t="s">
        <v>342</v>
      </c>
      <c r="AC147" s="80" t="s">
        <v>95</v>
      </c>
      <c r="AD147" s="316"/>
      <c r="AE147" s="316"/>
      <c r="AF147" s="308">
        <v>14</v>
      </c>
      <c r="AG147" s="308">
        <v>16</v>
      </c>
    </row>
    <row r="148" spans="1:33" ht="45" customHeight="1">
      <c r="A148" s="307">
        <v>43513</v>
      </c>
      <c r="B148" s="308" t="s">
        <v>387</v>
      </c>
      <c r="C148" s="320"/>
      <c r="D148" s="320"/>
      <c r="E148" s="79"/>
      <c r="F148" s="79"/>
      <c r="G148" s="79"/>
      <c r="H148" s="79"/>
      <c r="I148" s="79"/>
      <c r="J148" s="79"/>
      <c r="K148" s="79"/>
      <c r="L148" s="79"/>
      <c r="M148" s="79"/>
      <c r="N148" s="79"/>
      <c r="O148" s="79"/>
      <c r="P148" s="79"/>
      <c r="Q148" s="79"/>
      <c r="R148" s="79"/>
      <c r="S148" s="79"/>
      <c r="T148" s="79"/>
      <c r="U148" s="79"/>
      <c r="V148" s="79"/>
      <c r="W148" s="75"/>
      <c r="X148" s="80" t="s">
        <v>342</v>
      </c>
      <c r="Y148" s="80" t="s">
        <v>342</v>
      </c>
      <c r="Z148" s="80" t="s">
        <v>342</v>
      </c>
      <c r="AA148" s="80" t="s">
        <v>342</v>
      </c>
      <c r="AB148" s="80" t="s">
        <v>342</v>
      </c>
      <c r="AC148" s="80" t="s">
        <v>342</v>
      </c>
      <c r="AD148" s="316"/>
      <c r="AE148" s="316"/>
      <c r="AF148" s="308" t="s">
        <v>342</v>
      </c>
      <c r="AG148" s="308" t="s">
        <v>342</v>
      </c>
    </row>
    <row r="149" spans="1:33" ht="45" customHeight="1">
      <c r="A149" s="307">
        <v>43514</v>
      </c>
      <c r="B149" s="308" t="s">
        <v>381</v>
      </c>
      <c r="C149" s="320">
        <v>43528</v>
      </c>
      <c r="D149" s="320">
        <v>43530</v>
      </c>
      <c r="E149" s="79"/>
      <c r="F149" s="79"/>
      <c r="G149" s="79"/>
      <c r="H149" s="79"/>
      <c r="I149" s="79"/>
      <c r="J149" s="79"/>
      <c r="K149" s="79"/>
      <c r="L149" s="79"/>
      <c r="M149" s="79"/>
      <c r="N149" s="79"/>
      <c r="O149" s="79"/>
      <c r="P149" s="79"/>
      <c r="Q149" s="79"/>
      <c r="R149" s="79"/>
      <c r="S149" s="79"/>
      <c r="T149" s="79"/>
      <c r="U149" s="79"/>
      <c r="V149" s="79"/>
      <c r="W149" s="75"/>
      <c r="X149" s="80" t="s">
        <v>342</v>
      </c>
      <c r="Y149" s="80" t="s">
        <v>342</v>
      </c>
      <c r="Z149" s="80" t="s">
        <v>342</v>
      </c>
      <c r="AA149" s="80" t="s">
        <v>342</v>
      </c>
      <c r="AB149" s="80" t="s">
        <v>342</v>
      </c>
      <c r="AC149" s="80" t="s">
        <v>95</v>
      </c>
      <c r="AD149" s="316"/>
      <c r="AE149" s="316"/>
      <c r="AF149" s="308">
        <v>14</v>
      </c>
      <c r="AG149" s="308">
        <v>16</v>
      </c>
    </row>
    <row r="150" spans="1:33" ht="45" customHeight="1">
      <c r="A150" s="307">
        <v>43515</v>
      </c>
      <c r="B150" s="308" t="s">
        <v>382</v>
      </c>
      <c r="C150" s="320">
        <v>43529</v>
      </c>
      <c r="D150" s="320">
        <v>43531</v>
      </c>
      <c r="E150" s="79"/>
      <c r="F150" s="79"/>
      <c r="G150" s="79"/>
      <c r="H150" s="79"/>
      <c r="I150" s="79"/>
      <c r="J150" s="79"/>
      <c r="K150" s="79"/>
      <c r="L150" s="79"/>
      <c r="M150" s="79"/>
      <c r="N150" s="79"/>
      <c r="O150" s="79"/>
      <c r="P150" s="79"/>
      <c r="Q150" s="79"/>
      <c r="R150" s="79"/>
      <c r="S150" s="79"/>
      <c r="T150" s="79"/>
      <c r="U150" s="79"/>
      <c r="V150" s="79"/>
      <c r="W150" s="75"/>
      <c r="X150" s="80" t="s">
        <v>342</v>
      </c>
      <c r="Y150" s="80" t="s">
        <v>342</v>
      </c>
      <c r="Z150" s="80" t="s">
        <v>342</v>
      </c>
      <c r="AA150" s="80" t="s">
        <v>342</v>
      </c>
      <c r="AB150" s="80" t="s">
        <v>342</v>
      </c>
      <c r="AC150" s="80" t="s">
        <v>95</v>
      </c>
      <c r="AD150" s="316"/>
      <c r="AE150" s="316"/>
      <c r="AF150" s="308">
        <v>14</v>
      </c>
      <c r="AG150" s="308">
        <v>16</v>
      </c>
    </row>
    <row r="151" spans="1:33" ht="45" customHeight="1">
      <c r="A151" s="307">
        <v>43516</v>
      </c>
      <c r="B151" s="308" t="s">
        <v>383</v>
      </c>
      <c r="C151" s="320">
        <v>43530</v>
      </c>
      <c r="D151" s="320">
        <v>43532</v>
      </c>
      <c r="E151" s="79"/>
      <c r="F151" s="79"/>
      <c r="G151" s="79"/>
      <c r="H151" s="79"/>
      <c r="I151" s="79"/>
      <c r="J151" s="79"/>
      <c r="K151" s="79"/>
      <c r="L151" s="79"/>
      <c r="M151" s="79"/>
      <c r="N151" s="79"/>
      <c r="O151" s="79"/>
      <c r="P151" s="79"/>
      <c r="Q151" s="79"/>
      <c r="R151" s="79"/>
      <c r="S151" s="79"/>
      <c r="T151" s="79"/>
      <c r="U151" s="79"/>
      <c r="V151" s="79"/>
      <c r="W151" s="75"/>
      <c r="X151" s="80" t="s">
        <v>342</v>
      </c>
      <c r="Y151" s="80" t="s">
        <v>342</v>
      </c>
      <c r="Z151" s="80" t="s">
        <v>342</v>
      </c>
      <c r="AA151" s="80" t="s">
        <v>342</v>
      </c>
      <c r="AB151" s="80" t="s">
        <v>342</v>
      </c>
      <c r="AC151" s="80" t="s">
        <v>95</v>
      </c>
      <c r="AD151" s="316"/>
      <c r="AE151" s="316"/>
      <c r="AF151" s="308">
        <v>14</v>
      </c>
      <c r="AG151" s="308">
        <v>16</v>
      </c>
    </row>
    <row r="152" spans="1:33" ht="45" customHeight="1">
      <c r="A152" s="307">
        <v>43517</v>
      </c>
      <c r="B152" s="308" t="s">
        <v>384</v>
      </c>
      <c r="C152" s="320">
        <v>43531</v>
      </c>
      <c r="D152" s="320">
        <v>43533</v>
      </c>
      <c r="E152" s="79"/>
      <c r="F152" s="79"/>
      <c r="G152" s="79"/>
      <c r="H152" s="79"/>
      <c r="I152" s="79"/>
      <c r="J152" s="79"/>
      <c r="K152" s="79"/>
      <c r="L152" s="79"/>
      <c r="M152" s="79"/>
      <c r="N152" s="79"/>
      <c r="O152" s="79"/>
      <c r="P152" s="79"/>
      <c r="Q152" s="79"/>
      <c r="R152" s="79"/>
      <c r="S152" s="79"/>
      <c r="T152" s="79"/>
      <c r="U152" s="79"/>
      <c r="V152" s="79"/>
      <c r="W152" s="75"/>
      <c r="X152" s="80" t="s">
        <v>342</v>
      </c>
      <c r="Y152" s="80" t="s">
        <v>342</v>
      </c>
      <c r="Z152" s="80" t="s">
        <v>342</v>
      </c>
      <c r="AA152" s="80" t="s">
        <v>342</v>
      </c>
      <c r="AB152" s="80" t="s">
        <v>342</v>
      </c>
      <c r="AC152" s="80" t="s">
        <v>95</v>
      </c>
      <c r="AD152" s="316"/>
      <c r="AE152" s="316"/>
      <c r="AF152" s="308">
        <v>14</v>
      </c>
      <c r="AG152" s="308">
        <v>16</v>
      </c>
    </row>
    <row r="153" spans="1:33" ht="45" customHeight="1">
      <c r="A153" s="307">
        <v>43518</v>
      </c>
      <c r="B153" s="308" t="s">
        <v>385</v>
      </c>
      <c r="C153" s="320">
        <v>43532</v>
      </c>
      <c r="D153" s="320">
        <v>43534</v>
      </c>
      <c r="E153" s="79"/>
      <c r="F153" s="79"/>
      <c r="G153" s="79"/>
      <c r="H153" s="79"/>
      <c r="I153" s="79"/>
      <c r="J153" s="79"/>
      <c r="K153" s="79"/>
      <c r="L153" s="79"/>
      <c r="M153" s="79"/>
      <c r="N153" s="79"/>
      <c r="O153" s="79"/>
      <c r="P153" s="79"/>
      <c r="Q153" s="79"/>
      <c r="R153" s="79"/>
      <c r="S153" s="79"/>
      <c r="T153" s="79"/>
      <c r="U153" s="79"/>
      <c r="V153" s="79"/>
      <c r="W153" s="75"/>
      <c r="X153" s="80" t="s">
        <v>342</v>
      </c>
      <c r="Y153" s="80" t="s">
        <v>342</v>
      </c>
      <c r="Z153" s="80" t="s">
        <v>342</v>
      </c>
      <c r="AA153" s="80" t="s">
        <v>342</v>
      </c>
      <c r="AB153" s="80" t="s">
        <v>342</v>
      </c>
      <c r="AC153" s="80" t="s">
        <v>95</v>
      </c>
      <c r="AD153" s="316"/>
      <c r="AE153" s="316"/>
      <c r="AF153" s="308">
        <v>14</v>
      </c>
      <c r="AG153" s="308">
        <v>16</v>
      </c>
    </row>
    <row r="154" spans="1:33" ht="45" customHeight="1">
      <c r="A154" s="307">
        <v>43519</v>
      </c>
      <c r="B154" s="308" t="s">
        <v>386</v>
      </c>
      <c r="C154" s="320">
        <v>43533</v>
      </c>
      <c r="D154" s="320">
        <v>43535</v>
      </c>
      <c r="E154" s="79"/>
      <c r="F154" s="79"/>
      <c r="G154" s="79"/>
      <c r="H154" s="79"/>
      <c r="I154" s="79"/>
      <c r="J154" s="79"/>
      <c r="K154" s="79"/>
      <c r="L154" s="79"/>
      <c r="M154" s="79"/>
      <c r="N154" s="79"/>
      <c r="O154" s="79"/>
      <c r="P154" s="79"/>
      <c r="Q154" s="79"/>
      <c r="R154" s="79"/>
      <c r="S154" s="79"/>
      <c r="T154" s="79"/>
      <c r="U154" s="79"/>
      <c r="V154" s="79"/>
      <c r="W154" s="75"/>
      <c r="X154" s="80" t="s">
        <v>342</v>
      </c>
      <c r="Y154" s="80" t="s">
        <v>342</v>
      </c>
      <c r="Z154" s="80" t="s">
        <v>342</v>
      </c>
      <c r="AA154" s="80" t="s">
        <v>342</v>
      </c>
      <c r="AB154" s="80" t="s">
        <v>342</v>
      </c>
      <c r="AC154" s="80" t="s">
        <v>95</v>
      </c>
      <c r="AD154" s="316"/>
      <c r="AE154" s="316"/>
      <c r="AF154" s="308">
        <v>14</v>
      </c>
      <c r="AG154" s="308">
        <v>16</v>
      </c>
    </row>
    <row r="155" spans="1:33" ht="45" customHeight="1">
      <c r="A155" s="307">
        <v>43520</v>
      </c>
      <c r="B155" s="308" t="s">
        <v>387</v>
      </c>
      <c r="C155" s="320"/>
      <c r="D155" s="320"/>
      <c r="E155" s="79"/>
      <c r="F155" s="79"/>
      <c r="G155" s="79"/>
      <c r="H155" s="79"/>
      <c r="I155" s="79"/>
      <c r="J155" s="79"/>
      <c r="K155" s="79"/>
      <c r="L155" s="79"/>
      <c r="M155" s="79"/>
      <c r="N155" s="79"/>
      <c r="O155" s="79"/>
      <c r="P155" s="79"/>
      <c r="Q155" s="79"/>
      <c r="R155" s="79"/>
      <c r="S155" s="79"/>
      <c r="T155" s="79"/>
      <c r="U155" s="79"/>
      <c r="V155" s="79"/>
      <c r="W155" s="75"/>
      <c r="X155" s="80" t="s">
        <v>342</v>
      </c>
      <c r="Y155" s="80" t="s">
        <v>342</v>
      </c>
      <c r="Z155" s="80" t="s">
        <v>342</v>
      </c>
      <c r="AA155" s="80" t="s">
        <v>342</v>
      </c>
      <c r="AB155" s="80" t="s">
        <v>342</v>
      </c>
      <c r="AC155" s="80" t="s">
        <v>342</v>
      </c>
      <c r="AD155" s="316"/>
      <c r="AE155" s="316"/>
      <c r="AF155" s="308" t="s">
        <v>342</v>
      </c>
      <c r="AG155" s="308" t="s">
        <v>342</v>
      </c>
    </row>
    <row r="156" spans="1:33" ht="45" customHeight="1">
      <c r="A156" s="307">
        <v>43521</v>
      </c>
      <c r="B156" s="308" t="s">
        <v>381</v>
      </c>
      <c r="C156" s="320">
        <v>43535</v>
      </c>
      <c r="D156" s="320">
        <v>43537</v>
      </c>
      <c r="E156" s="79"/>
      <c r="F156" s="79"/>
      <c r="G156" s="79"/>
      <c r="H156" s="79"/>
      <c r="I156" s="79"/>
      <c r="J156" s="79"/>
      <c r="K156" s="79"/>
      <c r="L156" s="79"/>
      <c r="M156" s="79"/>
      <c r="N156" s="79"/>
      <c r="O156" s="79"/>
      <c r="P156" s="79"/>
      <c r="Q156" s="79"/>
      <c r="R156" s="79"/>
      <c r="S156" s="79"/>
      <c r="T156" s="79"/>
      <c r="U156" s="79"/>
      <c r="V156" s="79"/>
      <c r="W156" s="75"/>
      <c r="X156" s="80" t="s">
        <v>342</v>
      </c>
      <c r="Y156" s="80" t="s">
        <v>342</v>
      </c>
      <c r="Z156" s="80" t="s">
        <v>342</v>
      </c>
      <c r="AA156" s="80" t="s">
        <v>342</v>
      </c>
      <c r="AB156" s="80" t="s">
        <v>342</v>
      </c>
      <c r="AC156" s="80" t="s">
        <v>95</v>
      </c>
      <c r="AD156" s="316"/>
      <c r="AE156" s="316"/>
      <c r="AF156" s="308">
        <v>14</v>
      </c>
      <c r="AG156" s="308">
        <v>16</v>
      </c>
    </row>
    <row r="157" spans="1:33" ht="45" customHeight="1">
      <c r="A157" s="307">
        <v>43522</v>
      </c>
      <c r="B157" s="308" t="s">
        <v>382</v>
      </c>
      <c r="C157" s="320">
        <v>43536</v>
      </c>
      <c r="D157" s="320">
        <v>43538</v>
      </c>
      <c r="E157" s="79"/>
      <c r="F157" s="79"/>
      <c r="G157" s="79"/>
      <c r="H157" s="79"/>
      <c r="I157" s="79"/>
      <c r="J157" s="79"/>
      <c r="K157" s="79"/>
      <c r="L157" s="79"/>
      <c r="M157" s="79"/>
      <c r="N157" s="79"/>
      <c r="O157" s="79"/>
      <c r="P157" s="79"/>
      <c r="Q157" s="79"/>
      <c r="R157" s="79"/>
      <c r="S157" s="79"/>
      <c r="T157" s="79"/>
      <c r="U157" s="79"/>
      <c r="V157" s="79"/>
      <c r="W157" s="75"/>
      <c r="X157" s="80" t="s">
        <v>342</v>
      </c>
      <c r="Y157" s="80" t="s">
        <v>342</v>
      </c>
      <c r="Z157" s="80" t="s">
        <v>342</v>
      </c>
      <c r="AA157" s="80" t="s">
        <v>342</v>
      </c>
      <c r="AB157" s="80" t="s">
        <v>342</v>
      </c>
      <c r="AC157" s="80" t="s">
        <v>95</v>
      </c>
      <c r="AD157" s="316"/>
      <c r="AE157" s="316"/>
      <c r="AF157" s="308">
        <v>14</v>
      </c>
      <c r="AG157" s="308">
        <v>16</v>
      </c>
    </row>
    <row r="158" spans="1:33" ht="45" customHeight="1">
      <c r="A158" s="307">
        <v>43523</v>
      </c>
      <c r="B158" s="308" t="s">
        <v>383</v>
      </c>
      <c r="C158" s="320">
        <v>43537</v>
      </c>
      <c r="D158" s="320">
        <v>43539</v>
      </c>
      <c r="E158" s="79"/>
      <c r="F158" s="79"/>
      <c r="G158" s="79"/>
      <c r="H158" s="79"/>
      <c r="I158" s="79"/>
      <c r="J158" s="79"/>
      <c r="K158" s="79"/>
      <c r="L158" s="79"/>
      <c r="M158" s="79"/>
      <c r="N158" s="79"/>
      <c r="O158" s="79"/>
      <c r="P158" s="79"/>
      <c r="Q158" s="79"/>
      <c r="R158" s="79"/>
      <c r="S158" s="79"/>
      <c r="T158" s="79"/>
      <c r="U158" s="79"/>
      <c r="V158" s="79"/>
      <c r="W158" s="75"/>
      <c r="X158" s="80" t="s">
        <v>342</v>
      </c>
      <c r="Y158" s="80" t="s">
        <v>342</v>
      </c>
      <c r="Z158" s="80" t="s">
        <v>342</v>
      </c>
      <c r="AA158" s="80" t="s">
        <v>342</v>
      </c>
      <c r="AB158" s="80" t="s">
        <v>342</v>
      </c>
      <c r="AC158" s="80" t="s">
        <v>95</v>
      </c>
      <c r="AD158" s="316"/>
      <c r="AE158" s="316"/>
      <c r="AF158" s="308">
        <v>14</v>
      </c>
      <c r="AG158" s="308">
        <v>16</v>
      </c>
    </row>
    <row r="159" spans="1:33" ht="45" customHeight="1">
      <c r="A159" s="307">
        <v>43524</v>
      </c>
      <c r="B159" s="308" t="s">
        <v>384</v>
      </c>
      <c r="C159" s="320">
        <v>43538</v>
      </c>
      <c r="D159" s="320">
        <v>43540</v>
      </c>
      <c r="E159" s="79"/>
      <c r="F159" s="79"/>
      <c r="G159" s="79"/>
      <c r="H159" s="79"/>
      <c r="I159" s="79"/>
      <c r="J159" s="79"/>
      <c r="K159" s="79"/>
      <c r="L159" s="79"/>
      <c r="M159" s="79"/>
      <c r="N159" s="79"/>
      <c r="O159" s="79"/>
      <c r="P159" s="79"/>
      <c r="Q159" s="79"/>
      <c r="R159" s="79"/>
      <c r="S159" s="79"/>
      <c r="T159" s="79"/>
      <c r="U159" s="79"/>
      <c r="V159" s="79"/>
      <c r="W159" s="75"/>
      <c r="X159" s="80" t="s">
        <v>342</v>
      </c>
      <c r="Y159" s="80" t="s">
        <v>342</v>
      </c>
      <c r="Z159" s="80" t="s">
        <v>342</v>
      </c>
      <c r="AA159" s="80" t="s">
        <v>342</v>
      </c>
      <c r="AB159" s="80" t="s">
        <v>342</v>
      </c>
      <c r="AC159" s="80" t="s">
        <v>95</v>
      </c>
      <c r="AD159" s="316"/>
      <c r="AE159" s="316"/>
      <c r="AF159" s="308">
        <v>14</v>
      </c>
      <c r="AG159" s="308">
        <v>16</v>
      </c>
    </row>
    <row r="160" spans="1:33" ht="45" customHeight="1">
      <c r="A160" s="307">
        <v>43525</v>
      </c>
      <c r="B160" s="308" t="s">
        <v>385</v>
      </c>
      <c r="C160" s="320">
        <v>43539</v>
      </c>
      <c r="D160" s="320">
        <v>43541</v>
      </c>
      <c r="E160" s="79"/>
      <c r="F160" s="79"/>
      <c r="G160" s="79"/>
      <c r="H160" s="79"/>
      <c r="I160" s="79"/>
      <c r="J160" s="79"/>
      <c r="K160" s="79"/>
      <c r="L160" s="79"/>
      <c r="M160" s="79"/>
      <c r="N160" s="79"/>
      <c r="O160" s="79"/>
      <c r="P160" s="79"/>
      <c r="Q160" s="79"/>
      <c r="R160" s="79"/>
      <c r="S160" s="79"/>
      <c r="T160" s="79"/>
      <c r="U160" s="79"/>
      <c r="V160" s="79"/>
      <c r="W160" s="75"/>
      <c r="X160" s="80" t="s">
        <v>342</v>
      </c>
      <c r="Y160" s="80" t="s">
        <v>342</v>
      </c>
      <c r="Z160" s="80" t="s">
        <v>342</v>
      </c>
      <c r="AA160" s="80" t="s">
        <v>342</v>
      </c>
      <c r="AB160" s="80" t="s">
        <v>95</v>
      </c>
      <c r="AC160" s="80" t="s">
        <v>342</v>
      </c>
      <c r="AD160" s="316"/>
      <c r="AE160" s="316"/>
      <c r="AF160" s="308">
        <v>14</v>
      </c>
      <c r="AG160" s="308">
        <v>16</v>
      </c>
    </row>
    <row r="161" spans="1:33" ht="45" customHeight="1">
      <c r="A161" s="307">
        <v>43526</v>
      </c>
      <c r="B161" s="308" t="s">
        <v>386</v>
      </c>
      <c r="C161" s="320">
        <v>43540</v>
      </c>
      <c r="D161" s="320">
        <v>43542</v>
      </c>
      <c r="E161" s="79"/>
      <c r="F161" s="79"/>
      <c r="G161" s="79"/>
      <c r="H161" s="79"/>
      <c r="I161" s="79"/>
      <c r="J161" s="79"/>
      <c r="K161" s="79"/>
      <c r="L161" s="79"/>
      <c r="M161" s="79"/>
      <c r="N161" s="79"/>
      <c r="O161" s="79"/>
      <c r="P161" s="79"/>
      <c r="Q161" s="79"/>
      <c r="R161" s="79"/>
      <c r="S161" s="79"/>
      <c r="T161" s="79"/>
      <c r="U161" s="79"/>
      <c r="V161" s="79"/>
      <c r="W161" s="75"/>
      <c r="X161" s="80" t="s">
        <v>342</v>
      </c>
      <c r="Y161" s="80" t="s">
        <v>342</v>
      </c>
      <c r="Z161" s="80" t="s">
        <v>342</v>
      </c>
      <c r="AA161" s="80" t="s">
        <v>342</v>
      </c>
      <c r="AB161" s="80" t="s">
        <v>95</v>
      </c>
      <c r="AC161" s="80" t="s">
        <v>342</v>
      </c>
      <c r="AD161" s="316"/>
      <c r="AE161" s="316"/>
      <c r="AF161" s="308">
        <v>14</v>
      </c>
      <c r="AG161" s="308">
        <v>16</v>
      </c>
    </row>
    <row r="162" spans="1:33" ht="45" customHeight="1">
      <c r="A162" s="307">
        <v>43527</v>
      </c>
      <c r="B162" s="308" t="s">
        <v>387</v>
      </c>
      <c r="C162" s="320"/>
      <c r="D162" s="320"/>
      <c r="E162" s="79"/>
      <c r="F162" s="79"/>
      <c r="G162" s="79"/>
      <c r="H162" s="79"/>
      <c r="I162" s="79"/>
      <c r="J162" s="79"/>
      <c r="K162" s="79"/>
      <c r="L162" s="79"/>
      <c r="M162" s="79"/>
      <c r="N162" s="79"/>
      <c r="O162" s="79"/>
      <c r="P162" s="79"/>
      <c r="Q162" s="79"/>
      <c r="R162" s="79"/>
      <c r="S162" s="79"/>
      <c r="T162" s="79"/>
      <c r="U162" s="79"/>
      <c r="V162" s="79"/>
      <c r="W162" s="75"/>
      <c r="X162" s="80" t="s">
        <v>342</v>
      </c>
      <c r="Y162" s="80" t="s">
        <v>342</v>
      </c>
      <c r="Z162" s="80" t="s">
        <v>342</v>
      </c>
      <c r="AA162" s="80" t="s">
        <v>342</v>
      </c>
      <c r="AB162" s="80" t="s">
        <v>342</v>
      </c>
      <c r="AC162" s="80" t="s">
        <v>342</v>
      </c>
      <c r="AD162" s="316"/>
      <c r="AE162" s="316"/>
      <c r="AF162" s="308" t="s">
        <v>342</v>
      </c>
      <c r="AG162" s="308" t="s">
        <v>342</v>
      </c>
    </row>
    <row r="163" spans="1:33" ht="45" customHeight="1">
      <c r="A163" s="307">
        <v>43528</v>
      </c>
      <c r="B163" s="308" t="s">
        <v>381</v>
      </c>
      <c r="C163" s="320">
        <v>43542</v>
      </c>
      <c r="D163" s="320">
        <v>43544</v>
      </c>
      <c r="E163" s="79"/>
      <c r="F163" s="79"/>
      <c r="G163" s="79"/>
      <c r="H163" s="79"/>
      <c r="I163" s="79"/>
      <c r="J163" s="79"/>
      <c r="K163" s="79"/>
      <c r="L163" s="79"/>
      <c r="M163" s="79"/>
      <c r="N163" s="79"/>
      <c r="O163" s="79"/>
      <c r="P163" s="79"/>
      <c r="Q163" s="79"/>
      <c r="R163" s="79"/>
      <c r="S163" s="79"/>
      <c r="T163" s="79"/>
      <c r="U163" s="79"/>
      <c r="V163" s="79"/>
      <c r="W163" s="75"/>
      <c r="X163" s="80" t="s">
        <v>342</v>
      </c>
      <c r="Y163" s="80" t="s">
        <v>342</v>
      </c>
      <c r="Z163" s="80" t="s">
        <v>342</v>
      </c>
      <c r="AA163" s="80" t="s">
        <v>342</v>
      </c>
      <c r="AB163" s="80" t="s">
        <v>95</v>
      </c>
      <c r="AC163" s="80" t="s">
        <v>342</v>
      </c>
      <c r="AD163" s="316"/>
      <c r="AE163" s="316"/>
      <c r="AF163" s="308">
        <v>14</v>
      </c>
      <c r="AG163" s="308">
        <v>16</v>
      </c>
    </row>
    <row r="164" spans="1:33" ht="45" customHeight="1">
      <c r="A164" s="307">
        <v>43529</v>
      </c>
      <c r="B164" s="308" t="s">
        <v>382</v>
      </c>
      <c r="C164" s="320">
        <v>43543</v>
      </c>
      <c r="D164" s="320">
        <v>43545</v>
      </c>
      <c r="E164" s="79"/>
      <c r="F164" s="79"/>
      <c r="G164" s="79"/>
      <c r="H164" s="79"/>
      <c r="I164" s="79"/>
      <c r="J164" s="79"/>
      <c r="K164" s="79"/>
      <c r="L164" s="79"/>
      <c r="M164" s="79"/>
      <c r="N164" s="79"/>
      <c r="O164" s="79"/>
      <c r="P164" s="79"/>
      <c r="Q164" s="79"/>
      <c r="R164" s="79"/>
      <c r="S164" s="79"/>
      <c r="T164" s="79"/>
      <c r="U164" s="79"/>
      <c r="V164" s="79"/>
      <c r="W164" s="75"/>
      <c r="X164" s="80" t="s">
        <v>342</v>
      </c>
      <c r="Y164" s="80" t="s">
        <v>342</v>
      </c>
      <c r="Z164" s="80" t="s">
        <v>342</v>
      </c>
      <c r="AA164" s="80" t="s">
        <v>342</v>
      </c>
      <c r="AB164" s="80" t="s">
        <v>95</v>
      </c>
      <c r="AC164" s="80" t="s">
        <v>342</v>
      </c>
      <c r="AD164" s="316"/>
      <c r="AE164" s="316"/>
      <c r="AF164" s="308">
        <v>14</v>
      </c>
      <c r="AG164" s="308">
        <v>16</v>
      </c>
    </row>
    <row r="165" spans="1:33" ht="45" customHeight="1">
      <c r="A165" s="307">
        <v>43530</v>
      </c>
      <c r="B165" s="308" t="s">
        <v>383</v>
      </c>
      <c r="C165" s="320">
        <v>43544</v>
      </c>
      <c r="D165" s="320">
        <v>43546</v>
      </c>
      <c r="E165" s="79"/>
      <c r="F165" s="79"/>
      <c r="G165" s="79"/>
      <c r="H165" s="79"/>
      <c r="I165" s="79"/>
      <c r="J165" s="79"/>
      <c r="K165" s="79"/>
      <c r="L165" s="79"/>
      <c r="M165" s="79"/>
      <c r="N165" s="79"/>
      <c r="O165" s="79"/>
      <c r="P165" s="79"/>
      <c r="Q165" s="79"/>
      <c r="R165" s="79"/>
      <c r="S165" s="79"/>
      <c r="T165" s="79"/>
      <c r="U165" s="79"/>
      <c r="V165" s="79"/>
      <c r="W165" s="75"/>
      <c r="X165" s="80" t="s">
        <v>342</v>
      </c>
      <c r="Y165" s="80" t="s">
        <v>342</v>
      </c>
      <c r="Z165" s="80" t="s">
        <v>342</v>
      </c>
      <c r="AA165" s="80" t="s">
        <v>342</v>
      </c>
      <c r="AB165" s="80" t="s">
        <v>95</v>
      </c>
      <c r="AC165" s="80" t="s">
        <v>342</v>
      </c>
      <c r="AD165" s="316"/>
      <c r="AE165" s="316"/>
      <c r="AF165" s="308">
        <v>14</v>
      </c>
      <c r="AG165" s="308">
        <v>16</v>
      </c>
    </row>
    <row r="166" spans="1:33" ht="45" customHeight="1">
      <c r="A166" s="307">
        <v>43531</v>
      </c>
      <c r="B166" s="308" t="s">
        <v>384</v>
      </c>
      <c r="C166" s="320">
        <v>43545</v>
      </c>
      <c r="D166" s="320">
        <v>43547</v>
      </c>
      <c r="E166" s="79"/>
      <c r="F166" s="79"/>
      <c r="G166" s="79"/>
      <c r="H166" s="79"/>
      <c r="I166" s="79"/>
      <c r="J166" s="79"/>
      <c r="K166" s="79"/>
      <c r="L166" s="79"/>
      <c r="M166" s="79"/>
      <c r="N166" s="79"/>
      <c r="O166" s="79"/>
      <c r="P166" s="79"/>
      <c r="Q166" s="79"/>
      <c r="R166" s="79"/>
      <c r="S166" s="79"/>
      <c r="T166" s="79"/>
      <c r="U166" s="79"/>
      <c r="V166" s="79"/>
      <c r="W166" s="75"/>
      <c r="X166" s="80" t="s">
        <v>342</v>
      </c>
      <c r="Y166" s="80" t="s">
        <v>342</v>
      </c>
      <c r="Z166" s="80" t="s">
        <v>342</v>
      </c>
      <c r="AA166" s="80" t="s">
        <v>342</v>
      </c>
      <c r="AB166" s="80" t="s">
        <v>95</v>
      </c>
      <c r="AC166" s="80" t="s">
        <v>342</v>
      </c>
      <c r="AD166" s="316"/>
      <c r="AE166" s="316"/>
      <c r="AF166" s="308">
        <v>14</v>
      </c>
      <c r="AG166" s="308">
        <v>16</v>
      </c>
    </row>
    <row r="167" spans="1:33" ht="45" customHeight="1">
      <c r="A167" s="307">
        <v>43532</v>
      </c>
      <c r="B167" s="308" t="s">
        <v>385</v>
      </c>
      <c r="C167" s="320">
        <v>43546</v>
      </c>
      <c r="D167" s="320">
        <v>43548</v>
      </c>
      <c r="E167" s="79"/>
      <c r="F167" s="79"/>
      <c r="G167" s="79"/>
      <c r="H167" s="79"/>
      <c r="I167" s="79"/>
      <c r="J167" s="79"/>
      <c r="K167" s="79"/>
      <c r="L167" s="79"/>
      <c r="M167" s="79"/>
      <c r="N167" s="79"/>
      <c r="O167" s="79"/>
      <c r="P167" s="79"/>
      <c r="Q167" s="79"/>
      <c r="R167" s="79"/>
      <c r="S167" s="79"/>
      <c r="T167" s="79"/>
      <c r="U167" s="79"/>
      <c r="V167" s="79"/>
      <c r="W167" s="75"/>
      <c r="X167" s="80" t="s">
        <v>342</v>
      </c>
      <c r="Y167" s="80" t="s">
        <v>342</v>
      </c>
      <c r="Z167" s="80" t="s">
        <v>342</v>
      </c>
      <c r="AA167" s="80" t="s">
        <v>342</v>
      </c>
      <c r="AB167" s="80" t="s">
        <v>95</v>
      </c>
      <c r="AC167" s="80" t="s">
        <v>342</v>
      </c>
      <c r="AD167" s="316"/>
      <c r="AE167" s="316"/>
      <c r="AF167" s="308">
        <v>14</v>
      </c>
      <c r="AG167" s="308">
        <v>16</v>
      </c>
    </row>
    <row r="168" spans="1:33" ht="45" customHeight="1">
      <c r="A168" s="307">
        <v>43533</v>
      </c>
      <c r="B168" s="308" t="s">
        <v>386</v>
      </c>
      <c r="C168" s="320">
        <v>43547</v>
      </c>
      <c r="D168" s="320">
        <v>43549</v>
      </c>
      <c r="E168" s="79"/>
      <c r="F168" s="79"/>
      <c r="G168" s="79"/>
      <c r="H168" s="79"/>
      <c r="I168" s="79"/>
      <c r="J168" s="79"/>
      <c r="K168" s="79"/>
      <c r="L168" s="79"/>
      <c r="M168" s="79"/>
      <c r="N168" s="79"/>
      <c r="O168" s="79"/>
      <c r="P168" s="79"/>
      <c r="Q168" s="79"/>
      <c r="R168" s="79"/>
      <c r="S168" s="79"/>
      <c r="T168" s="79"/>
      <c r="U168" s="79"/>
      <c r="V168" s="79"/>
      <c r="W168" s="75"/>
      <c r="X168" s="80" t="s">
        <v>342</v>
      </c>
      <c r="Y168" s="80" t="s">
        <v>342</v>
      </c>
      <c r="Z168" s="80" t="s">
        <v>342</v>
      </c>
      <c r="AA168" s="80" t="s">
        <v>342</v>
      </c>
      <c r="AB168" s="80" t="s">
        <v>95</v>
      </c>
      <c r="AC168" s="80" t="s">
        <v>342</v>
      </c>
      <c r="AD168" s="316"/>
      <c r="AE168" s="316"/>
      <c r="AF168" s="308">
        <v>14</v>
      </c>
      <c r="AG168" s="308">
        <v>16</v>
      </c>
    </row>
    <row r="169" spans="1:33" ht="45" customHeight="1">
      <c r="A169" s="307">
        <v>43534</v>
      </c>
      <c r="B169" s="308" t="s">
        <v>387</v>
      </c>
      <c r="C169" s="320"/>
      <c r="D169" s="320"/>
      <c r="E169" s="79"/>
      <c r="F169" s="79"/>
      <c r="G169" s="79"/>
      <c r="H169" s="79"/>
      <c r="I169" s="79"/>
      <c r="J169" s="79"/>
      <c r="K169" s="79"/>
      <c r="L169" s="79"/>
      <c r="M169" s="79"/>
      <c r="N169" s="79"/>
      <c r="O169" s="79"/>
      <c r="P169" s="79"/>
      <c r="Q169" s="79"/>
      <c r="R169" s="79"/>
      <c r="S169" s="79"/>
      <c r="T169" s="79"/>
      <c r="U169" s="79"/>
      <c r="V169" s="79"/>
      <c r="W169" s="75"/>
      <c r="X169" s="80" t="s">
        <v>342</v>
      </c>
      <c r="Y169" s="80" t="s">
        <v>342</v>
      </c>
      <c r="Z169" s="80" t="s">
        <v>342</v>
      </c>
      <c r="AA169" s="80" t="s">
        <v>342</v>
      </c>
      <c r="AB169" s="80" t="s">
        <v>342</v>
      </c>
      <c r="AC169" s="80" t="s">
        <v>342</v>
      </c>
      <c r="AD169" s="316"/>
      <c r="AE169" s="316"/>
      <c r="AF169" s="308" t="s">
        <v>342</v>
      </c>
      <c r="AG169" s="308" t="s">
        <v>342</v>
      </c>
    </row>
    <row r="170" spans="1:33" ht="45" customHeight="1">
      <c r="A170" s="307">
        <v>43535</v>
      </c>
      <c r="B170" s="308" t="s">
        <v>381</v>
      </c>
      <c r="C170" s="320">
        <v>43549</v>
      </c>
      <c r="D170" s="320">
        <v>43551</v>
      </c>
      <c r="E170" s="79"/>
      <c r="F170" s="79"/>
      <c r="G170" s="79"/>
      <c r="H170" s="79"/>
      <c r="I170" s="79"/>
      <c r="J170" s="79"/>
      <c r="K170" s="79"/>
      <c r="L170" s="79"/>
      <c r="M170" s="79"/>
      <c r="N170" s="79"/>
      <c r="O170" s="79"/>
      <c r="P170" s="79"/>
      <c r="Q170" s="79"/>
      <c r="R170" s="79"/>
      <c r="S170" s="79"/>
      <c r="T170" s="79"/>
      <c r="U170" s="79"/>
      <c r="V170" s="79"/>
      <c r="W170" s="75"/>
      <c r="X170" s="80" t="s">
        <v>342</v>
      </c>
      <c r="Y170" s="80" t="s">
        <v>342</v>
      </c>
      <c r="Z170" s="80" t="s">
        <v>342</v>
      </c>
      <c r="AA170" s="80" t="s">
        <v>342</v>
      </c>
      <c r="AB170" s="80" t="s">
        <v>95</v>
      </c>
      <c r="AC170" s="80" t="s">
        <v>342</v>
      </c>
      <c r="AD170" s="316"/>
      <c r="AE170" s="316"/>
      <c r="AF170" s="308">
        <v>14</v>
      </c>
      <c r="AG170" s="308">
        <v>16</v>
      </c>
    </row>
    <row r="171" spans="1:33" ht="45" customHeight="1">
      <c r="A171" s="307">
        <v>43536</v>
      </c>
      <c r="B171" s="308" t="s">
        <v>382</v>
      </c>
      <c r="C171" s="320">
        <v>43550</v>
      </c>
      <c r="D171" s="320">
        <v>43552</v>
      </c>
      <c r="E171" s="79"/>
      <c r="F171" s="79"/>
      <c r="G171" s="79"/>
      <c r="H171" s="79"/>
      <c r="I171" s="79"/>
      <c r="J171" s="79"/>
      <c r="K171" s="79"/>
      <c r="L171" s="79"/>
      <c r="M171" s="79"/>
      <c r="N171" s="79"/>
      <c r="O171" s="79"/>
      <c r="P171" s="79"/>
      <c r="Q171" s="79"/>
      <c r="R171" s="79"/>
      <c r="S171" s="79"/>
      <c r="T171" s="79"/>
      <c r="U171" s="79"/>
      <c r="V171" s="79"/>
      <c r="W171" s="75"/>
      <c r="X171" s="80" t="s">
        <v>342</v>
      </c>
      <c r="Y171" s="80" t="s">
        <v>342</v>
      </c>
      <c r="Z171" s="80" t="s">
        <v>342</v>
      </c>
      <c r="AA171" s="80" t="s">
        <v>342</v>
      </c>
      <c r="AB171" s="80" t="s">
        <v>95</v>
      </c>
      <c r="AC171" s="80" t="s">
        <v>342</v>
      </c>
      <c r="AD171" s="316"/>
      <c r="AE171" s="316"/>
      <c r="AF171" s="308">
        <v>14</v>
      </c>
      <c r="AG171" s="308">
        <v>16</v>
      </c>
    </row>
    <row r="172" spans="1:33" ht="45" customHeight="1">
      <c r="A172" s="307">
        <v>43537</v>
      </c>
      <c r="B172" s="308" t="s">
        <v>383</v>
      </c>
      <c r="C172" s="320">
        <v>43551</v>
      </c>
      <c r="D172" s="320">
        <v>43553</v>
      </c>
      <c r="E172" s="79"/>
      <c r="F172" s="79"/>
      <c r="G172" s="79"/>
      <c r="H172" s="79"/>
      <c r="I172" s="79"/>
      <c r="J172" s="79"/>
      <c r="K172" s="79"/>
      <c r="L172" s="79"/>
      <c r="M172" s="79"/>
      <c r="N172" s="79"/>
      <c r="O172" s="79"/>
      <c r="P172" s="79"/>
      <c r="Q172" s="79"/>
      <c r="R172" s="79"/>
      <c r="S172" s="79"/>
      <c r="T172" s="79"/>
      <c r="U172" s="79"/>
      <c r="V172" s="79"/>
      <c r="W172" s="75"/>
      <c r="X172" s="80" t="s">
        <v>342</v>
      </c>
      <c r="Y172" s="80" t="s">
        <v>342</v>
      </c>
      <c r="Z172" s="80" t="s">
        <v>342</v>
      </c>
      <c r="AA172" s="80" t="s">
        <v>342</v>
      </c>
      <c r="AB172" s="80" t="s">
        <v>95</v>
      </c>
      <c r="AC172" s="80" t="s">
        <v>342</v>
      </c>
      <c r="AD172" s="316"/>
      <c r="AE172" s="316"/>
      <c r="AF172" s="308">
        <v>14</v>
      </c>
      <c r="AG172" s="308">
        <v>16</v>
      </c>
    </row>
    <row r="173" spans="1:33" ht="45" customHeight="1">
      <c r="A173" s="307">
        <v>43538</v>
      </c>
      <c r="B173" s="308" t="s">
        <v>384</v>
      </c>
      <c r="C173" s="320">
        <v>43552</v>
      </c>
      <c r="D173" s="320">
        <v>43554</v>
      </c>
      <c r="E173" s="79"/>
      <c r="F173" s="79"/>
      <c r="G173" s="79"/>
      <c r="H173" s="79"/>
      <c r="I173" s="79"/>
      <c r="J173" s="79"/>
      <c r="K173" s="79"/>
      <c r="L173" s="79"/>
      <c r="M173" s="79"/>
      <c r="N173" s="79"/>
      <c r="O173" s="79"/>
      <c r="P173" s="79"/>
      <c r="Q173" s="79"/>
      <c r="R173" s="79"/>
      <c r="S173" s="79"/>
      <c r="T173" s="79"/>
      <c r="U173" s="79"/>
      <c r="V173" s="79"/>
      <c r="W173" s="75"/>
      <c r="X173" s="80" t="s">
        <v>342</v>
      </c>
      <c r="Y173" s="80" t="s">
        <v>342</v>
      </c>
      <c r="Z173" s="80" t="s">
        <v>342</v>
      </c>
      <c r="AA173" s="80" t="s">
        <v>95</v>
      </c>
      <c r="AB173" s="80" t="s">
        <v>342</v>
      </c>
      <c r="AC173" s="80" t="s">
        <v>342</v>
      </c>
      <c r="AD173" s="316"/>
      <c r="AE173" s="316"/>
      <c r="AF173" s="308">
        <v>14</v>
      </c>
      <c r="AG173" s="308">
        <v>16</v>
      </c>
    </row>
    <row r="174" spans="1:33" ht="45" customHeight="1">
      <c r="A174" s="307">
        <v>43539</v>
      </c>
      <c r="B174" s="308" t="s">
        <v>385</v>
      </c>
      <c r="C174" s="320">
        <v>43553</v>
      </c>
      <c r="D174" s="320">
        <v>43555</v>
      </c>
      <c r="E174" s="79"/>
      <c r="F174" s="79"/>
      <c r="G174" s="79"/>
      <c r="H174" s="79"/>
      <c r="I174" s="79"/>
      <c r="J174" s="79"/>
      <c r="K174" s="79"/>
      <c r="L174" s="79"/>
      <c r="M174" s="79"/>
      <c r="N174" s="79"/>
      <c r="O174" s="79"/>
      <c r="P174" s="79"/>
      <c r="Q174" s="79"/>
      <c r="R174" s="79"/>
      <c r="S174" s="79"/>
      <c r="T174" s="79"/>
      <c r="U174" s="79"/>
      <c r="V174" s="79"/>
      <c r="W174" s="75"/>
      <c r="X174" s="80" t="s">
        <v>342</v>
      </c>
      <c r="Y174" s="80" t="s">
        <v>342</v>
      </c>
      <c r="Z174" s="80" t="s">
        <v>342</v>
      </c>
      <c r="AA174" s="80" t="s">
        <v>95</v>
      </c>
      <c r="AB174" s="80" t="s">
        <v>342</v>
      </c>
      <c r="AC174" s="80" t="s">
        <v>342</v>
      </c>
      <c r="AD174" s="316"/>
      <c r="AE174" s="316"/>
      <c r="AF174" s="308">
        <v>14</v>
      </c>
      <c r="AG174" s="308">
        <v>16</v>
      </c>
    </row>
    <row r="175" spans="1:33" ht="45" customHeight="1">
      <c r="A175" s="307">
        <v>43540</v>
      </c>
      <c r="B175" s="308" t="s">
        <v>386</v>
      </c>
      <c r="C175" s="320">
        <v>43554</v>
      </c>
      <c r="D175" s="320">
        <v>43556</v>
      </c>
      <c r="E175" s="79"/>
      <c r="F175" s="79"/>
      <c r="G175" s="79"/>
      <c r="H175" s="79"/>
      <c r="I175" s="79"/>
      <c r="J175" s="79"/>
      <c r="K175" s="79"/>
      <c r="L175" s="79"/>
      <c r="M175" s="79"/>
      <c r="N175" s="79"/>
      <c r="O175" s="79"/>
      <c r="P175" s="79"/>
      <c r="Q175" s="79"/>
      <c r="R175" s="79"/>
      <c r="S175" s="79"/>
      <c r="T175" s="79"/>
      <c r="U175" s="79"/>
      <c r="V175" s="79"/>
      <c r="W175" s="75"/>
      <c r="X175" s="80" t="s">
        <v>342</v>
      </c>
      <c r="Y175" s="80" t="s">
        <v>342</v>
      </c>
      <c r="Z175" s="80" t="s">
        <v>342</v>
      </c>
      <c r="AA175" s="80" t="s">
        <v>95</v>
      </c>
      <c r="AB175" s="80" t="s">
        <v>342</v>
      </c>
      <c r="AC175" s="80" t="s">
        <v>342</v>
      </c>
      <c r="AD175" s="316"/>
      <c r="AE175" s="316"/>
      <c r="AF175" s="308">
        <v>14</v>
      </c>
      <c r="AG175" s="308">
        <v>16</v>
      </c>
    </row>
    <row r="176" spans="1:33" ht="45" customHeight="1">
      <c r="A176" s="307">
        <v>43541</v>
      </c>
      <c r="B176" s="308" t="s">
        <v>387</v>
      </c>
      <c r="C176" s="320"/>
      <c r="D176" s="320"/>
      <c r="E176" s="79"/>
      <c r="F176" s="79"/>
      <c r="G176" s="79"/>
      <c r="H176" s="79"/>
      <c r="I176" s="79"/>
      <c r="J176" s="79"/>
      <c r="K176" s="79"/>
      <c r="L176" s="79"/>
      <c r="M176" s="79"/>
      <c r="N176" s="79"/>
      <c r="O176" s="79"/>
      <c r="P176" s="79"/>
      <c r="Q176" s="79"/>
      <c r="R176" s="79"/>
      <c r="S176" s="79"/>
      <c r="T176" s="79"/>
      <c r="U176" s="79"/>
      <c r="V176" s="79"/>
      <c r="W176" s="75"/>
      <c r="X176" s="80" t="s">
        <v>342</v>
      </c>
      <c r="Y176" s="80" t="s">
        <v>342</v>
      </c>
      <c r="Z176" s="80" t="s">
        <v>342</v>
      </c>
      <c r="AA176" s="80" t="s">
        <v>342</v>
      </c>
      <c r="AB176" s="80" t="s">
        <v>342</v>
      </c>
      <c r="AC176" s="80" t="s">
        <v>342</v>
      </c>
      <c r="AD176" s="316"/>
      <c r="AE176" s="316"/>
      <c r="AF176" s="308" t="s">
        <v>342</v>
      </c>
      <c r="AG176" s="308" t="s">
        <v>342</v>
      </c>
    </row>
    <row r="177" spans="1:33" ht="45" customHeight="1">
      <c r="A177" s="307">
        <v>43542</v>
      </c>
      <c r="B177" s="308" t="s">
        <v>381</v>
      </c>
      <c r="C177" s="320">
        <v>43556</v>
      </c>
      <c r="D177" s="320">
        <v>43558</v>
      </c>
      <c r="E177" s="79"/>
      <c r="F177" s="79"/>
      <c r="G177" s="79"/>
      <c r="H177" s="79"/>
      <c r="I177" s="79"/>
      <c r="J177" s="79"/>
      <c r="K177" s="79"/>
      <c r="L177" s="79"/>
      <c r="M177" s="79"/>
      <c r="N177" s="79"/>
      <c r="O177" s="79"/>
      <c r="P177" s="79"/>
      <c r="Q177" s="79"/>
      <c r="R177" s="79"/>
      <c r="S177" s="79"/>
      <c r="T177" s="79"/>
      <c r="U177" s="79"/>
      <c r="V177" s="79"/>
      <c r="W177" s="75"/>
      <c r="X177" s="80" t="s">
        <v>342</v>
      </c>
      <c r="Y177" s="80" t="s">
        <v>342</v>
      </c>
      <c r="Z177" s="80" t="s">
        <v>95</v>
      </c>
      <c r="AA177" s="80" t="s">
        <v>342</v>
      </c>
      <c r="AB177" s="80" t="s">
        <v>342</v>
      </c>
      <c r="AC177" s="80" t="s">
        <v>342</v>
      </c>
      <c r="AD177" s="316"/>
      <c r="AE177" s="316"/>
      <c r="AF177" s="308">
        <v>14</v>
      </c>
      <c r="AG177" s="308">
        <v>16</v>
      </c>
    </row>
    <row r="178" spans="1:33" ht="45" customHeight="1">
      <c r="A178" s="307">
        <v>43543</v>
      </c>
      <c r="B178" s="308" t="s">
        <v>382</v>
      </c>
      <c r="C178" s="320">
        <v>43557</v>
      </c>
      <c r="D178" s="320">
        <v>43559</v>
      </c>
      <c r="E178" s="79"/>
      <c r="F178" s="79"/>
      <c r="G178" s="79"/>
      <c r="H178" s="79"/>
      <c r="I178" s="79"/>
      <c r="J178" s="79"/>
      <c r="K178" s="79"/>
      <c r="L178" s="79"/>
      <c r="M178" s="79"/>
      <c r="N178" s="79"/>
      <c r="O178" s="79"/>
      <c r="P178" s="79"/>
      <c r="Q178" s="79"/>
      <c r="R178" s="79"/>
      <c r="S178" s="79"/>
      <c r="T178" s="79"/>
      <c r="U178" s="79"/>
      <c r="V178" s="79"/>
      <c r="W178" s="75"/>
      <c r="X178" s="80" t="s">
        <v>342</v>
      </c>
      <c r="Y178" s="80" t="s">
        <v>342</v>
      </c>
      <c r="Z178" s="80" t="s">
        <v>95</v>
      </c>
      <c r="AA178" s="80" t="s">
        <v>342</v>
      </c>
      <c r="AB178" s="80" t="s">
        <v>342</v>
      </c>
      <c r="AC178" s="80" t="s">
        <v>342</v>
      </c>
      <c r="AD178" s="316"/>
      <c r="AE178" s="316"/>
      <c r="AF178" s="308">
        <v>14</v>
      </c>
      <c r="AG178" s="308">
        <v>16</v>
      </c>
    </row>
    <row r="179" spans="1:33" ht="45" customHeight="1">
      <c r="A179" s="307">
        <v>43544</v>
      </c>
      <c r="B179" s="308" t="s">
        <v>383</v>
      </c>
      <c r="C179" s="320">
        <v>43558</v>
      </c>
      <c r="D179" s="320">
        <v>43560</v>
      </c>
      <c r="E179" s="79"/>
      <c r="F179" s="79"/>
      <c r="G179" s="79"/>
      <c r="H179" s="79"/>
      <c r="I179" s="79"/>
      <c r="J179" s="79"/>
      <c r="K179" s="79"/>
      <c r="L179" s="79"/>
      <c r="M179" s="79"/>
      <c r="N179" s="79"/>
      <c r="O179" s="79"/>
      <c r="P179" s="79"/>
      <c r="Q179" s="79"/>
      <c r="R179" s="79"/>
      <c r="S179" s="79"/>
      <c r="T179" s="79"/>
      <c r="U179" s="79"/>
      <c r="V179" s="79"/>
      <c r="W179" s="75"/>
      <c r="X179" s="80" t="s">
        <v>342</v>
      </c>
      <c r="Y179" s="80" t="s">
        <v>342</v>
      </c>
      <c r="Z179" s="80" t="s">
        <v>95</v>
      </c>
      <c r="AA179" s="80" t="s">
        <v>342</v>
      </c>
      <c r="AB179" s="80" t="s">
        <v>342</v>
      </c>
      <c r="AC179" s="80" t="s">
        <v>342</v>
      </c>
      <c r="AD179" s="316"/>
      <c r="AE179" s="316"/>
      <c r="AF179" s="308">
        <v>14</v>
      </c>
      <c r="AG179" s="308">
        <v>16</v>
      </c>
    </row>
    <row r="180" spans="1:33" ht="45" customHeight="1">
      <c r="A180" s="307">
        <v>43545</v>
      </c>
      <c r="B180" s="308" t="s">
        <v>384</v>
      </c>
      <c r="C180" s="320">
        <v>43559</v>
      </c>
      <c r="D180" s="320">
        <v>43561</v>
      </c>
      <c r="E180" s="79"/>
      <c r="F180" s="79"/>
      <c r="G180" s="79"/>
      <c r="H180" s="79"/>
      <c r="I180" s="79"/>
      <c r="J180" s="79"/>
      <c r="K180" s="79"/>
      <c r="L180" s="79"/>
      <c r="M180" s="79"/>
      <c r="N180" s="79"/>
      <c r="O180" s="79"/>
      <c r="P180" s="79"/>
      <c r="Q180" s="79"/>
      <c r="R180" s="79"/>
      <c r="S180" s="79"/>
      <c r="T180" s="79"/>
      <c r="U180" s="79"/>
      <c r="V180" s="79"/>
      <c r="W180" s="75"/>
      <c r="X180" s="80" t="s">
        <v>342</v>
      </c>
      <c r="Y180" s="80" t="s">
        <v>342</v>
      </c>
      <c r="Z180" s="80" t="s">
        <v>95</v>
      </c>
      <c r="AA180" s="80" t="s">
        <v>342</v>
      </c>
      <c r="AB180" s="80" t="s">
        <v>342</v>
      </c>
      <c r="AC180" s="80" t="s">
        <v>342</v>
      </c>
      <c r="AD180" s="316"/>
      <c r="AE180" s="316"/>
      <c r="AF180" s="308">
        <v>14</v>
      </c>
      <c r="AG180" s="308">
        <v>16</v>
      </c>
    </row>
    <row r="181" spans="1:33" ht="45" customHeight="1">
      <c r="A181" s="307">
        <v>43546</v>
      </c>
      <c r="B181" s="308" t="s">
        <v>385</v>
      </c>
      <c r="C181" s="320">
        <v>43560</v>
      </c>
      <c r="D181" s="320">
        <v>43562</v>
      </c>
      <c r="E181" s="79"/>
      <c r="F181" s="79"/>
      <c r="G181" s="79"/>
      <c r="H181" s="79" t="s">
        <v>93</v>
      </c>
      <c r="I181" s="79"/>
      <c r="J181" s="79"/>
      <c r="K181" s="79"/>
      <c r="L181" s="79"/>
      <c r="M181" s="79"/>
      <c r="N181" s="79"/>
      <c r="O181" s="79"/>
      <c r="P181" s="79"/>
      <c r="Q181" s="79"/>
      <c r="R181" s="79"/>
      <c r="S181" s="79"/>
      <c r="T181" s="79"/>
      <c r="U181" s="79"/>
      <c r="V181" s="79"/>
      <c r="W181" s="75"/>
      <c r="X181" s="80" t="s">
        <v>342</v>
      </c>
      <c r="Y181" s="80" t="s">
        <v>342</v>
      </c>
      <c r="Z181" s="80" t="s">
        <v>95</v>
      </c>
      <c r="AA181" s="80" t="s">
        <v>342</v>
      </c>
      <c r="AB181" s="80" t="s">
        <v>342</v>
      </c>
      <c r="AC181" s="80" t="s">
        <v>342</v>
      </c>
      <c r="AD181" s="316"/>
      <c r="AE181" s="316"/>
      <c r="AF181" s="308">
        <v>14</v>
      </c>
      <c r="AG181" s="308">
        <v>16</v>
      </c>
    </row>
    <row r="182" spans="1:33" ht="45" customHeight="1">
      <c r="A182" s="307">
        <v>43547</v>
      </c>
      <c r="B182" s="308" t="s">
        <v>386</v>
      </c>
      <c r="C182" s="320">
        <v>43561</v>
      </c>
      <c r="D182" s="320">
        <v>43563</v>
      </c>
      <c r="E182" s="79"/>
      <c r="F182" s="79"/>
      <c r="G182" s="79"/>
      <c r="H182" s="79"/>
      <c r="I182" s="79"/>
      <c r="J182" s="79"/>
      <c r="K182" s="79"/>
      <c r="L182" s="79"/>
      <c r="M182" s="79"/>
      <c r="N182" s="79"/>
      <c r="O182" s="79"/>
      <c r="P182" s="79"/>
      <c r="Q182" s="79"/>
      <c r="R182" s="79"/>
      <c r="S182" s="79"/>
      <c r="T182" s="79"/>
      <c r="U182" s="79"/>
      <c r="V182" s="79"/>
      <c r="W182" s="75"/>
      <c r="X182" s="80" t="s">
        <v>342</v>
      </c>
      <c r="Y182" s="80" t="s">
        <v>342</v>
      </c>
      <c r="Z182" s="80" t="s">
        <v>95</v>
      </c>
      <c r="AA182" s="80" t="s">
        <v>342</v>
      </c>
      <c r="AB182" s="80" t="s">
        <v>342</v>
      </c>
      <c r="AC182" s="80" t="s">
        <v>342</v>
      </c>
      <c r="AD182" s="316"/>
      <c r="AE182" s="316"/>
      <c r="AF182" s="308">
        <v>14</v>
      </c>
      <c r="AG182" s="308">
        <v>16</v>
      </c>
    </row>
    <row r="183" spans="1:33" ht="45" customHeight="1">
      <c r="A183" s="307">
        <v>43548</v>
      </c>
      <c r="B183" s="308" t="s">
        <v>387</v>
      </c>
      <c r="C183" s="320"/>
      <c r="D183" s="320"/>
      <c r="E183" s="79"/>
      <c r="F183" s="79"/>
      <c r="G183" s="79"/>
      <c r="H183" s="79"/>
      <c r="I183" s="79"/>
      <c r="J183" s="79"/>
      <c r="K183" s="79"/>
      <c r="L183" s="79"/>
      <c r="M183" s="79"/>
      <c r="N183" s="79"/>
      <c r="O183" s="79"/>
      <c r="P183" s="79"/>
      <c r="Q183" s="79"/>
      <c r="R183" s="79"/>
      <c r="S183" s="79"/>
      <c r="T183" s="79"/>
      <c r="U183" s="79"/>
      <c r="V183" s="79"/>
      <c r="W183" s="75"/>
      <c r="X183" s="80" t="s">
        <v>342</v>
      </c>
      <c r="Y183" s="80" t="s">
        <v>342</v>
      </c>
      <c r="Z183" s="80" t="s">
        <v>342</v>
      </c>
      <c r="AA183" s="80" t="s">
        <v>342</v>
      </c>
      <c r="AB183" s="80" t="s">
        <v>342</v>
      </c>
      <c r="AC183" s="80" t="s">
        <v>342</v>
      </c>
      <c r="AD183" s="316"/>
      <c r="AE183" s="316"/>
      <c r="AF183" s="308" t="s">
        <v>342</v>
      </c>
      <c r="AG183" s="308" t="s">
        <v>342</v>
      </c>
    </row>
    <row r="184" spans="1:33" ht="45" customHeight="1">
      <c r="A184" s="307">
        <v>43549</v>
      </c>
      <c r="B184" s="308" t="s">
        <v>381</v>
      </c>
      <c r="C184" s="320">
        <v>43563</v>
      </c>
      <c r="D184" s="320">
        <v>43565</v>
      </c>
      <c r="E184" s="79"/>
      <c r="F184" s="79"/>
      <c r="G184" s="79"/>
      <c r="H184" s="79"/>
      <c r="I184" s="79"/>
      <c r="J184" s="79"/>
      <c r="K184" s="79"/>
      <c r="L184" s="79"/>
      <c r="M184" s="79"/>
      <c r="N184" s="79"/>
      <c r="O184" s="79"/>
      <c r="P184" s="79"/>
      <c r="Q184" s="79"/>
      <c r="R184" s="79"/>
      <c r="S184" s="79"/>
      <c r="T184" s="79"/>
      <c r="U184" s="79"/>
      <c r="V184" s="79"/>
      <c r="W184" s="75"/>
      <c r="X184" s="80" t="s">
        <v>342</v>
      </c>
      <c r="Y184" s="80" t="s">
        <v>342</v>
      </c>
      <c r="Z184" s="80" t="s">
        <v>95</v>
      </c>
      <c r="AA184" s="80" t="s">
        <v>342</v>
      </c>
      <c r="AB184" s="80" t="s">
        <v>342</v>
      </c>
      <c r="AC184" s="80" t="s">
        <v>342</v>
      </c>
      <c r="AD184" s="316"/>
      <c r="AE184" s="316"/>
      <c r="AF184" s="308">
        <v>14</v>
      </c>
      <c r="AG184" s="308">
        <v>16</v>
      </c>
    </row>
    <row r="185" spans="1:33" ht="45" customHeight="1">
      <c r="A185" s="307">
        <v>43550</v>
      </c>
      <c r="B185" s="308" t="s">
        <v>382</v>
      </c>
      <c r="C185" s="320">
        <v>43564</v>
      </c>
      <c r="D185" s="320">
        <v>43566</v>
      </c>
      <c r="E185" s="79"/>
      <c r="F185" s="79"/>
      <c r="G185" s="79"/>
      <c r="H185" s="79"/>
      <c r="I185" s="79"/>
      <c r="J185" s="79"/>
      <c r="K185" s="79"/>
      <c r="L185" s="79"/>
      <c r="M185" s="79"/>
      <c r="N185" s="79"/>
      <c r="O185" s="79"/>
      <c r="P185" s="79"/>
      <c r="Q185" s="79"/>
      <c r="R185" s="79"/>
      <c r="S185" s="79"/>
      <c r="T185" s="79"/>
      <c r="U185" s="79"/>
      <c r="V185" s="79"/>
      <c r="W185" s="75"/>
      <c r="X185" s="80" t="s">
        <v>342</v>
      </c>
      <c r="Y185" s="80" t="s">
        <v>342</v>
      </c>
      <c r="Z185" s="80" t="s">
        <v>95</v>
      </c>
      <c r="AA185" s="80" t="s">
        <v>342</v>
      </c>
      <c r="AB185" s="80" t="s">
        <v>342</v>
      </c>
      <c r="AC185" s="80" t="s">
        <v>342</v>
      </c>
      <c r="AD185" s="316"/>
      <c r="AE185" s="316"/>
      <c r="AF185" s="308">
        <v>14</v>
      </c>
      <c r="AG185" s="308">
        <v>16</v>
      </c>
    </row>
    <row r="186" spans="1:33" ht="45" customHeight="1">
      <c r="A186" s="307">
        <v>43551</v>
      </c>
      <c r="B186" s="308" t="s">
        <v>383</v>
      </c>
      <c r="C186" s="320">
        <v>43565</v>
      </c>
      <c r="D186" s="320">
        <v>43567</v>
      </c>
      <c r="E186" s="79"/>
      <c r="F186" s="79"/>
      <c r="G186" s="79"/>
      <c r="H186" s="79"/>
      <c r="I186" s="79"/>
      <c r="J186" s="79"/>
      <c r="K186" s="79"/>
      <c r="L186" s="79"/>
      <c r="M186" s="79"/>
      <c r="N186" s="79"/>
      <c r="O186" s="79"/>
      <c r="P186" s="79"/>
      <c r="Q186" s="79"/>
      <c r="R186" s="79"/>
      <c r="S186" s="79"/>
      <c r="T186" s="79"/>
      <c r="U186" s="79"/>
      <c r="V186" s="79"/>
      <c r="W186" s="75"/>
      <c r="X186" s="80" t="s">
        <v>95</v>
      </c>
      <c r="Y186" s="80" t="s">
        <v>342</v>
      </c>
      <c r="Z186" s="80" t="s">
        <v>342</v>
      </c>
      <c r="AA186" s="80" t="s">
        <v>342</v>
      </c>
      <c r="AB186" s="80" t="s">
        <v>342</v>
      </c>
      <c r="AC186" s="80" t="s">
        <v>342</v>
      </c>
      <c r="AD186" s="316"/>
      <c r="AE186" s="316"/>
      <c r="AF186" s="308">
        <v>14</v>
      </c>
      <c r="AG186" s="308">
        <v>16</v>
      </c>
    </row>
    <row r="187" spans="1:33" ht="45" customHeight="1">
      <c r="A187" s="307">
        <v>43552</v>
      </c>
      <c r="B187" s="308" t="s">
        <v>384</v>
      </c>
      <c r="C187" s="320">
        <v>43566</v>
      </c>
      <c r="D187" s="320">
        <v>43568</v>
      </c>
      <c r="E187" s="79"/>
      <c r="F187" s="79"/>
      <c r="G187" s="79"/>
      <c r="H187" s="79"/>
      <c r="I187" s="79"/>
      <c r="J187" s="79"/>
      <c r="K187" s="79"/>
      <c r="L187" s="79"/>
      <c r="M187" s="79"/>
      <c r="N187" s="79"/>
      <c r="O187" s="79"/>
      <c r="P187" s="79"/>
      <c r="Q187" s="79"/>
      <c r="R187" s="79"/>
      <c r="S187" s="79"/>
      <c r="T187" s="79"/>
      <c r="U187" s="79"/>
      <c r="V187" s="79"/>
      <c r="W187" s="75"/>
      <c r="X187" s="80" t="s">
        <v>95</v>
      </c>
      <c r="Y187" s="80" t="s">
        <v>342</v>
      </c>
      <c r="Z187" s="80" t="s">
        <v>342</v>
      </c>
      <c r="AA187" s="80" t="s">
        <v>342</v>
      </c>
      <c r="AB187" s="80" t="s">
        <v>342</v>
      </c>
      <c r="AC187" s="80" t="s">
        <v>342</v>
      </c>
      <c r="AD187" s="316"/>
      <c r="AE187" s="316"/>
      <c r="AF187" s="308">
        <v>14</v>
      </c>
      <c r="AG187" s="308">
        <v>16</v>
      </c>
    </row>
    <row r="188" spans="1:33" ht="45" customHeight="1">
      <c r="A188" s="307">
        <v>43553</v>
      </c>
      <c r="B188" s="308" t="s">
        <v>385</v>
      </c>
      <c r="C188" s="320">
        <v>43567</v>
      </c>
      <c r="D188" s="320">
        <v>43569</v>
      </c>
      <c r="E188" s="79"/>
      <c r="F188" s="79"/>
      <c r="G188" s="79"/>
      <c r="H188" s="79"/>
      <c r="I188" s="79"/>
      <c r="J188" s="79"/>
      <c r="K188" s="79"/>
      <c r="L188" s="79"/>
      <c r="M188" s="79"/>
      <c r="N188" s="79"/>
      <c r="O188" s="79"/>
      <c r="P188" s="79"/>
      <c r="Q188" s="79"/>
      <c r="R188" s="79"/>
      <c r="S188" s="79"/>
      <c r="T188" s="79"/>
      <c r="U188" s="79"/>
      <c r="V188" s="79"/>
      <c r="W188" s="75"/>
      <c r="X188" s="80" t="s">
        <v>95</v>
      </c>
      <c r="Y188" s="80" t="s">
        <v>342</v>
      </c>
      <c r="Z188" s="80" t="s">
        <v>342</v>
      </c>
      <c r="AA188" s="80" t="s">
        <v>342</v>
      </c>
      <c r="AB188" s="80" t="s">
        <v>342</v>
      </c>
      <c r="AC188" s="80" t="s">
        <v>342</v>
      </c>
      <c r="AD188" s="316"/>
      <c r="AE188" s="316"/>
      <c r="AF188" s="308">
        <v>14</v>
      </c>
      <c r="AG188" s="308">
        <v>16</v>
      </c>
    </row>
    <row r="189" spans="1:33" ht="45" customHeight="1">
      <c r="A189" s="307">
        <v>43554</v>
      </c>
      <c r="B189" s="308" t="s">
        <v>386</v>
      </c>
      <c r="C189" s="320">
        <v>43568</v>
      </c>
      <c r="D189" s="320">
        <v>43570</v>
      </c>
      <c r="E189" s="79"/>
      <c r="F189" s="79"/>
      <c r="G189" s="79"/>
      <c r="H189" s="79"/>
      <c r="I189" s="79"/>
      <c r="J189" s="79"/>
      <c r="K189" s="79"/>
      <c r="L189" s="79"/>
      <c r="M189" s="79"/>
      <c r="N189" s="79"/>
      <c r="O189" s="79"/>
      <c r="P189" s="79"/>
      <c r="Q189" s="79"/>
      <c r="R189" s="79"/>
      <c r="S189" s="79"/>
      <c r="T189" s="79"/>
      <c r="U189" s="79"/>
      <c r="V189" s="79"/>
      <c r="W189" s="75"/>
      <c r="X189" s="80" t="s">
        <v>95</v>
      </c>
      <c r="Y189" s="80" t="s">
        <v>342</v>
      </c>
      <c r="Z189" s="80" t="s">
        <v>342</v>
      </c>
      <c r="AA189" s="80" t="s">
        <v>342</v>
      </c>
      <c r="AB189" s="80" t="s">
        <v>342</v>
      </c>
      <c r="AC189" s="80" t="s">
        <v>342</v>
      </c>
      <c r="AD189" s="316"/>
      <c r="AE189" s="316"/>
      <c r="AF189" s="308">
        <v>14</v>
      </c>
      <c r="AG189" s="308">
        <v>16</v>
      </c>
    </row>
    <row r="190" spans="1:33" ht="45" customHeight="1">
      <c r="A190" s="307">
        <v>43555</v>
      </c>
      <c r="B190" s="308" t="s">
        <v>387</v>
      </c>
      <c r="C190" s="320"/>
      <c r="D190" s="320"/>
      <c r="E190" s="79"/>
      <c r="F190" s="79"/>
      <c r="G190" s="79"/>
      <c r="H190" s="79"/>
      <c r="I190" s="79"/>
      <c r="J190" s="79"/>
      <c r="K190" s="79"/>
      <c r="L190" s="79"/>
      <c r="M190" s="79"/>
      <c r="N190" s="79"/>
      <c r="O190" s="79"/>
      <c r="P190" s="79"/>
      <c r="Q190" s="79"/>
      <c r="R190" s="79"/>
      <c r="S190" s="79"/>
      <c r="T190" s="79"/>
      <c r="U190" s="79"/>
      <c r="V190" s="79"/>
      <c r="W190" s="75"/>
      <c r="X190" s="80" t="s">
        <v>342</v>
      </c>
      <c r="Y190" s="80" t="s">
        <v>342</v>
      </c>
      <c r="Z190" s="80" t="s">
        <v>342</v>
      </c>
      <c r="AA190" s="80" t="s">
        <v>342</v>
      </c>
      <c r="AB190" s="80" t="s">
        <v>342</v>
      </c>
      <c r="AC190" s="80" t="s">
        <v>342</v>
      </c>
      <c r="AD190" s="316"/>
      <c r="AE190" s="316"/>
      <c r="AF190" s="308" t="s">
        <v>342</v>
      </c>
      <c r="AG190" s="308" t="s">
        <v>342</v>
      </c>
    </row>
    <row r="191" spans="1:33" ht="45" customHeight="1">
      <c r="A191" s="307">
        <v>43556</v>
      </c>
      <c r="B191" s="308" t="s">
        <v>381</v>
      </c>
      <c r="C191" s="320">
        <v>43570</v>
      </c>
      <c r="D191" s="320">
        <v>43572</v>
      </c>
      <c r="E191" s="79"/>
      <c r="F191" s="79"/>
      <c r="G191" s="79"/>
      <c r="H191" s="79"/>
      <c r="I191" s="79"/>
      <c r="J191" s="79"/>
      <c r="K191" s="79"/>
      <c r="L191" s="79"/>
      <c r="M191" s="79"/>
      <c r="N191" s="79"/>
      <c r="O191" s="79"/>
      <c r="P191" s="79"/>
      <c r="Q191" s="79"/>
      <c r="R191" s="79"/>
      <c r="S191" s="79"/>
      <c r="T191" s="79"/>
      <c r="U191" s="79"/>
      <c r="V191" s="79"/>
      <c r="W191" s="75"/>
      <c r="X191" s="80" t="s">
        <v>95</v>
      </c>
      <c r="Y191" s="80" t="s">
        <v>342</v>
      </c>
      <c r="Z191" s="80" t="s">
        <v>342</v>
      </c>
      <c r="AA191" s="80" t="s">
        <v>342</v>
      </c>
      <c r="AB191" s="80" t="s">
        <v>342</v>
      </c>
      <c r="AC191" s="80" t="s">
        <v>342</v>
      </c>
      <c r="AD191" s="316"/>
      <c r="AE191" s="316"/>
      <c r="AF191" s="308">
        <v>14</v>
      </c>
      <c r="AG191" s="308">
        <v>16</v>
      </c>
    </row>
    <row r="192" spans="1:33" ht="45" customHeight="1">
      <c r="A192" s="307">
        <v>43557</v>
      </c>
      <c r="B192" s="308" t="s">
        <v>382</v>
      </c>
      <c r="C192" s="320">
        <v>43571</v>
      </c>
      <c r="D192" s="320">
        <v>43573</v>
      </c>
      <c r="E192" s="79"/>
      <c r="F192" s="79"/>
      <c r="G192" s="79"/>
      <c r="H192" s="79"/>
      <c r="I192" s="79"/>
      <c r="J192" s="79"/>
      <c r="K192" s="79"/>
      <c r="L192" s="79"/>
      <c r="M192" s="79"/>
      <c r="N192" s="79"/>
      <c r="O192" s="79"/>
      <c r="P192" s="79"/>
      <c r="Q192" s="79"/>
      <c r="R192" s="79"/>
      <c r="S192" s="79"/>
      <c r="T192" s="79"/>
      <c r="U192" s="79"/>
      <c r="V192" s="79"/>
      <c r="W192" s="75"/>
      <c r="X192" s="80" t="s">
        <v>95</v>
      </c>
      <c r="Y192" s="80" t="s">
        <v>342</v>
      </c>
      <c r="Z192" s="80" t="s">
        <v>342</v>
      </c>
      <c r="AA192" s="80" t="s">
        <v>342</v>
      </c>
      <c r="AB192" s="80" t="s">
        <v>342</v>
      </c>
      <c r="AC192" s="80" t="s">
        <v>342</v>
      </c>
      <c r="AD192" s="316"/>
      <c r="AE192" s="316"/>
      <c r="AF192" s="308">
        <v>14</v>
      </c>
      <c r="AG192" s="308">
        <v>16</v>
      </c>
    </row>
    <row r="193" spans="1:33" ht="45" customHeight="1">
      <c r="A193" s="307">
        <v>43558</v>
      </c>
      <c r="B193" s="308" t="s">
        <v>383</v>
      </c>
      <c r="C193" s="320">
        <v>43572</v>
      </c>
      <c r="D193" s="320">
        <v>43574</v>
      </c>
      <c r="E193" s="79"/>
      <c r="F193" s="79"/>
      <c r="G193" s="79"/>
      <c r="H193" s="79"/>
      <c r="I193" s="79"/>
      <c r="J193" s="79"/>
      <c r="K193" s="79"/>
      <c r="L193" s="79"/>
      <c r="M193" s="79"/>
      <c r="N193" s="79"/>
      <c r="O193" s="79"/>
      <c r="P193" s="79"/>
      <c r="Q193" s="79"/>
      <c r="R193" s="79"/>
      <c r="S193" s="79"/>
      <c r="T193" s="79"/>
      <c r="U193" s="79"/>
      <c r="V193" s="79"/>
      <c r="W193" s="75"/>
      <c r="X193" s="80" t="s">
        <v>95</v>
      </c>
      <c r="Y193" s="80" t="s">
        <v>342</v>
      </c>
      <c r="Z193" s="80" t="s">
        <v>342</v>
      </c>
      <c r="AA193" s="80" t="s">
        <v>342</v>
      </c>
      <c r="AB193" s="80" t="s">
        <v>342</v>
      </c>
      <c r="AC193" s="80" t="s">
        <v>342</v>
      </c>
      <c r="AD193" s="316"/>
      <c r="AE193" s="316"/>
      <c r="AF193" s="308">
        <v>14</v>
      </c>
      <c r="AG193" s="308">
        <v>16</v>
      </c>
    </row>
    <row r="194" spans="1:33" ht="45" customHeight="1">
      <c r="A194" s="307">
        <v>43559</v>
      </c>
      <c r="B194" s="308" t="s">
        <v>384</v>
      </c>
      <c r="C194" s="320">
        <v>43573</v>
      </c>
      <c r="D194" s="320">
        <v>43575</v>
      </c>
      <c r="E194" s="79"/>
      <c r="F194" s="79"/>
      <c r="G194" s="79"/>
      <c r="H194" s="79"/>
      <c r="I194" s="79"/>
      <c r="J194" s="79"/>
      <c r="K194" s="79"/>
      <c r="L194" s="79"/>
      <c r="M194" s="79"/>
      <c r="N194" s="79"/>
      <c r="O194" s="79"/>
      <c r="P194" s="79"/>
      <c r="Q194" s="79"/>
      <c r="R194" s="79"/>
      <c r="S194" s="79"/>
      <c r="T194" s="79"/>
      <c r="U194" s="79"/>
      <c r="V194" s="79"/>
      <c r="W194" s="75"/>
      <c r="X194" s="80" t="s">
        <v>95</v>
      </c>
      <c r="Y194" s="80" t="s">
        <v>342</v>
      </c>
      <c r="Z194" s="80" t="s">
        <v>342</v>
      </c>
      <c r="AA194" s="80" t="s">
        <v>342</v>
      </c>
      <c r="AB194" s="80" t="s">
        <v>342</v>
      </c>
      <c r="AC194" s="80" t="s">
        <v>342</v>
      </c>
      <c r="AD194" s="316"/>
      <c r="AE194" s="316"/>
      <c r="AF194" s="308">
        <v>14</v>
      </c>
      <c r="AG194" s="308">
        <v>16</v>
      </c>
    </row>
    <row r="195" spans="1:33" ht="45" customHeight="1">
      <c r="A195" s="307">
        <v>43560</v>
      </c>
      <c r="B195" s="308" t="s">
        <v>385</v>
      </c>
      <c r="C195" s="320">
        <v>43574</v>
      </c>
      <c r="D195" s="320">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342</v>
      </c>
      <c r="Z195" s="80" t="s">
        <v>342</v>
      </c>
      <c r="AA195" s="80" t="s">
        <v>342</v>
      </c>
      <c r="AB195" s="80" t="s">
        <v>342</v>
      </c>
      <c r="AC195" s="80" t="s">
        <v>342</v>
      </c>
      <c r="AD195" s="316"/>
      <c r="AE195" s="316"/>
      <c r="AF195" s="308">
        <v>14</v>
      </c>
      <c r="AG195" s="308">
        <v>16</v>
      </c>
    </row>
    <row r="196" spans="1:33" ht="45" customHeight="1">
      <c r="A196" s="307">
        <v>43561</v>
      </c>
      <c r="B196" s="308" t="s">
        <v>386</v>
      </c>
      <c r="C196" s="320">
        <v>43575</v>
      </c>
      <c r="D196" s="320">
        <v>43577</v>
      </c>
      <c r="E196" s="79"/>
      <c r="F196" s="79"/>
      <c r="G196" s="79"/>
      <c r="H196" s="79"/>
      <c r="I196" s="79"/>
      <c r="J196" s="79"/>
      <c r="K196" s="79"/>
      <c r="L196" s="79"/>
      <c r="M196" s="79"/>
      <c r="N196" s="79"/>
      <c r="O196" s="79"/>
      <c r="P196" s="79"/>
      <c r="Q196" s="79"/>
      <c r="R196" s="79"/>
      <c r="S196" s="79"/>
      <c r="T196" s="79"/>
      <c r="U196" s="79"/>
      <c r="V196" s="79"/>
      <c r="W196" s="75"/>
      <c r="X196" s="80" t="s">
        <v>95</v>
      </c>
      <c r="Y196" s="80" t="s">
        <v>342</v>
      </c>
      <c r="Z196" s="80" t="s">
        <v>342</v>
      </c>
      <c r="AA196" s="80" t="s">
        <v>342</v>
      </c>
      <c r="AB196" s="80" t="s">
        <v>342</v>
      </c>
      <c r="AC196" s="80" t="s">
        <v>342</v>
      </c>
      <c r="AD196" s="316"/>
      <c r="AE196" s="316"/>
      <c r="AF196" s="308">
        <v>14</v>
      </c>
      <c r="AG196" s="308">
        <v>16</v>
      </c>
    </row>
    <row r="197" spans="1:33" ht="45" customHeight="1">
      <c r="A197" s="307">
        <v>43562</v>
      </c>
      <c r="B197" s="308" t="s">
        <v>387</v>
      </c>
      <c r="C197" s="320"/>
      <c r="D197" s="320"/>
      <c r="E197" s="79"/>
      <c r="F197" s="79"/>
      <c r="G197" s="79"/>
      <c r="H197" s="79"/>
      <c r="I197" s="79"/>
      <c r="J197" s="79"/>
      <c r="K197" s="79"/>
      <c r="L197" s="79"/>
      <c r="M197" s="79"/>
      <c r="N197" s="79"/>
      <c r="O197" s="79"/>
      <c r="P197" s="79"/>
      <c r="Q197" s="79"/>
      <c r="R197" s="79"/>
      <c r="S197" s="79"/>
      <c r="T197" s="79"/>
      <c r="U197" s="79"/>
      <c r="V197" s="79"/>
      <c r="W197" s="75"/>
      <c r="X197" s="80" t="s">
        <v>342</v>
      </c>
      <c r="Y197" s="80" t="s">
        <v>342</v>
      </c>
      <c r="Z197" s="80" t="s">
        <v>342</v>
      </c>
      <c r="AA197" s="80" t="s">
        <v>342</v>
      </c>
      <c r="AB197" s="80" t="s">
        <v>342</v>
      </c>
      <c r="AC197" s="80" t="s">
        <v>342</v>
      </c>
      <c r="AD197" s="316"/>
      <c r="AE197" s="316"/>
      <c r="AF197" s="308" t="s">
        <v>342</v>
      </c>
      <c r="AG197" s="308" t="s">
        <v>342</v>
      </c>
    </row>
    <row r="198" spans="1:33" ht="45" customHeight="1">
      <c r="A198" s="307">
        <v>43563</v>
      </c>
      <c r="B198" s="308" t="s">
        <v>381</v>
      </c>
      <c r="C198" s="320">
        <v>43577</v>
      </c>
      <c r="D198" s="320">
        <v>43579</v>
      </c>
      <c r="E198" s="79"/>
      <c r="F198" s="79"/>
      <c r="G198" s="79"/>
      <c r="H198" s="79"/>
      <c r="I198" s="79"/>
      <c r="J198" s="79"/>
      <c r="K198" s="79"/>
      <c r="L198" s="79"/>
      <c r="M198" s="79"/>
      <c r="N198" s="79"/>
      <c r="O198" s="79"/>
      <c r="P198" s="79"/>
      <c r="Q198" s="79"/>
      <c r="R198" s="79"/>
      <c r="S198" s="79"/>
      <c r="T198" s="79"/>
      <c r="U198" s="79"/>
      <c r="V198" s="79"/>
      <c r="W198" s="75"/>
      <c r="X198" s="80" t="s">
        <v>95</v>
      </c>
      <c r="Y198" s="80" t="s">
        <v>342</v>
      </c>
      <c r="Z198" s="80" t="s">
        <v>342</v>
      </c>
      <c r="AA198" s="80" t="s">
        <v>342</v>
      </c>
      <c r="AB198" s="80" t="s">
        <v>342</v>
      </c>
      <c r="AC198" s="80" t="s">
        <v>342</v>
      </c>
      <c r="AD198" s="316"/>
      <c r="AE198" s="316"/>
      <c r="AF198" s="308">
        <v>14</v>
      </c>
      <c r="AG198" s="308">
        <v>16</v>
      </c>
    </row>
    <row r="199" spans="1:33" ht="45" customHeight="1">
      <c r="A199" s="307">
        <v>43564</v>
      </c>
      <c r="B199" s="308" t="s">
        <v>382</v>
      </c>
      <c r="C199" s="320">
        <v>43578</v>
      </c>
      <c r="D199" s="320">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342</v>
      </c>
      <c r="Z199" s="80" t="s">
        <v>342</v>
      </c>
      <c r="AA199" s="80" t="s">
        <v>342</v>
      </c>
      <c r="AB199" s="80" t="s">
        <v>342</v>
      </c>
      <c r="AC199" s="80" t="s">
        <v>342</v>
      </c>
      <c r="AD199" s="316"/>
      <c r="AE199" s="316"/>
      <c r="AF199" s="308">
        <v>14</v>
      </c>
      <c r="AG199" s="308">
        <v>16</v>
      </c>
    </row>
    <row r="200" spans="1:33" ht="45" customHeight="1">
      <c r="A200" s="307">
        <v>43565</v>
      </c>
      <c r="B200" s="308" t="s">
        <v>383</v>
      </c>
      <c r="C200" s="320">
        <v>43579</v>
      </c>
      <c r="D200" s="320">
        <v>43581</v>
      </c>
      <c r="E200" s="79"/>
      <c r="F200" s="79"/>
      <c r="G200" s="79"/>
      <c r="H200" s="79"/>
      <c r="I200" s="79"/>
      <c r="J200" s="79"/>
      <c r="K200" s="79"/>
      <c r="L200" s="79"/>
      <c r="M200" s="79"/>
      <c r="N200" s="79"/>
      <c r="O200" s="79"/>
      <c r="P200" s="79"/>
      <c r="Q200" s="79"/>
      <c r="R200" s="79"/>
      <c r="S200" s="79"/>
      <c r="T200" s="79"/>
      <c r="U200" s="79"/>
      <c r="V200" s="79"/>
      <c r="W200" s="75"/>
      <c r="X200" s="80" t="s">
        <v>95</v>
      </c>
      <c r="Y200" s="80" t="s">
        <v>342</v>
      </c>
      <c r="Z200" s="80" t="s">
        <v>342</v>
      </c>
      <c r="AA200" s="80" t="s">
        <v>342</v>
      </c>
      <c r="AB200" s="80" t="s">
        <v>342</v>
      </c>
      <c r="AC200" s="80" t="s">
        <v>342</v>
      </c>
      <c r="AD200" s="316"/>
      <c r="AE200" s="316"/>
      <c r="AF200" s="308">
        <v>14</v>
      </c>
      <c r="AG200" s="308">
        <v>16</v>
      </c>
    </row>
    <row r="201" spans="1:33" ht="45" customHeight="1">
      <c r="A201" s="307">
        <v>43566</v>
      </c>
      <c r="B201" s="308" t="s">
        <v>384</v>
      </c>
      <c r="C201" s="320">
        <v>43580</v>
      </c>
      <c r="D201" s="320">
        <v>43582</v>
      </c>
      <c r="E201" s="79"/>
      <c r="F201" s="79"/>
      <c r="G201" s="79"/>
      <c r="H201" s="79"/>
      <c r="I201" s="79"/>
      <c r="J201" s="79"/>
      <c r="K201" s="79"/>
      <c r="L201" s="79"/>
      <c r="M201" s="79"/>
      <c r="N201" s="79"/>
      <c r="O201" s="79"/>
      <c r="P201" s="79"/>
      <c r="Q201" s="79"/>
      <c r="R201" s="79"/>
      <c r="S201" s="79"/>
      <c r="T201" s="79"/>
      <c r="U201" s="79"/>
      <c r="V201" s="79"/>
      <c r="W201" s="75"/>
      <c r="X201" s="80" t="s">
        <v>95</v>
      </c>
      <c r="Y201" s="80" t="s">
        <v>342</v>
      </c>
      <c r="Z201" s="80" t="s">
        <v>342</v>
      </c>
      <c r="AA201" s="80" t="s">
        <v>342</v>
      </c>
      <c r="AB201" s="80" t="s">
        <v>342</v>
      </c>
      <c r="AC201" s="80" t="s">
        <v>342</v>
      </c>
      <c r="AD201" s="316"/>
      <c r="AE201" s="316"/>
      <c r="AF201" s="308">
        <v>14</v>
      </c>
      <c r="AG201" s="308">
        <v>16</v>
      </c>
    </row>
    <row r="202" spans="1:33" ht="45" customHeight="1">
      <c r="A202" s="307">
        <v>43567</v>
      </c>
      <c r="B202" s="308" t="s">
        <v>385</v>
      </c>
      <c r="C202" s="320">
        <v>43581</v>
      </c>
      <c r="D202" s="320">
        <v>43583</v>
      </c>
      <c r="E202" s="79"/>
      <c r="F202" s="79"/>
      <c r="G202" s="79"/>
      <c r="H202" s="79"/>
      <c r="I202" s="79"/>
      <c r="J202" s="79"/>
      <c r="K202" s="79"/>
      <c r="L202" s="79"/>
      <c r="M202" s="79"/>
      <c r="N202" s="79"/>
      <c r="O202" s="79"/>
      <c r="P202" s="79"/>
      <c r="Q202" s="79"/>
      <c r="R202" s="79"/>
      <c r="S202" s="79"/>
      <c r="T202" s="79"/>
      <c r="U202" s="79"/>
      <c r="V202" s="79"/>
      <c r="W202" s="75"/>
      <c r="X202" s="80" t="s">
        <v>95</v>
      </c>
      <c r="Y202" s="80" t="s">
        <v>342</v>
      </c>
      <c r="Z202" s="80" t="s">
        <v>342</v>
      </c>
      <c r="AA202" s="80" t="s">
        <v>342</v>
      </c>
      <c r="AB202" s="80" t="s">
        <v>342</v>
      </c>
      <c r="AC202" s="80" t="s">
        <v>342</v>
      </c>
      <c r="AD202" s="316"/>
      <c r="AE202" s="316"/>
      <c r="AF202" s="308">
        <v>14</v>
      </c>
      <c r="AG202" s="308">
        <v>16</v>
      </c>
    </row>
    <row r="203" spans="1:33" ht="45" customHeight="1">
      <c r="A203" s="307">
        <v>43568</v>
      </c>
      <c r="B203" s="308" t="s">
        <v>386</v>
      </c>
      <c r="C203" s="320">
        <v>43582</v>
      </c>
      <c r="D203" s="320">
        <v>43584</v>
      </c>
      <c r="E203" s="79"/>
      <c r="F203" s="79"/>
      <c r="G203" s="79"/>
      <c r="H203" s="79"/>
      <c r="I203" s="79"/>
      <c r="J203" s="79"/>
      <c r="K203" s="79"/>
      <c r="L203" s="79"/>
      <c r="M203" s="79"/>
      <c r="N203" s="79"/>
      <c r="O203" s="79"/>
      <c r="P203" s="79"/>
      <c r="Q203" s="79"/>
      <c r="R203" s="79"/>
      <c r="S203" s="79"/>
      <c r="T203" s="79"/>
      <c r="U203" s="79"/>
      <c r="V203" s="79"/>
      <c r="W203" s="75"/>
      <c r="X203" s="80" t="s">
        <v>95</v>
      </c>
      <c r="Y203" s="80" t="s">
        <v>342</v>
      </c>
      <c r="Z203" s="80" t="s">
        <v>342</v>
      </c>
      <c r="AA203" s="80" t="s">
        <v>342</v>
      </c>
      <c r="AB203" s="80" t="s">
        <v>342</v>
      </c>
      <c r="AC203" s="80" t="s">
        <v>342</v>
      </c>
      <c r="AD203" s="316"/>
      <c r="AE203" s="316"/>
      <c r="AF203" s="308">
        <v>14</v>
      </c>
      <c r="AG203" s="308">
        <v>16</v>
      </c>
    </row>
    <row r="204" spans="1:33" ht="45" customHeight="1">
      <c r="A204" s="307">
        <v>43569</v>
      </c>
      <c r="B204" s="308" t="s">
        <v>387</v>
      </c>
      <c r="C204" s="320"/>
      <c r="D204" s="320"/>
      <c r="E204" s="79"/>
      <c r="F204" s="79"/>
      <c r="G204" s="79"/>
      <c r="H204" s="79"/>
      <c r="I204" s="79"/>
      <c r="J204" s="79"/>
      <c r="K204" s="79"/>
      <c r="L204" s="79"/>
      <c r="M204" s="79"/>
      <c r="N204" s="79"/>
      <c r="O204" s="79"/>
      <c r="P204" s="79"/>
      <c r="Q204" s="79"/>
      <c r="R204" s="79"/>
      <c r="S204" s="79"/>
      <c r="T204" s="79"/>
      <c r="U204" s="79"/>
      <c r="V204" s="79"/>
      <c r="W204" s="75"/>
      <c r="X204" s="80" t="s">
        <v>342</v>
      </c>
      <c r="Y204" s="80" t="s">
        <v>342</v>
      </c>
      <c r="Z204" s="80" t="s">
        <v>342</v>
      </c>
      <c r="AA204" s="80" t="s">
        <v>342</v>
      </c>
      <c r="AB204" s="80" t="s">
        <v>342</v>
      </c>
      <c r="AC204" s="80" t="s">
        <v>342</v>
      </c>
      <c r="AD204" s="316"/>
      <c r="AE204" s="316"/>
      <c r="AF204" s="308" t="s">
        <v>342</v>
      </c>
      <c r="AG204" s="308" t="s">
        <v>342</v>
      </c>
    </row>
    <row r="205" spans="1:33" ht="45" customHeight="1">
      <c r="A205" s="307">
        <v>43570</v>
      </c>
      <c r="B205" s="308" t="s">
        <v>381</v>
      </c>
      <c r="C205" s="320">
        <v>43584</v>
      </c>
      <c r="D205" s="320">
        <v>43586</v>
      </c>
      <c r="E205" s="79"/>
      <c r="F205" s="79"/>
      <c r="G205" s="79"/>
      <c r="H205" s="79"/>
      <c r="I205" s="79"/>
      <c r="J205" s="79"/>
      <c r="K205" s="79"/>
      <c r="L205" s="79"/>
      <c r="M205" s="79"/>
      <c r="N205" s="79"/>
      <c r="O205" s="79"/>
      <c r="P205" s="79"/>
      <c r="Q205" s="79"/>
      <c r="R205" s="79"/>
      <c r="S205" s="79"/>
      <c r="T205" s="79"/>
      <c r="U205" s="79"/>
      <c r="V205" s="79"/>
      <c r="W205" s="75"/>
      <c r="X205" s="80" t="s">
        <v>95</v>
      </c>
      <c r="Y205" s="80" t="s">
        <v>342</v>
      </c>
      <c r="Z205" s="80" t="s">
        <v>342</v>
      </c>
      <c r="AA205" s="80" t="s">
        <v>342</v>
      </c>
      <c r="AB205" s="80" t="s">
        <v>342</v>
      </c>
      <c r="AC205" s="80" t="s">
        <v>342</v>
      </c>
      <c r="AD205" s="316"/>
      <c r="AE205" s="316"/>
      <c r="AF205" s="308">
        <v>14</v>
      </c>
      <c r="AG205" s="308">
        <v>16</v>
      </c>
    </row>
    <row r="206" spans="1:33" ht="45" customHeight="1">
      <c r="A206" s="307">
        <v>43571</v>
      </c>
      <c r="B206" s="308" t="s">
        <v>382</v>
      </c>
      <c r="C206" s="320">
        <v>43585</v>
      </c>
      <c r="D206" s="320">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342</v>
      </c>
      <c r="Z206" s="80" t="s">
        <v>342</v>
      </c>
      <c r="AA206" s="80" t="s">
        <v>342</v>
      </c>
      <c r="AB206" s="80" t="s">
        <v>342</v>
      </c>
      <c r="AC206" s="80" t="s">
        <v>342</v>
      </c>
      <c r="AD206" s="316"/>
      <c r="AE206" s="316"/>
      <c r="AF206" s="308">
        <v>14</v>
      </c>
      <c r="AG206" s="308">
        <v>16</v>
      </c>
    </row>
    <row r="207" spans="1:33" ht="45" customHeight="1">
      <c r="A207" s="307">
        <v>43572</v>
      </c>
      <c r="B207" s="308" t="s">
        <v>383</v>
      </c>
      <c r="C207" s="320">
        <v>43586</v>
      </c>
      <c r="D207" s="320">
        <v>43588</v>
      </c>
      <c r="E207" s="79"/>
      <c r="F207" s="79"/>
      <c r="G207" s="79"/>
      <c r="H207" s="79"/>
      <c r="I207" s="79"/>
      <c r="J207" s="79"/>
      <c r="K207" s="79"/>
      <c r="L207" s="79"/>
      <c r="M207" s="79"/>
      <c r="N207" s="79"/>
      <c r="O207" s="79"/>
      <c r="P207" s="79"/>
      <c r="Q207" s="79"/>
      <c r="R207" s="79"/>
      <c r="S207" s="79"/>
      <c r="T207" s="79"/>
      <c r="U207" s="79"/>
      <c r="V207" s="79"/>
      <c r="W207" s="75"/>
      <c r="X207" s="80" t="s">
        <v>95</v>
      </c>
      <c r="Y207" s="80" t="s">
        <v>342</v>
      </c>
      <c r="Z207" s="80" t="s">
        <v>342</v>
      </c>
      <c r="AA207" s="80" t="s">
        <v>342</v>
      </c>
      <c r="AB207" s="80" t="s">
        <v>342</v>
      </c>
      <c r="AC207" s="80" t="s">
        <v>342</v>
      </c>
      <c r="AD207" s="316"/>
      <c r="AE207" s="316"/>
      <c r="AF207" s="308">
        <v>14</v>
      </c>
      <c r="AG207" s="308">
        <v>16</v>
      </c>
    </row>
    <row r="208" spans="1:33" ht="45" customHeight="1">
      <c r="A208" s="307">
        <v>43573</v>
      </c>
      <c r="B208" s="308" t="s">
        <v>384</v>
      </c>
      <c r="C208" s="320">
        <v>43587</v>
      </c>
      <c r="D208" s="320">
        <v>43589</v>
      </c>
      <c r="E208" s="79"/>
      <c r="F208" s="79"/>
      <c r="G208" s="79"/>
      <c r="H208" s="79"/>
      <c r="I208" s="79"/>
      <c r="J208" s="79"/>
      <c r="K208" s="79"/>
      <c r="L208" s="79"/>
      <c r="M208" s="79"/>
      <c r="N208" s="79"/>
      <c r="O208" s="79"/>
      <c r="P208" s="79"/>
      <c r="Q208" s="79"/>
      <c r="R208" s="79"/>
      <c r="S208" s="79"/>
      <c r="T208" s="79"/>
      <c r="U208" s="79"/>
      <c r="V208" s="79"/>
      <c r="W208" s="75"/>
      <c r="X208" s="80" t="s">
        <v>95</v>
      </c>
      <c r="Y208" s="80" t="s">
        <v>342</v>
      </c>
      <c r="Z208" s="80" t="s">
        <v>342</v>
      </c>
      <c r="AA208" s="80" t="s">
        <v>342</v>
      </c>
      <c r="AB208" s="80" t="s">
        <v>342</v>
      </c>
      <c r="AC208" s="80" t="s">
        <v>342</v>
      </c>
      <c r="AD208" s="316"/>
      <c r="AE208" s="316"/>
      <c r="AF208" s="308">
        <v>14</v>
      </c>
      <c r="AG208" s="308">
        <v>16</v>
      </c>
    </row>
    <row r="209" spans="1:33" ht="45" customHeight="1">
      <c r="A209" s="307">
        <v>43574</v>
      </c>
      <c r="B209" s="308" t="s">
        <v>385</v>
      </c>
      <c r="C209" s="320">
        <v>43588</v>
      </c>
      <c r="D209" s="320">
        <v>43590</v>
      </c>
      <c r="E209" s="79"/>
      <c r="F209" s="79"/>
      <c r="G209" s="79"/>
      <c r="H209" s="79"/>
      <c r="I209" s="79"/>
      <c r="J209" s="79"/>
      <c r="K209" s="79"/>
      <c r="L209" s="79"/>
      <c r="M209" s="79"/>
      <c r="N209" s="79"/>
      <c r="O209" s="79"/>
      <c r="P209" s="79"/>
      <c r="Q209" s="79"/>
      <c r="R209" s="79"/>
      <c r="S209" s="79"/>
      <c r="T209" s="79"/>
      <c r="U209" s="79"/>
      <c r="V209" s="79"/>
      <c r="W209" s="75"/>
      <c r="X209" s="80" t="s">
        <v>95</v>
      </c>
      <c r="Y209" s="80" t="s">
        <v>342</v>
      </c>
      <c r="Z209" s="80" t="s">
        <v>342</v>
      </c>
      <c r="AA209" s="80" t="s">
        <v>342</v>
      </c>
      <c r="AB209" s="80" t="s">
        <v>342</v>
      </c>
      <c r="AC209" s="80" t="s">
        <v>342</v>
      </c>
      <c r="AD209" s="316"/>
      <c r="AE209" s="316"/>
      <c r="AF209" s="308">
        <v>14</v>
      </c>
      <c r="AG209" s="308">
        <v>16</v>
      </c>
    </row>
    <row r="210" spans="1:33" ht="45" customHeight="1">
      <c r="A210" s="307">
        <v>43575</v>
      </c>
      <c r="B210" s="308" t="s">
        <v>386</v>
      </c>
      <c r="C210" s="320">
        <v>43589</v>
      </c>
      <c r="D210" s="320">
        <v>43591</v>
      </c>
      <c r="E210" s="79"/>
      <c r="F210" s="79"/>
      <c r="G210" s="79"/>
      <c r="H210" s="79"/>
      <c r="I210" s="79"/>
      <c r="J210" s="79"/>
      <c r="K210" s="79"/>
      <c r="L210" s="79"/>
      <c r="M210" s="79"/>
      <c r="N210" s="79"/>
      <c r="O210" s="79"/>
      <c r="P210" s="79"/>
      <c r="Q210" s="79"/>
      <c r="R210" s="79"/>
      <c r="S210" s="79"/>
      <c r="T210" s="79"/>
      <c r="U210" s="79"/>
      <c r="V210" s="79"/>
      <c r="W210" s="75"/>
      <c r="X210" s="80" t="s">
        <v>95</v>
      </c>
      <c r="Y210" s="80" t="s">
        <v>342</v>
      </c>
      <c r="Z210" s="80" t="s">
        <v>342</v>
      </c>
      <c r="AA210" s="80" t="s">
        <v>342</v>
      </c>
      <c r="AB210" s="80" t="s">
        <v>342</v>
      </c>
      <c r="AC210" s="80" t="s">
        <v>342</v>
      </c>
      <c r="AD210" s="316"/>
      <c r="AE210" s="316"/>
      <c r="AF210" s="308">
        <v>14</v>
      </c>
      <c r="AG210" s="308">
        <v>16</v>
      </c>
    </row>
    <row r="211" spans="1:33" ht="45" customHeight="1">
      <c r="A211" s="307">
        <v>43576</v>
      </c>
      <c r="B211" s="308" t="s">
        <v>387</v>
      </c>
      <c r="C211" s="320">
        <v>43590</v>
      </c>
      <c r="D211" s="320">
        <v>43592</v>
      </c>
      <c r="E211" s="79"/>
      <c r="F211" s="79"/>
      <c r="G211" s="79"/>
      <c r="H211" s="79"/>
      <c r="I211" s="79"/>
      <c r="J211" s="79"/>
      <c r="K211" s="79"/>
      <c r="L211" s="79"/>
      <c r="M211" s="79"/>
      <c r="N211" s="79"/>
      <c r="O211" s="79"/>
      <c r="P211" s="79"/>
      <c r="Q211" s="79"/>
      <c r="R211" s="79"/>
      <c r="S211" s="79"/>
      <c r="T211" s="79"/>
      <c r="U211" s="79"/>
      <c r="V211" s="79"/>
      <c r="W211" s="75"/>
      <c r="X211" s="80" t="s">
        <v>95</v>
      </c>
      <c r="Y211" s="80" t="s">
        <v>342</v>
      </c>
      <c r="Z211" s="80" t="s">
        <v>342</v>
      </c>
      <c r="AA211" s="80" t="s">
        <v>342</v>
      </c>
      <c r="AB211" s="80" t="s">
        <v>342</v>
      </c>
      <c r="AC211" s="80" t="s">
        <v>342</v>
      </c>
      <c r="AD211" s="316"/>
      <c r="AE211" s="316"/>
      <c r="AF211" s="308">
        <v>14</v>
      </c>
      <c r="AG211" s="308">
        <v>16</v>
      </c>
    </row>
    <row r="212" spans="1:33" ht="45" customHeight="1">
      <c r="A212" s="307">
        <v>43577</v>
      </c>
      <c r="B212" s="308" t="s">
        <v>381</v>
      </c>
      <c r="C212" s="320">
        <v>43591</v>
      </c>
      <c r="D212" s="320">
        <v>43593</v>
      </c>
      <c r="E212" s="79"/>
      <c r="F212" s="79"/>
      <c r="G212" s="79"/>
      <c r="H212" s="79"/>
      <c r="I212" s="79"/>
      <c r="J212" s="79"/>
      <c r="K212" s="79"/>
      <c r="L212" s="79"/>
      <c r="M212" s="79"/>
      <c r="N212" s="79"/>
      <c r="O212" s="79"/>
      <c r="P212" s="79"/>
      <c r="Q212" s="79"/>
      <c r="R212" s="79"/>
      <c r="S212" s="79"/>
      <c r="T212" s="79"/>
      <c r="U212" s="79"/>
      <c r="V212" s="79"/>
      <c r="W212" s="75"/>
      <c r="X212" s="80" t="s">
        <v>95</v>
      </c>
      <c r="Y212" s="80" t="s">
        <v>342</v>
      </c>
      <c r="Z212" s="80" t="s">
        <v>342</v>
      </c>
      <c r="AA212" s="80" t="s">
        <v>342</v>
      </c>
      <c r="AB212" s="80" t="s">
        <v>342</v>
      </c>
      <c r="AC212" s="80" t="s">
        <v>342</v>
      </c>
      <c r="AD212" s="316"/>
      <c r="AE212" s="316"/>
      <c r="AF212" s="308">
        <v>14</v>
      </c>
      <c r="AG212" s="308">
        <v>16</v>
      </c>
    </row>
    <row r="213" spans="1:33" ht="45" customHeight="1">
      <c r="A213" s="307">
        <v>43578</v>
      </c>
      <c r="B213" s="308" t="s">
        <v>382</v>
      </c>
      <c r="C213" s="320">
        <v>43592</v>
      </c>
      <c r="D213" s="320">
        <v>43594</v>
      </c>
      <c r="E213" s="79"/>
      <c r="F213" s="79"/>
      <c r="G213" s="79"/>
      <c r="H213" s="79"/>
      <c r="I213" s="79"/>
      <c r="J213" s="79"/>
      <c r="K213" s="79"/>
      <c r="L213" s="79"/>
      <c r="M213" s="79"/>
      <c r="N213" s="79"/>
      <c r="O213" s="79"/>
      <c r="P213" s="79"/>
      <c r="Q213" s="79"/>
      <c r="R213" s="79"/>
      <c r="S213" s="79"/>
      <c r="T213" s="79"/>
      <c r="U213" s="79"/>
      <c r="V213" s="79"/>
      <c r="W213" s="75"/>
      <c r="X213" s="80" t="s">
        <v>95</v>
      </c>
      <c r="Y213" s="80" t="s">
        <v>342</v>
      </c>
      <c r="Z213" s="80" t="s">
        <v>342</v>
      </c>
      <c r="AA213" s="80" t="s">
        <v>342</v>
      </c>
      <c r="AB213" s="80" t="s">
        <v>342</v>
      </c>
      <c r="AC213" s="80" t="s">
        <v>342</v>
      </c>
      <c r="AD213" s="316"/>
      <c r="AE213" s="316"/>
      <c r="AF213" s="308">
        <v>14</v>
      </c>
      <c r="AG213" s="308">
        <v>16</v>
      </c>
    </row>
    <row r="214" spans="1:33" ht="45" customHeight="1">
      <c r="A214" s="307">
        <v>43579</v>
      </c>
      <c r="B214" s="308" t="s">
        <v>383</v>
      </c>
      <c r="C214" s="320">
        <v>43593</v>
      </c>
      <c r="D214" s="320">
        <v>43595</v>
      </c>
      <c r="E214" s="79"/>
      <c r="F214" s="79"/>
      <c r="G214" s="79"/>
      <c r="H214" s="79"/>
      <c r="I214" s="79"/>
      <c r="J214" s="79"/>
      <c r="K214" s="79"/>
      <c r="L214" s="79"/>
      <c r="M214" s="79"/>
      <c r="N214" s="79"/>
      <c r="O214" s="79"/>
      <c r="P214" s="79"/>
      <c r="Q214" s="79"/>
      <c r="R214" s="79"/>
      <c r="S214" s="79"/>
      <c r="T214" s="79"/>
      <c r="U214" s="79"/>
      <c r="V214" s="79"/>
      <c r="W214" s="75"/>
      <c r="X214" s="80" t="s">
        <v>95</v>
      </c>
      <c r="Y214" s="80" t="s">
        <v>342</v>
      </c>
      <c r="Z214" s="80" t="s">
        <v>342</v>
      </c>
      <c r="AA214" s="80" t="s">
        <v>342</v>
      </c>
      <c r="AB214" s="80" t="s">
        <v>342</v>
      </c>
      <c r="AC214" s="80" t="s">
        <v>342</v>
      </c>
      <c r="AD214" s="316"/>
      <c r="AE214" s="316"/>
      <c r="AF214" s="308">
        <v>14</v>
      </c>
      <c r="AG214" s="308">
        <v>16</v>
      </c>
    </row>
    <row r="215" spans="1:33" ht="45" customHeight="1">
      <c r="A215" s="307">
        <v>43580</v>
      </c>
      <c r="B215" s="308" t="s">
        <v>384</v>
      </c>
      <c r="C215" s="320">
        <v>43594</v>
      </c>
      <c r="D215" s="320">
        <v>43596</v>
      </c>
      <c r="E215" s="79"/>
      <c r="F215" s="79"/>
      <c r="G215" s="79"/>
      <c r="H215" s="79"/>
      <c r="I215" s="79"/>
      <c r="J215" s="79"/>
      <c r="K215" s="79"/>
      <c r="L215" s="79"/>
      <c r="M215" s="79"/>
      <c r="N215" s="79"/>
      <c r="O215" s="79"/>
      <c r="P215" s="79"/>
      <c r="Q215" s="79"/>
      <c r="R215" s="79"/>
      <c r="S215" s="79"/>
      <c r="T215" s="79"/>
      <c r="U215" s="79"/>
      <c r="V215" s="79"/>
      <c r="W215" s="75"/>
      <c r="X215" s="80" t="s">
        <v>95</v>
      </c>
      <c r="Y215" s="80" t="s">
        <v>342</v>
      </c>
      <c r="Z215" s="80" t="s">
        <v>342</v>
      </c>
      <c r="AA215" s="80" t="s">
        <v>342</v>
      </c>
      <c r="AB215" s="80" t="s">
        <v>342</v>
      </c>
      <c r="AC215" s="80" t="s">
        <v>342</v>
      </c>
      <c r="AD215" s="316"/>
      <c r="AE215" s="316"/>
      <c r="AF215" s="308">
        <v>14</v>
      </c>
      <c r="AG215" s="308">
        <v>16</v>
      </c>
    </row>
    <row r="216" spans="1:33" ht="45" customHeight="1">
      <c r="A216" s="307">
        <v>43581</v>
      </c>
      <c r="B216" s="308" t="s">
        <v>385</v>
      </c>
      <c r="C216" s="320">
        <v>43595</v>
      </c>
      <c r="D216" s="320">
        <v>43597</v>
      </c>
      <c r="E216" s="79"/>
      <c r="F216" s="79"/>
      <c r="G216" s="79"/>
      <c r="H216" s="79"/>
      <c r="I216" s="79"/>
      <c r="J216" s="79"/>
      <c r="K216" s="79"/>
      <c r="L216" s="79"/>
      <c r="M216" s="79"/>
      <c r="N216" s="79"/>
      <c r="O216" s="79"/>
      <c r="P216" s="79"/>
      <c r="Q216" s="79"/>
      <c r="R216" s="79"/>
      <c r="S216" s="79"/>
      <c r="T216" s="79"/>
      <c r="U216" s="79"/>
      <c r="V216" s="79"/>
      <c r="W216" s="75"/>
      <c r="X216" s="80" t="s">
        <v>95</v>
      </c>
      <c r="Y216" s="80" t="s">
        <v>342</v>
      </c>
      <c r="Z216" s="80" t="s">
        <v>342</v>
      </c>
      <c r="AA216" s="80" t="s">
        <v>342</v>
      </c>
      <c r="AB216" s="80" t="s">
        <v>342</v>
      </c>
      <c r="AC216" s="80" t="s">
        <v>342</v>
      </c>
      <c r="AD216" s="316"/>
      <c r="AE216" s="316"/>
      <c r="AF216" s="308">
        <v>14</v>
      </c>
      <c r="AG216" s="308">
        <v>16</v>
      </c>
    </row>
    <row r="217" spans="1:33" ht="45" customHeight="1">
      <c r="A217" s="307">
        <v>43582</v>
      </c>
      <c r="B217" s="308" t="s">
        <v>386</v>
      </c>
      <c r="C217" s="320">
        <v>43596</v>
      </c>
      <c r="D217" s="320">
        <v>43598</v>
      </c>
      <c r="E217" s="79"/>
      <c r="F217" s="79"/>
      <c r="G217" s="79"/>
      <c r="H217" s="79"/>
      <c r="I217" s="79"/>
      <c r="J217" s="79"/>
      <c r="K217" s="79"/>
      <c r="L217" s="79"/>
      <c r="M217" s="79"/>
      <c r="N217" s="79"/>
      <c r="O217" s="79"/>
      <c r="P217" s="79"/>
      <c r="Q217" s="79"/>
      <c r="R217" s="79"/>
      <c r="S217" s="79"/>
      <c r="T217" s="79"/>
      <c r="U217" s="79"/>
      <c r="V217" s="79"/>
      <c r="W217" s="75"/>
      <c r="X217" s="80" t="s">
        <v>95</v>
      </c>
      <c r="Y217" s="80" t="s">
        <v>342</v>
      </c>
      <c r="Z217" s="80" t="s">
        <v>342</v>
      </c>
      <c r="AA217" s="80" t="s">
        <v>342</v>
      </c>
      <c r="AB217" s="80" t="s">
        <v>342</v>
      </c>
      <c r="AC217" s="80" t="s">
        <v>342</v>
      </c>
      <c r="AD217" s="316"/>
      <c r="AE217" s="316"/>
      <c r="AF217" s="308">
        <v>14</v>
      </c>
      <c r="AG217" s="308">
        <v>16</v>
      </c>
    </row>
    <row r="218" spans="1:33" ht="45" customHeight="1">
      <c r="A218" s="307">
        <v>43583</v>
      </c>
      <c r="B218" s="308" t="s">
        <v>387</v>
      </c>
      <c r="C218" s="320"/>
      <c r="D218" s="320"/>
      <c r="E218" s="79"/>
      <c r="F218" s="79"/>
      <c r="G218" s="79"/>
      <c r="H218" s="79"/>
      <c r="I218" s="79"/>
      <c r="J218" s="79"/>
      <c r="K218" s="79"/>
      <c r="L218" s="79"/>
      <c r="M218" s="79"/>
      <c r="N218" s="79"/>
      <c r="O218" s="79"/>
      <c r="P218" s="79"/>
      <c r="Q218" s="79"/>
      <c r="R218" s="79"/>
      <c r="S218" s="79"/>
      <c r="T218" s="79"/>
      <c r="U218" s="79"/>
      <c r="V218" s="79"/>
      <c r="W218" s="75"/>
      <c r="X218" s="80" t="s">
        <v>342</v>
      </c>
      <c r="Y218" s="80" t="s">
        <v>342</v>
      </c>
      <c r="Z218" s="80" t="s">
        <v>342</v>
      </c>
      <c r="AA218" s="80" t="s">
        <v>342</v>
      </c>
      <c r="AB218" s="80" t="s">
        <v>342</v>
      </c>
      <c r="AC218" s="80" t="s">
        <v>342</v>
      </c>
      <c r="AD218" s="316"/>
      <c r="AE218" s="316"/>
      <c r="AF218" s="308" t="s">
        <v>342</v>
      </c>
      <c r="AG218" s="308" t="s">
        <v>342</v>
      </c>
    </row>
    <row r="219" spans="1:33" ht="45" customHeight="1">
      <c r="A219" s="307">
        <v>43584</v>
      </c>
      <c r="B219" s="308" t="s">
        <v>381</v>
      </c>
      <c r="C219" s="320">
        <v>43598</v>
      </c>
      <c r="D219" s="320">
        <v>43600</v>
      </c>
      <c r="E219" s="79"/>
      <c r="F219" s="79"/>
      <c r="G219" s="79"/>
      <c r="H219" s="79"/>
      <c r="I219" s="79"/>
      <c r="J219" s="79"/>
      <c r="K219" s="79"/>
      <c r="L219" s="79"/>
      <c r="M219" s="79"/>
      <c r="N219" s="79"/>
      <c r="O219" s="79"/>
      <c r="P219" s="79"/>
      <c r="Q219" s="79"/>
      <c r="R219" s="79"/>
      <c r="S219" s="79"/>
      <c r="T219" s="79"/>
      <c r="U219" s="79"/>
      <c r="V219" s="79"/>
      <c r="W219" s="75"/>
      <c r="X219" s="80" t="s">
        <v>95</v>
      </c>
      <c r="Y219" s="80" t="s">
        <v>342</v>
      </c>
      <c r="Z219" s="80" t="s">
        <v>342</v>
      </c>
      <c r="AA219" s="80" t="s">
        <v>342</v>
      </c>
      <c r="AB219" s="80" t="s">
        <v>342</v>
      </c>
      <c r="AC219" s="80" t="s">
        <v>342</v>
      </c>
      <c r="AD219" s="316"/>
      <c r="AE219" s="316"/>
      <c r="AF219" s="308">
        <v>14</v>
      </c>
      <c r="AG219" s="308">
        <v>16</v>
      </c>
    </row>
    <row r="220" spans="1:33" ht="45" customHeight="1">
      <c r="A220" s="307">
        <v>43585</v>
      </c>
      <c r="B220" s="308" t="s">
        <v>382</v>
      </c>
      <c r="C220" s="320">
        <v>43599</v>
      </c>
      <c r="D220" s="320">
        <v>43601</v>
      </c>
      <c r="E220" s="79"/>
      <c r="F220" s="79"/>
      <c r="G220" s="79"/>
      <c r="H220" s="79"/>
      <c r="I220" s="79"/>
      <c r="J220" s="79"/>
      <c r="K220" s="79"/>
      <c r="L220" s="79"/>
      <c r="M220" s="79"/>
      <c r="N220" s="79"/>
      <c r="O220" s="79"/>
      <c r="P220" s="79"/>
      <c r="Q220" s="79"/>
      <c r="R220" s="79"/>
      <c r="S220" s="79"/>
      <c r="T220" s="79"/>
      <c r="U220" s="79"/>
      <c r="V220" s="79"/>
      <c r="W220" s="75"/>
      <c r="X220" s="80" t="s">
        <v>95</v>
      </c>
      <c r="Y220" s="80" t="s">
        <v>342</v>
      </c>
      <c r="Z220" s="80" t="s">
        <v>342</v>
      </c>
      <c r="AA220" s="80" t="s">
        <v>342</v>
      </c>
      <c r="AB220" s="80" t="s">
        <v>342</v>
      </c>
      <c r="AC220" s="80" t="s">
        <v>342</v>
      </c>
      <c r="AD220" s="316"/>
      <c r="AE220" s="316"/>
      <c r="AF220" s="308">
        <v>14</v>
      </c>
      <c r="AG220" s="308">
        <v>16</v>
      </c>
    </row>
    <row r="221" spans="1:33" ht="45" customHeight="1">
      <c r="A221" s="307">
        <v>43586</v>
      </c>
      <c r="B221" s="308" t="s">
        <v>383</v>
      </c>
      <c r="C221" s="320">
        <v>43600</v>
      </c>
      <c r="D221" s="320">
        <v>43602</v>
      </c>
      <c r="E221" s="79"/>
      <c r="F221" s="79"/>
      <c r="G221" s="79"/>
      <c r="H221" s="79"/>
      <c r="I221" s="79"/>
      <c r="J221" s="79"/>
      <c r="K221" s="79"/>
      <c r="L221" s="79"/>
      <c r="M221" s="79"/>
      <c r="N221" s="79"/>
      <c r="O221" s="79"/>
      <c r="P221" s="79"/>
      <c r="Q221" s="79"/>
      <c r="R221" s="79"/>
      <c r="S221" s="79"/>
      <c r="T221" s="79"/>
      <c r="U221" s="79"/>
      <c r="V221" s="79"/>
      <c r="W221" s="75"/>
      <c r="X221" s="80" t="s">
        <v>95</v>
      </c>
      <c r="Y221" s="80" t="s">
        <v>342</v>
      </c>
      <c r="Z221" s="80" t="s">
        <v>342</v>
      </c>
      <c r="AA221" s="80" t="s">
        <v>342</v>
      </c>
      <c r="AB221" s="80" t="s">
        <v>342</v>
      </c>
      <c r="AC221" s="80" t="s">
        <v>342</v>
      </c>
      <c r="AD221" s="316"/>
      <c r="AE221" s="316"/>
      <c r="AF221" s="308">
        <v>14</v>
      </c>
      <c r="AG221" s="308">
        <v>16</v>
      </c>
    </row>
    <row r="222" spans="1:33" ht="45" customHeight="1">
      <c r="A222" s="307">
        <v>43587</v>
      </c>
      <c r="B222" s="308" t="s">
        <v>384</v>
      </c>
      <c r="C222" s="320">
        <v>43601</v>
      </c>
      <c r="D222" s="320">
        <v>43603</v>
      </c>
      <c r="E222" s="79"/>
      <c r="F222" s="79"/>
      <c r="G222" s="79"/>
      <c r="H222" s="79"/>
      <c r="I222" s="79"/>
      <c r="J222" s="79"/>
      <c r="K222" s="79"/>
      <c r="L222" s="79"/>
      <c r="M222" s="79"/>
      <c r="N222" s="79"/>
      <c r="O222" s="79"/>
      <c r="P222" s="79"/>
      <c r="Q222" s="79"/>
      <c r="R222" s="79"/>
      <c r="S222" s="79"/>
      <c r="T222" s="79"/>
      <c r="U222" s="79"/>
      <c r="V222" s="79"/>
      <c r="W222" s="75"/>
      <c r="X222" s="80" t="s">
        <v>95</v>
      </c>
      <c r="Y222" s="80" t="s">
        <v>342</v>
      </c>
      <c r="Z222" s="80" t="s">
        <v>342</v>
      </c>
      <c r="AA222" s="80" t="s">
        <v>342</v>
      </c>
      <c r="AB222" s="80" t="s">
        <v>342</v>
      </c>
      <c r="AC222" s="80" t="s">
        <v>342</v>
      </c>
      <c r="AD222" s="316"/>
      <c r="AE222" s="316"/>
      <c r="AF222" s="308">
        <v>14</v>
      </c>
      <c r="AG222" s="308">
        <v>16</v>
      </c>
    </row>
    <row r="223" spans="1:33" ht="45" customHeight="1">
      <c r="A223" s="307">
        <v>43588</v>
      </c>
      <c r="B223" s="308" t="s">
        <v>385</v>
      </c>
      <c r="C223" s="320">
        <v>43602</v>
      </c>
      <c r="D223" s="320">
        <v>43604</v>
      </c>
      <c r="E223" s="79"/>
      <c r="F223" s="79"/>
      <c r="G223" s="79"/>
      <c r="H223" s="79"/>
      <c r="I223" s="79"/>
      <c r="J223" s="79"/>
      <c r="K223" s="79"/>
      <c r="L223" s="79"/>
      <c r="M223" s="79"/>
      <c r="N223" s="79"/>
      <c r="O223" s="79"/>
      <c r="P223" s="79"/>
      <c r="Q223" s="79"/>
      <c r="R223" s="79"/>
      <c r="S223" s="79"/>
      <c r="T223" s="79"/>
      <c r="U223" s="79"/>
      <c r="V223" s="79"/>
      <c r="W223" s="75"/>
      <c r="X223" s="80" t="s">
        <v>95</v>
      </c>
      <c r="Y223" s="80" t="s">
        <v>342</v>
      </c>
      <c r="Z223" s="80" t="s">
        <v>342</v>
      </c>
      <c r="AA223" s="80" t="s">
        <v>342</v>
      </c>
      <c r="AB223" s="80" t="s">
        <v>342</v>
      </c>
      <c r="AC223" s="80" t="s">
        <v>342</v>
      </c>
      <c r="AD223" s="316"/>
      <c r="AE223" s="316"/>
      <c r="AF223" s="308">
        <v>14</v>
      </c>
      <c r="AG223" s="308">
        <v>16</v>
      </c>
    </row>
    <row r="224" spans="1:33" ht="45" customHeight="1">
      <c r="A224" s="307">
        <v>43589</v>
      </c>
      <c r="B224" s="308" t="s">
        <v>386</v>
      </c>
      <c r="C224" s="320">
        <v>43603</v>
      </c>
      <c r="D224" s="320">
        <v>43605</v>
      </c>
      <c r="E224" s="79"/>
      <c r="F224" s="79"/>
      <c r="G224" s="79"/>
      <c r="H224" s="79"/>
      <c r="I224" s="79"/>
      <c r="J224" s="79"/>
      <c r="K224" s="79"/>
      <c r="L224" s="79"/>
      <c r="M224" s="79"/>
      <c r="N224" s="79"/>
      <c r="O224" s="79"/>
      <c r="P224" s="79"/>
      <c r="Q224" s="79"/>
      <c r="R224" s="79"/>
      <c r="S224" s="79"/>
      <c r="T224" s="79"/>
      <c r="U224" s="79"/>
      <c r="V224" s="79"/>
      <c r="W224" s="75"/>
      <c r="X224" s="80" t="s">
        <v>95</v>
      </c>
      <c r="Y224" s="80" t="s">
        <v>342</v>
      </c>
      <c r="Z224" s="80" t="s">
        <v>342</v>
      </c>
      <c r="AA224" s="80" t="s">
        <v>342</v>
      </c>
      <c r="AB224" s="80" t="s">
        <v>342</v>
      </c>
      <c r="AC224" s="80" t="s">
        <v>342</v>
      </c>
      <c r="AD224" s="316"/>
      <c r="AE224" s="316"/>
      <c r="AF224" s="308">
        <v>14</v>
      </c>
      <c r="AG224" s="308">
        <v>16</v>
      </c>
    </row>
    <row r="225" spans="1:33" ht="45" customHeight="1">
      <c r="A225" s="307">
        <v>43590</v>
      </c>
      <c r="B225" s="308" t="s">
        <v>387</v>
      </c>
      <c r="C225" s="320"/>
      <c r="D225" s="320"/>
      <c r="E225" s="79"/>
      <c r="F225" s="79"/>
      <c r="G225" s="79"/>
      <c r="H225" s="79"/>
      <c r="I225" s="79"/>
      <c r="J225" s="79"/>
      <c r="K225" s="79"/>
      <c r="L225" s="79"/>
      <c r="M225" s="79"/>
      <c r="N225" s="79"/>
      <c r="O225" s="79"/>
      <c r="P225" s="79"/>
      <c r="Q225" s="79"/>
      <c r="R225" s="79"/>
      <c r="S225" s="79"/>
      <c r="T225" s="79"/>
      <c r="U225" s="79"/>
      <c r="V225" s="79"/>
      <c r="W225" s="75"/>
      <c r="X225" s="80" t="s">
        <v>342</v>
      </c>
      <c r="Y225" s="80" t="s">
        <v>342</v>
      </c>
      <c r="Z225" s="80" t="s">
        <v>342</v>
      </c>
      <c r="AA225" s="80" t="s">
        <v>342</v>
      </c>
      <c r="AB225" s="80" t="s">
        <v>342</v>
      </c>
      <c r="AC225" s="80" t="s">
        <v>342</v>
      </c>
      <c r="AD225" s="316"/>
      <c r="AE225" s="316"/>
      <c r="AF225" s="308" t="s">
        <v>342</v>
      </c>
      <c r="AG225" s="308" t="s">
        <v>342</v>
      </c>
    </row>
    <row r="226" spans="1:33" ht="45" customHeight="1">
      <c r="A226" s="307">
        <v>43591</v>
      </c>
      <c r="B226" s="308" t="s">
        <v>381</v>
      </c>
      <c r="C226" s="320">
        <v>43605</v>
      </c>
      <c r="D226" s="320">
        <v>43607</v>
      </c>
      <c r="E226" s="79"/>
      <c r="F226" s="79"/>
      <c r="G226" s="79"/>
      <c r="H226" s="79"/>
      <c r="I226" s="79"/>
      <c r="J226" s="79"/>
      <c r="K226" s="79"/>
      <c r="L226" s="79"/>
      <c r="M226" s="79"/>
      <c r="N226" s="79"/>
      <c r="O226" s="79"/>
      <c r="P226" s="79"/>
      <c r="Q226" s="79"/>
      <c r="R226" s="79"/>
      <c r="S226" s="79"/>
      <c r="T226" s="79"/>
      <c r="U226" s="79"/>
      <c r="V226" s="79"/>
      <c r="W226" s="75"/>
      <c r="X226" s="80" t="s">
        <v>95</v>
      </c>
      <c r="Y226" s="80" t="s">
        <v>342</v>
      </c>
      <c r="Z226" s="80" t="s">
        <v>342</v>
      </c>
      <c r="AA226" s="80" t="s">
        <v>342</v>
      </c>
      <c r="AB226" s="80" t="s">
        <v>342</v>
      </c>
      <c r="AC226" s="80" t="s">
        <v>342</v>
      </c>
      <c r="AD226" s="316"/>
      <c r="AE226" s="316"/>
      <c r="AF226" s="308">
        <v>14</v>
      </c>
      <c r="AG226" s="308">
        <v>16</v>
      </c>
    </row>
    <row r="227" spans="1:33" ht="45" customHeight="1">
      <c r="A227" s="307">
        <v>43592</v>
      </c>
      <c r="B227" s="308" t="s">
        <v>382</v>
      </c>
      <c r="C227" s="320">
        <v>43606</v>
      </c>
      <c r="D227" s="320">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342</v>
      </c>
      <c r="Z227" s="80" t="s">
        <v>342</v>
      </c>
      <c r="AA227" s="80" t="s">
        <v>342</v>
      </c>
      <c r="AB227" s="80" t="s">
        <v>342</v>
      </c>
      <c r="AC227" s="80" t="s">
        <v>342</v>
      </c>
      <c r="AD227" s="316"/>
      <c r="AE227" s="316"/>
      <c r="AF227" s="308">
        <v>14</v>
      </c>
      <c r="AG227" s="308">
        <v>16</v>
      </c>
    </row>
    <row r="228" spans="1:33" ht="45" customHeight="1">
      <c r="A228" s="307">
        <v>43593</v>
      </c>
      <c r="B228" s="308" t="s">
        <v>383</v>
      </c>
      <c r="C228" s="320">
        <v>43607</v>
      </c>
      <c r="D228" s="320">
        <v>43609</v>
      </c>
      <c r="E228" s="79"/>
      <c r="F228" s="79"/>
      <c r="G228" s="79"/>
      <c r="H228" s="79"/>
      <c r="I228" s="79"/>
      <c r="J228" s="79"/>
      <c r="K228" s="79"/>
      <c r="L228" s="79"/>
      <c r="M228" s="79"/>
      <c r="N228" s="79"/>
      <c r="O228" s="79"/>
      <c r="P228" s="79"/>
      <c r="Q228" s="79"/>
      <c r="R228" s="79"/>
      <c r="S228" s="79"/>
      <c r="T228" s="79"/>
      <c r="U228" s="79"/>
      <c r="V228" s="79"/>
      <c r="W228" s="75"/>
      <c r="X228" s="80" t="s">
        <v>95</v>
      </c>
      <c r="Y228" s="80" t="s">
        <v>342</v>
      </c>
      <c r="Z228" s="80" t="s">
        <v>342</v>
      </c>
      <c r="AA228" s="80" t="s">
        <v>342</v>
      </c>
      <c r="AB228" s="80" t="s">
        <v>342</v>
      </c>
      <c r="AC228" s="80" t="s">
        <v>342</v>
      </c>
      <c r="AD228" s="316"/>
      <c r="AE228" s="316"/>
      <c r="AF228" s="308">
        <v>14</v>
      </c>
      <c r="AG228" s="308">
        <v>16</v>
      </c>
    </row>
    <row r="229" spans="1:33" ht="45" customHeight="1">
      <c r="A229" s="307">
        <v>43594</v>
      </c>
      <c r="B229" s="308" t="s">
        <v>384</v>
      </c>
      <c r="C229" s="320">
        <v>43608</v>
      </c>
      <c r="D229" s="320">
        <v>43610</v>
      </c>
      <c r="E229" s="79"/>
      <c r="F229" s="79"/>
      <c r="G229" s="79"/>
      <c r="H229" s="79"/>
      <c r="I229" s="79"/>
      <c r="J229" s="79"/>
      <c r="K229" s="79"/>
      <c r="L229" s="79"/>
      <c r="M229" s="79"/>
      <c r="N229" s="79"/>
      <c r="O229" s="79"/>
      <c r="P229" s="79"/>
      <c r="Q229" s="79"/>
      <c r="R229" s="79"/>
      <c r="S229" s="79"/>
      <c r="T229" s="79"/>
      <c r="U229" s="79"/>
      <c r="V229" s="79"/>
      <c r="W229" s="75"/>
      <c r="X229" s="80" t="s">
        <v>95</v>
      </c>
      <c r="Y229" s="80" t="s">
        <v>342</v>
      </c>
      <c r="Z229" s="80" t="s">
        <v>342</v>
      </c>
      <c r="AA229" s="80" t="s">
        <v>342</v>
      </c>
      <c r="AB229" s="80" t="s">
        <v>342</v>
      </c>
      <c r="AC229" s="80" t="s">
        <v>342</v>
      </c>
      <c r="AD229" s="316"/>
      <c r="AE229" s="316"/>
      <c r="AF229" s="308">
        <v>14</v>
      </c>
      <c r="AG229" s="308">
        <v>16</v>
      </c>
    </row>
    <row r="230" spans="1:33" ht="45" customHeight="1">
      <c r="A230" s="307">
        <v>43595</v>
      </c>
      <c r="B230" s="308" t="s">
        <v>385</v>
      </c>
      <c r="C230" s="320">
        <v>43609</v>
      </c>
      <c r="D230" s="320">
        <v>43611</v>
      </c>
      <c r="E230" s="79"/>
      <c r="F230" s="79"/>
      <c r="G230" s="79"/>
      <c r="H230" s="79"/>
      <c r="I230" s="79"/>
      <c r="J230" s="79"/>
      <c r="K230" s="79"/>
      <c r="L230" s="79"/>
      <c r="M230" s="79"/>
      <c r="N230" s="79"/>
      <c r="O230" s="79"/>
      <c r="P230" s="79"/>
      <c r="Q230" s="79"/>
      <c r="R230" s="79"/>
      <c r="S230" s="79"/>
      <c r="T230" s="79"/>
      <c r="U230" s="79"/>
      <c r="V230" s="79"/>
      <c r="W230" s="75"/>
      <c r="X230" s="80" t="s">
        <v>95</v>
      </c>
      <c r="Y230" s="80" t="s">
        <v>342</v>
      </c>
      <c r="Z230" s="80" t="s">
        <v>342</v>
      </c>
      <c r="AA230" s="80" t="s">
        <v>342</v>
      </c>
      <c r="AB230" s="80" t="s">
        <v>342</v>
      </c>
      <c r="AC230" s="80" t="s">
        <v>342</v>
      </c>
      <c r="AD230" s="316"/>
      <c r="AE230" s="316"/>
      <c r="AF230" s="308">
        <v>14</v>
      </c>
      <c r="AG230" s="308">
        <v>16</v>
      </c>
    </row>
    <row r="231" spans="1:33" ht="45" customHeight="1">
      <c r="A231" s="307">
        <v>43596</v>
      </c>
      <c r="B231" s="308" t="s">
        <v>386</v>
      </c>
      <c r="C231" s="320">
        <v>43610</v>
      </c>
      <c r="D231" s="320">
        <v>43612</v>
      </c>
      <c r="E231" s="79"/>
      <c r="F231" s="79"/>
      <c r="G231" s="79"/>
      <c r="H231" s="79"/>
      <c r="I231" s="79"/>
      <c r="J231" s="79"/>
      <c r="K231" s="79"/>
      <c r="L231" s="79"/>
      <c r="M231" s="79"/>
      <c r="N231" s="79"/>
      <c r="O231" s="79"/>
      <c r="P231" s="79"/>
      <c r="Q231" s="79"/>
      <c r="R231" s="79"/>
      <c r="S231" s="79"/>
      <c r="T231" s="79"/>
      <c r="U231" s="79"/>
      <c r="V231" s="79"/>
      <c r="W231" s="75"/>
      <c r="X231" s="80" t="s">
        <v>95</v>
      </c>
      <c r="Y231" s="80" t="s">
        <v>342</v>
      </c>
      <c r="Z231" s="80" t="s">
        <v>342</v>
      </c>
      <c r="AA231" s="80" t="s">
        <v>342</v>
      </c>
      <c r="AB231" s="80" t="s">
        <v>342</v>
      </c>
      <c r="AC231" s="80" t="s">
        <v>342</v>
      </c>
      <c r="AD231" s="316"/>
      <c r="AE231" s="316"/>
      <c r="AF231" s="308">
        <v>14</v>
      </c>
      <c r="AG231" s="308">
        <v>16</v>
      </c>
    </row>
    <row r="232" spans="1:33" ht="45" customHeight="1">
      <c r="A232" s="307">
        <v>43597</v>
      </c>
      <c r="B232" s="308" t="s">
        <v>387</v>
      </c>
      <c r="C232" s="320"/>
      <c r="D232" s="320"/>
      <c r="E232" s="79"/>
      <c r="F232" s="79"/>
      <c r="G232" s="79"/>
      <c r="H232" s="79"/>
      <c r="I232" s="79"/>
      <c r="J232" s="79"/>
      <c r="K232" s="79"/>
      <c r="L232" s="79"/>
      <c r="M232" s="79"/>
      <c r="N232" s="79"/>
      <c r="O232" s="79"/>
      <c r="P232" s="79"/>
      <c r="Q232" s="79"/>
      <c r="R232" s="79"/>
      <c r="S232" s="79"/>
      <c r="T232" s="79"/>
      <c r="U232" s="79"/>
      <c r="V232" s="79"/>
      <c r="W232" s="75"/>
      <c r="X232" s="80" t="s">
        <v>342</v>
      </c>
      <c r="Y232" s="80" t="s">
        <v>342</v>
      </c>
      <c r="Z232" s="80" t="s">
        <v>342</v>
      </c>
      <c r="AA232" s="80" t="s">
        <v>342</v>
      </c>
      <c r="AB232" s="80" t="s">
        <v>342</v>
      </c>
      <c r="AC232" s="80" t="s">
        <v>342</v>
      </c>
      <c r="AD232" s="316"/>
      <c r="AE232" s="316"/>
      <c r="AF232" s="308" t="s">
        <v>342</v>
      </c>
      <c r="AG232" s="308" t="s">
        <v>342</v>
      </c>
    </row>
    <row r="233" spans="1:33" ht="45" customHeight="1">
      <c r="A233" s="307">
        <v>43598</v>
      </c>
      <c r="B233" s="308" t="s">
        <v>381</v>
      </c>
      <c r="C233" s="320">
        <v>43612</v>
      </c>
      <c r="D233" s="320">
        <v>43614</v>
      </c>
      <c r="E233" s="79"/>
      <c r="F233" s="79"/>
      <c r="G233" s="79"/>
      <c r="H233" s="79"/>
      <c r="I233" s="79"/>
      <c r="J233" s="79"/>
      <c r="K233" s="79"/>
      <c r="L233" s="79"/>
      <c r="M233" s="79"/>
      <c r="N233" s="79"/>
      <c r="O233" s="79"/>
      <c r="P233" s="79"/>
      <c r="Q233" s="79"/>
      <c r="R233" s="79"/>
      <c r="S233" s="79"/>
      <c r="T233" s="79"/>
      <c r="U233" s="79"/>
      <c r="V233" s="79"/>
      <c r="W233" s="75"/>
      <c r="X233" s="80" t="s">
        <v>95</v>
      </c>
      <c r="Y233" s="80" t="s">
        <v>342</v>
      </c>
      <c r="Z233" s="80" t="s">
        <v>342</v>
      </c>
      <c r="AA233" s="80" t="s">
        <v>342</v>
      </c>
      <c r="AB233" s="80" t="s">
        <v>342</v>
      </c>
      <c r="AC233" s="80" t="s">
        <v>342</v>
      </c>
      <c r="AD233" s="316"/>
      <c r="AE233" s="316"/>
      <c r="AF233" s="308">
        <v>14</v>
      </c>
      <c r="AG233" s="308">
        <v>16</v>
      </c>
    </row>
    <row r="234" spans="1:33" ht="45" customHeight="1">
      <c r="A234" s="307">
        <v>43599</v>
      </c>
      <c r="B234" s="308" t="s">
        <v>382</v>
      </c>
      <c r="C234" s="320">
        <v>43613</v>
      </c>
      <c r="D234" s="320">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342</v>
      </c>
      <c r="Z234" s="80" t="s">
        <v>342</v>
      </c>
      <c r="AA234" s="80" t="s">
        <v>342</v>
      </c>
      <c r="AB234" s="80" t="s">
        <v>342</v>
      </c>
      <c r="AC234" s="80" t="s">
        <v>342</v>
      </c>
      <c r="AD234" s="316"/>
      <c r="AE234" s="316"/>
      <c r="AF234" s="308">
        <v>14</v>
      </c>
      <c r="AG234" s="308">
        <v>16</v>
      </c>
    </row>
    <row r="235" spans="1:33" ht="45" customHeight="1">
      <c r="A235" s="307">
        <v>43600</v>
      </c>
      <c r="B235" s="308" t="s">
        <v>383</v>
      </c>
      <c r="C235" s="320">
        <v>43614</v>
      </c>
      <c r="D235" s="320">
        <v>43616</v>
      </c>
      <c r="E235" s="79"/>
      <c r="F235" s="79"/>
      <c r="G235" s="79"/>
      <c r="H235" s="79"/>
      <c r="I235" s="79"/>
      <c r="J235" s="79"/>
      <c r="K235" s="79"/>
      <c r="L235" s="79"/>
      <c r="M235" s="79"/>
      <c r="N235" s="79"/>
      <c r="O235" s="79"/>
      <c r="P235" s="79"/>
      <c r="Q235" s="79"/>
      <c r="R235" s="79"/>
      <c r="S235" s="79"/>
      <c r="T235" s="79"/>
      <c r="U235" s="79"/>
      <c r="V235" s="79"/>
      <c r="W235" s="75"/>
      <c r="X235" s="80" t="s">
        <v>95</v>
      </c>
      <c r="Y235" s="80" t="s">
        <v>342</v>
      </c>
      <c r="Z235" s="80" t="s">
        <v>342</v>
      </c>
      <c r="AA235" s="80" t="s">
        <v>342</v>
      </c>
      <c r="AB235" s="80" t="s">
        <v>342</v>
      </c>
      <c r="AC235" s="80" t="s">
        <v>342</v>
      </c>
      <c r="AD235" s="316"/>
      <c r="AE235" s="316"/>
      <c r="AF235" s="308">
        <v>14</v>
      </c>
      <c r="AG235" s="308">
        <v>16</v>
      </c>
    </row>
    <row r="236" spans="1:33" ht="45" customHeight="1">
      <c r="A236" s="307">
        <v>43601</v>
      </c>
      <c r="B236" s="308" t="s">
        <v>384</v>
      </c>
      <c r="C236" s="320">
        <v>43615</v>
      </c>
      <c r="D236" s="320">
        <v>43617</v>
      </c>
      <c r="E236" s="79"/>
      <c r="F236" s="79"/>
      <c r="G236" s="79"/>
      <c r="H236" s="79"/>
      <c r="I236" s="79"/>
      <c r="J236" s="79"/>
      <c r="K236" s="79"/>
      <c r="L236" s="79"/>
      <c r="M236" s="79"/>
      <c r="N236" s="79"/>
      <c r="O236" s="79"/>
      <c r="P236" s="79"/>
      <c r="Q236" s="79"/>
      <c r="R236" s="79"/>
      <c r="S236" s="79"/>
      <c r="T236" s="79"/>
      <c r="U236" s="79"/>
      <c r="V236" s="79"/>
      <c r="W236" s="75"/>
      <c r="X236" s="80" t="s">
        <v>95</v>
      </c>
      <c r="Y236" s="80" t="s">
        <v>342</v>
      </c>
      <c r="Z236" s="80" t="s">
        <v>342</v>
      </c>
      <c r="AA236" s="80" t="s">
        <v>342</v>
      </c>
      <c r="AB236" s="80" t="s">
        <v>342</v>
      </c>
      <c r="AC236" s="80" t="s">
        <v>342</v>
      </c>
      <c r="AD236" s="316"/>
      <c r="AE236" s="316"/>
      <c r="AF236" s="308">
        <v>14</v>
      </c>
      <c r="AG236" s="308">
        <v>16</v>
      </c>
    </row>
    <row r="237" spans="1:33" ht="45" customHeight="1">
      <c r="A237" s="307">
        <v>43602</v>
      </c>
      <c r="B237" s="308" t="s">
        <v>385</v>
      </c>
      <c r="C237" s="320">
        <v>43616</v>
      </c>
      <c r="D237" s="320">
        <v>43618</v>
      </c>
      <c r="E237" s="79"/>
      <c r="F237" s="79"/>
      <c r="G237" s="79"/>
      <c r="H237" s="79"/>
      <c r="I237" s="79"/>
      <c r="J237" s="79"/>
      <c r="K237" s="79"/>
      <c r="L237" s="79"/>
      <c r="M237" s="79"/>
      <c r="N237" s="79"/>
      <c r="O237" s="79"/>
      <c r="P237" s="79"/>
      <c r="Q237" s="79"/>
      <c r="R237" s="79"/>
      <c r="S237" s="79"/>
      <c r="T237" s="79"/>
      <c r="U237" s="79"/>
      <c r="V237" s="79"/>
      <c r="W237" s="75"/>
      <c r="X237" s="80" t="s">
        <v>95</v>
      </c>
      <c r="Y237" s="80" t="s">
        <v>342</v>
      </c>
      <c r="Z237" s="80" t="s">
        <v>342</v>
      </c>
      <c r="AA237" s="80" t="s">
        <v>342</v>
      </c>
      <c r="AB237" s="80" t="s">
        <v>342</v>
      </c>
      <c r="AC237" s="80" t="s">
        <v>342</v>
      </c>
      <c r="AD237" s="316"/>
      <c r="AE237" s="316"/>
      <c r="AF237" s="308">
        <v>14</v>
      </c>
      <c r="AG237" s="308">
        <v>16</v>
      </c>
    </row>
    <row r="238" spans="1:33" ht="45" customHeight="1">
      <c r="A238" s="307">
        <v>43603</v>
      </c>
      <c r="B238" s="308" t="s">
        <v>386</v>
      </c>
      <c r="C238" s="320">
        <v>43617</v>
      </c>
      <c r="D238" s="320">
        <v>43619</v>
      </c>
      <c r="E238" s="79"/>
      <c r="F238" s="79"/>
      <c r="G238" s="79"/>
      <c r="H238" s="79"/>
      <c r="I238" s="79"/>
      <c r="J238" s="79"/>
      <c r="K238" s="79"/>
      <c r="L238" s="79"/>
      <c r="M238" s="79"/>
      <c r="N238" s="79"/>
      <c r="O238" s="79"/>
      <c r="P238" s="79"/>
      <c r="Q238" s="79"/>
      <c r="R238" s="79"/>
      <c r="S238" s="79"/>
      <c r="T238" s="79"/>
      <c r="U238" s="79"/>
      <c r="V238" s="79"/>
      <c r="W238" s="75"/>
      <c r="X238" s="80" t="s">
        <v>95</v>
      </c>
      <c r="Y238" s="80" t="s">
        <v>342</v>
      </c>
      <c r="Z238" s="80" t="s">
        <v>342</v>
      </c>
      <c r="AA238" s="80" t="s">
        <v>342</v>
      </c>
      <c r="AB238" s="80" t="s">
        <v>342</v>
      </c>
      <c r="AC238" s="80" t="s">
        <v>342</v>
      </c>
      <c r="AD238" s="316"/>
      <c r="AE238" s="316"/>
      <c r="AF238" s="308">
        <v>14</v>
      </c>
      <c r="AG238" s="308">
        <v>16</v>
      </c>
    </row>
    <row r="239" spans="1:33" ht="45" customHeight="1">
      <c r="A239" s="307">
        <v>43604</v>
      </c>
      <c r="B239" s="308" t="s">
        <v>387</v>
      </c>
      <c r="C239" s="320"/>
      <c r="D239" s="320"/>
      <c r="E239" s="79"/>
      <c r="F239" s="79"/>
      <c r="G239" s="79"/>
      <c r="H239" s="79"/>
      <c r="I239" s="79"/>
      <c r="J239" s="79"/>
      <c r="K239" s="79"/>
      <c r="L239" s="79"/>
      <c r="M239" s="79"/>
      <c r="N239" s="79"/>
      <c r="O239" s="79"/>
      <c r="P239" s="79"/>
      <c r="Q239" s="79"/>
      <c r="R239" s="79"/>
      <c r="S239" s="79"/>
      <c r="T239" s="79"/>
      <c r="U239" s="79"/>
      <c r="V239" s="79"/>
      <c r="W239" s="75"/>
      <c r="X239" s="80" t="s">
        <v>342</v>
      </c>
      <c r="Y239" s="80" t="s">
        <v>342</v>
      </c>
      <c r="Z239" s="80" t="s">
        <v>342</v>
      </c>
      <c r="AA239" s="80" t="s">
        <v>342</v>
      </c>
      <c r="AB239" s="80" t="s">
        <v>342</v>
      </c>
      <c r="AC239" s="80" t="s">
        <v>342</v>
      </c>
      <c r="AD239" s="316"/>
      <c r="AE239" s="316"/>
      <c r="AF239" s="308" t="s">
        <v>342</v>
      </c>
      <c r="AG239" s="308" t="s">
        <v>342</v>
      </c>
    </row>
    <row r="240" spans="1:33" ht="45" customHeight="1">
      <c r="A240" s="307">
        <v>43605</v>
      </c>
      <c r="B240" s="308" t="s">
        <v>381</v>
      </c>
      <c r="C240" s="320">
        <v>43619</v>
      </c>
      <c r="D240" s="320">
        <v>43621</v>
      </c>
      <c r="E240" s="79"/>
      <c r="F240" s="79"/>
      <c r="G240" s="79"/>
      <c r="H240" s="79"/>
      <c r="I240" s="79"/>
      <c r="J240" s="79"/>
      <c r="K240" s="79"/>
      <c r="L240" s="79"/>
      <c r="M240" s="79"/>
      <c r="N240" s="79"/>
      <c r="O240" s="79"/>
      <c r="P240" s="79"/>
      <c r="Q240" s="79"/>
      <c r="R240" s="79"/>
      <c r="S240" s="79"/>
      <c r="T240" s="79"/>
      <c r="U240" s="79"/>
      <c r="V240" s="79"/>
      <c r="W240" s="75"/>
      <c r="X240" s="80" t="s">
        <v>95</v>
      </c>
      <c r="Y240" s="80" t="s">
        <v>342</v>
      </c>
      <c r="Z240" s="80" t="s">
        <v>342</v>
      </c>
      <c r="AA240" s="80" t="s">
        <v>342</v>
      </c>
      <c r="AB240" s="80" t="s">
        <v>342</v>
      </c>
      <c r="AC240" s="80" t="s">
        <v>342</v>
      </c>
      <c r="AD240" s="316"/>
      <c r="AE240" s="316"/>
      <c r="AF240" s="308">
        <v>14</v>
      </c>
      <c r="AG240" s="308">
        <v>16</v>
      </c>
    </row>
    <row r="241" spans="1:33" ht="45" customHeight="1">
      <c r="A241" s="307">
        <v>43606</v>
      </c>
      <c r="B241" s="308" t="s">
        <v>382</v>
      </c>
      <c r="C241" s="320">
        <v>43620</v>
      </c>
      <c r="D241" s="320">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342</v>
      </c>
      <c r="Z241" s="80" t="s">
        <v>342</v>
      </c>
      <c r="AA241" s="80" t="s">
        <v>342</v>
      </c>
      <c r="AB241" s="80" t="s">
        <v>342</v>
      </c>
      <c r="AC241" s="80" t="s">
        <v>342</v>
      </c>
      <c r="AD241" s="316"/>
      <c r="AE241" s="316"/>
      <c r="AF241" s="308">
        <v>14</v>
      </c>
      <c r="AG241" s="308">
        <v>16</v>
      </c>
    </row>
    <row r="242" spans="1:33" ht="45" customHeight="1">
      <c r="A242" s="307">
        <v>43607</v>
      </c>
      <c r="B242" s="308" t="s">
        <v>383</v>
      </c>
      <c r="C242" s="320">
        <v>43621</v>
      </c>
      <c r="D242" s="320">
        <v>43623</v>
      </c>
      <c r="E242" s="79"/>
      <c r="F242" s="79"/>
      <c r="G242" s="79"/>
      <c r="H242" s="79"/>
      <c r="I242" s="79"/>
      <c r="J242" s="79"/>
      <c r="K242" s="79"/>
      <c r="L242" s="79"/>
      <c r="M242" s="79"/>
      <c r="N242" s="79"/>
      <c r="O242" s="79"/>
      <c r="P242" s="79"/>
      <c r="Q242" s="79"/>
      <c r="R242" s="79"/>
      <c r="S242" s="79"/>
      <c r="T242" s="79"/>
      <c r="U242" s="79"/>
      <c r="V242" s="79"/>
      <c r="W242" s="75"/>
      <c r="X242" s="80" t="s">
        <v>95</v>
      </c>
      <c r="Y242" s="80" t="s">
        <v>342</v>
      </c>
      <c r="Z242" s="80" t="s">
        <v>342</v>
      </c>
      <c r="AA242" s="80" t="s">
        <v>342</v>
      </c>
      <c r="AB242" s="80" t="s">
        <v>342</v>
      </c>
      <c r="AC242" s="80" t="s">
        <v>342</v>
      </c>
      <c r="AD242" s="316"/>
      <c r="AE242" s="316"/>
      <c r="AF242" s="308">
        <v>14</v>
      </c>
      <c r="AG242" s="308">
        <v>16</v>
      </c>
    </row>
    <row r="243" spans="1:33" ht="45" customHeight="1">
      <c r="A243" s="307">
        <v>43608</v>
      </c>
      <c r="B243" s="308" t="s">
        <v>384</v>
      </c>
      <c r="C243" s="320">
        <v>43622</v>
      </c>
      <c r="D243" s="320">
        <v>43624</v>
      </c>
      <c r="E243" s="79"/>
      <c r="F243" s="79"/>
      <c r="G243" s="79"/>
      <c r="H243" s="79"/>
      <c r="I243" s="79"/>
      <c r="J243" s="79"/>
      <c r="K243" s="79"/>
      <c r="L243" s="79"/>
      <c r="M243" s="79"/>
      <c r="N243" s="79"/>
      <c r="O243" s="79"/>
      <c r="P243" s="79"/>
      <c r="Q243" s="79"/>
      <c r="R243" s="79"/>
      <c r="S243" s="79"/>
      <c r="T243" s="79"/>
      <c r="U243" s="79"/>
      <c r="V243" s="79"/>
      <c r="W243" s="75"/>
      <c r="X243" s="80" t="s">
        <v>95</v>
      </c>
      <c r="Y243" s="80" t="s">
        <v>342</v>
      </c>
      <c r="Z243" s="80" t="s">
        <v>342</v>
      </c>
      <c r="AA243" s="80" t="s">
        <v>342</v>
      </c>
      <c r="AB243" s="80" t="s">
        <v>342</v>
      </c>
      <c r="AC243" s="80" t="s">
        <v>342</v>
      </c>
      <c r="AD243" s="317"/>
      <c r="AE243" s="316"/>
      <c r="AF243" s="308">
        <v>14</v>
      </c>
      <c r="AG243" s="308">
        <v>16</v>
      </c>
    </row>
    <row r="244" spans="1:33" ht="45" customHeight="1">
      <c r="A244" s="307">
        <v>43609</v>
      </c>
      <c r="B244" s="308" t="s">
        <v>385</v>
      </c>
      <c r="C244" s="320">
        <v>43623</v>
      </c>
      <c r="D244" s="320">
        <v>43625</v>
      </c>
      <c r="E244" s="79"/>
      <c r="F244" s="79"/>
      <c r="G244" s="79"/>
      <c r="H244" s="79"/>
      <c r="I244" s="79"/>
      <c r="J244" s="79"/>
      <c r="K244" s="79"/>
      <c r="L244" s="79"/>
      <c r="M244" s="79"/>
      <c r="N244" s="79"/>
      <c r="O244" s="79"/>
      <c r="P244" s="79"/>
      <c r="Q244" s="79"/>
      <c r="R244" s="79"/>
      <c r="S244" s="79"/>
      <c r="T244" s="79"/>
      <c r="U244" s="79"/>
      <c r="V244" s="79"/>
      <c r="W244" s="75"/>
      <c r="X244" s="80" t="s">
        <v>95</v>
      </c>
      <c r="Y244" s="80" t="s">
        <v>342</v>
      </c>
      <c r="Z244" s="80" t="s">
        <v>342</v>
      </c>
      <c r="AA244" s="80" t="s">
        <v>342</v>
      </c>
      <c r="AB244" s="80" t="s">
        <v>342</v>
      </c>
      <c r="AC244" s="80" t="s">
        <v>342</v>
      </c>
      <c r="AD244" s="316"/>
      <c r="AE244" s="316"/>
      <c r="AF244" s="308">
        <v>14</v>
      </c>
      <c r="AG244" s="308">
        <v>16</v>
      </c>
    </row>
    <row r="245" spans="1:33" ht="45" customHeight="1">
      <c r="A245" s="307">
        <v>43610</v>
      </c>
      <c r="B245" s="308" t="s">
        <v>386</v>
      </c>
      <c r="C245" s="320">
        <v>43624</v>
      </c>
      <c r="D245" s="320">
        <v>43626</v>
      </c>
      <c r="E245" s="79"/>
      <c r="F245" s="79"/>
      <c r="G245" s="79"/>
      <c r="H245" s="79"/>
      <c r="I245" s="79"/>
      <c r="J245" s="79"/>
      <c r="K245" s="79"/>
      <c r="L245" s="79"/>
      <c r="M245" s="79"/>
      <c r="N245" s="79"/>
      <c r="O245" s="79"/>
      <c r="P245" s="79"/>
      <c r="Q245" s="79"/>
      <c r="R245" s="79"/>
      <c r="S245" s="79"/>
      <c r="T245" s="79"/>
      <c r="U245" s="79"/>
      <c r="V245" s="79"/>
      <c r="W245" s="75"/>
      <c r="X245" s="80" t="s">
        <v>95</v>
      </c>
      <c r="Y245" s="80" t="s">
        <v>342</v>
      </c>
      <c r="Z245" s="80" t="s">
        <v>342</v>
      </c>
      <c r="AA245" s="80" t="s">
        <v>342</v>
      </c>
      <c r="AB245" s="80" t="s">
        <v>342</v>
      </c>
      <c r="AC245" s="80" t="s">
        <v>342</v>
      </c>
      <c r="AD245" s="316"/>
      <c r="AE245" s="316"/>
      <c r="AF245" s="308">
        <v>14</v>
      </c>
      <c r="AG245" s="308">
        <v>16</v>
      </c>
    </row>
    <row r="246" spans="1:33" ht="45" customHeight="1">
      <c r="A246" s="307">
        <v>43611</v>
      </c>
      <c r="B246" s="308" t="s">
        <v>387</v>
      </c>
      <c r="C246" s="320"/>
      <c r="D246" s="320"/>
      <c r="E246" s="79"/>
      <c r="F246" s="79"/>
      <c r="G246" s="79"/>
      <c r="H246" s="79"/>
      <c r="I246" s="79"/>
      <c r="J246" s="79"/>
      <c r="K246" s="79"/>
      <c r="L246" s="79"/>
      <c r="M246" s="79"/>
      <c r="N246" s="79"/>
      <c r="O246" s="79"/>
      <c r="P246" s="79"/>
      <c r="Q246" s="79"/>
      <c r="R246" s="79"/>
      <c r="S246" s="79"/>
      <c r="T246" s="79"/>
      <c r="U246" s="79"/>
      <c r="V246" s="79"/>
      <c r="W246" s="75"/>
      <c r="X246" s="80" t="s">
        <v>342</v>
      </c>
      <c r="Y246" s="80" t="s">
        <v>342</v>
      </c>
      <c r="Z246" s="80" t="s">
        <v>342</v>
      </c>
      <c r="AA246" s="80" t="s">
        <v>342</v>
      </c>
      <c r="AB246" s="80" t="s">
        <v>342</v>
      </c>
      <c r="AC246" s="80" t="s">
        <v>342</v>
      </c>
      <c r="AD246" s="316"/>
      <c r="AE246" s="316"/>
      <c r="AF246" s="308" t="s">
        <v>342</v>
      </c>
      <c r="AG246" s="308" t="s">
        <v>342</v>
      </c>
    </row>
    <row r="247" spans="1:33" ht="45" customHeight="1">
      <c r="A247" s="307">
        <v>43612</v>
      </c>
      <c r="B247" s="308" t="s">
        <v>381</v>
      </c>
      <c r="C247" s="320">
        <v>43626</v>
      </c>
      <c r="D247" s="320">
        <v>43628</v>
      </c>
      <c r="E247" s="79"/>
      <c r="F247" s="79"/>
      <c r="G247" s="79"/>
      <c r="H247" s="79"/>
      <c r="I247" s="79"/>
      <c r="J247" s="79"/>
      <c r="K247" s="79"/>
      <c r="L247" s="79"/>
      <c r="M247" s="79"/>
      <c r="N247" s="79"/>
      <c r="O247" s="79"/>
      <c r="P247" s="79"/>
      <c r="Q247" s="79"/>
      <c r="R247" s="79"/>
      <c r="S247" s="79"/>
      <c r="T247" s="79"/>
      <c r="U247" s="79"/>
      <c r="V247" s="79"/>
      <c r="W247" s="75"/>
      <c r="X247" s="80" t="s">
        <v>95</v>
      </c>
      <c r="Y247" s="80" t="s">
        <v>342</v>
      </c>
      <c r="Z247" s="80" t="s">
        <v>342</v>
      </c>
      <c r="AA247" s="80" t="s">
        <v>342</v>
      </c>
      <c r="AB247" s="80" t="s">
        <v>342</v>
      </c>
      <c r="AC247" s="80" t="s">
        <v>342</v>
      </c>
      <c r="AD247" s="316"/>
      <c r="AE247" s="316"/>
      <c r="AF247" s="308">
        <v>14</v>
      </c>
      <c r="AG247" s="308">
        <v>16</v>
      </c>
    </row>
    <row r="248" spans="1:33" ht="45" customHeight="1">
      <c r="A248" s="307">
        <v>43613</v>
      </c>
      <c r="B248" s="308" t="s">
        <v>382</v>
      </c>
      <c r="C248" s="320">
        <v>43627</v>
      </c>
      <c r="D248" s="320">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342</v>
      </c>
      <c r="Z248" s="80" t="s">
        <v>342</v>
      </c>
      <c r="AA248" s="80" t="s">
        <v>342</v>
      </c>
      <c r="AB248" s="80" t="s">
        <v>342</v>
      </c>
      <c r="AC248" s="80" t="s">
        <v>342</v>
      </c>
      <c r="AD248" s="316"/>
      <c r="AE248" s="316"/>
      <c r="AF248" s="308">
        <v>14</v>
      </c>
      <c r="AG248" s="308">
        <v>16</v>
      </c>
    </row>
    <row r="249" spans="1:33" ht="45" customHeight="1">
      <c r="A249" s="307">
        <v>43614</v>
      </c>
      <c r="B249" s="308" t="s">
        <v>383</v>
      </c>
      <c r="C249" s="320">
        <v>43628</v>
      </c>
      <c r="D249" s="320">
        <v>43630</v>
      </c>
      <c r="E249" s="79"/>
      <c r="F249" s="79"/>
      <c r="G249" s="79"/>
      <c r="H249" s="79"/>
      <c r="I249" s="79"/>
      <c r="J249" s="79"/>
      <c r="K249" s="79"/>
      <c r="L249" s="79"/>
      <c r="M249" s="79"/>
      <c r="N249" s="79"/>
      <c r="O249" s="79"/>
      <c r="P249" s="79"/>
      <c r="Q249" s="79"/>
      <c r="R249" s="79"/>
      <c r="S249" s="79"/>
      <c r="T249" s="79"/>
      <c r="U249" s="79"/>
      <c r="V249" s="79"/>
      <c r="W249" s="75"/>
      <c r="X249" s="80" t="s">
        <v>95</v>
      </c>
      <c r="Y249" s="80" t="s">
        <v>342</v>
      </c>
      <c r="Z249" s="80" t="s">
        <v>342</v>
      </c>
      <c r="AA249" s="80" t="s">
        <v>342</v>
      </c>
      <c r="AB249" s="80" t="s">
        <v>342</v>
      </c>
      <c r="AC249" s="80" t="s">
        <v>342</v>
      </c>
      <c r="AD249" s="316"/>
      <c r="AE249" s="316"/>
      <c r="AF249" s="308">
        <v>14</v>
      </c>
      <c r="AG249" s="308">
        <v>16</v>
      </c>
    </row>
    <row r="250" spans="1:33" ht="45" customHeight="1">
      <c r="A250" s="307">
        <v>43615</v>
      </c>
      <c r="B250" s="308" t="s">
        <v>384</v>
      </c>
      <c r="C250" s="320">
        <v>43629</v>
      </c>
      <c r="D250" s="320">
        <v>43631</v>
      </c>
      <c r="E250" s="79"/>
      <c r="F250" s="79"/>
      <c r="G250" s="79"/>
      <c r="H250" s="79"/>
      <c r="I250" s="79"/>
      <c r="J250" s="79"/>
      <c r="K250" s="79"/>
      <c r="L250" s="79"/>
      <c r="M250" s="79"/>
      <c r="N250" s="79"/>
      <c r="O250" s="79"/>
      <c r="P250" s="79"/>
      <c r="Q250" s="79"/>
      <c r="R250" s="79"/>
      <c r="S250" s="79"/>
      <c r="T250" s="79"/>
      <c r="U250" s="79"/>
      <c r="V250" s="79"/>
      <c r="W250" s="75"/>
      <c r="X250" s="80" t="s">
        <v>95</v>
      </c>
      <c r="Y250" s="80" t="s">
        <v>342</v>
      </c>
      <c r="Z250" s="80" t="s">
        <v>342</v>
      </c>
      <c r="AA250" s="80" t="s">
        <v>342</v>
      </c>
      <c r="AB250" s="80" t="s">
        <v>342</v>
      </c>
      <c r="AC250" s="80" t="s">
        <v>342</v>
      </c>
      <c r="AD250" s="316"/>
      <c r="AE250" s="316"/>
      <c r="AF250" s="308">
        <v>14</v>
      </c>
      <c r="AG250" s="308">
        <v>16</v>
      </c>
    </row>
    <row r="251" spans="1:33" ht="45" customHeight="1">
      <c r="A251" s="307">
        <v>43616</v>
      </c>
      <c r="B251" s="308" t="s">
        <v>385</v>
      </c>
      <c r="C251" s="320">
        <v>43630</v>
      </c>
      <c r="D251" s="320">
        <v>43632</v>
      </c>
      <c r="E251" s="79"/>
      <c r="F251" s="79"/>
      <c r="G251" s="79"/>
      <c r="H251" s="79"/>
      <c r="I251" s="79"/>
      <c r="J251" s="79"/>
      <c r="K251" s="79"/>
      <c r="L251" s="79"/>
      <c r="M251" s="79"/>
      <c r="N251" s="79"/>
      <c r="O251" s="79"/>
      <c r="P251" s="79"/>
      <c r="Q251" s="79"/>
      <c r="R251" s="79"/>
      <c r="S251" s="79"/>
      <c r="T251" s="79"/>
      <c r="U251" s="79"/>
      <c r="V251" s="79"/>
      <c r="W251" s="75"/>
      <c r="X251" s="80" t="s">
        <v>95</v>
      </c>
      <c r="Y251" s="80" t="s">
        <v>342</v>
      </c>
      <c r="Z251" s="80" t="s">
        <v>342</v>
      </c>
      <c r="AA251" s="80" t="s">
        <v>342</v>
      </c>
      <c r="AB251" s="80" t="s">
        <v>342</v>
      </c>
      <c r="AC251" s="80" t="s">
        <v>342</v>
      </c>
      <c r="AD251" s="316"/>
      <c r="AE251" s="316"/>
      <c r="AF251" s="308">
        <v>14</v>
      </c>
      <c r="AG251" s="308">
        <v>16</v>
      </c>
    </row>
    <row r="252" spans="1:33" s="81" customFormat="1" ht="45" customHeight="1">
      <c r="A252" s="302" t="s">
        <v>342</v>
      </c>
      <c r="B252" s="306" t="s">
        <v>342</v>
      </c>
      <c r="C252" s="321"/>
      <c r="D252" s="321"/>
      <c r="E252" s="296"/>
      <c r="F252" s="296"/>
      <c r="G252" s="296"/>
      <c r="H252" s="296"/>
      <c r="I252" s="296"/>
      <c r="J252" s="296"/>
      <c r="K252" s="296"/>
      <c r="L252" s="296"/>
      <c r="M252" s="296"/>
      <c r="N252" s="296"/>
      <c r="O252" s="296"/>
      <c r="P252" s="296"/>
      <c r="Q252" s="296"/>
      <c r="R252" s="296"/>
      <c r="S252" s="296"/>
      <c r="T252" s="296"/>
      <c r="U252" s="296"/>
      <c r="V252" s="296"/>
      <c r="X252" s="297"/>
      <c r="Y252" s="297"/>
      <c r="Z252" s="297"/>
      <c r="AA252" s="297"/>
      <c r="AB252" s="297"/>
      <c r="AC252" s="297"/>
      <c r="AD252" s="258"/>
      <c r="AE252" s="258"/>
      <c r="AF252" s="306"/>
      <c r="AG252" s="306"/>
    </row>
    <row r="253" spans="1:33" ht="45" customHeight="1">
      <c r="A253" s="309" t="s">
        <v>342</v>
      </c>
      <c r="B253" s="310" t="s">
        <v>342</v>
      </c>
      <c r="C253" s="322"/>
      <c r="D253" s="322"/>
      <c r="E253" s="73"/>
      <c r="F253" s="73"/>
      <c r="G253" s="73"/>
      <c r="H253" s="73"/>
      <c r="I253" s="73"/>
      <c r="J253" s="73"/>
      <c r="K253" s="73"/>
      <c r="L253" s="73"/>
      <c r="M253" s="73"/>
      <c r="N253" s="73"/>
      <c r="O253" s="73"/>
      <c r="P253" s="73"/>
      <c r="Q253" s="73"/>
      <c r="R253" s="73"/>
      <c r="S253" s="73"/>
      <c r="T253" s="73"/>
      <c r="U253" s="73"/>
      <c r="V253" s="73"/>
    </row>
    <row r="254" spans="1:33" ht="45" customHeight="1">
      <c r="A254" s="309" t="s">
        <v>342</v>
      </c>
      <c r="B254" s="310" t="s">
        <v>342</v>
      </c>
      <c r="C254" s="322"/>
      <c r="D254" s="322"/>
      <c r="E254" s="73"/>
      <c r="F254" s="73"/>
      <c r="G254" s="73"/>
      <c r="H254" s="73"/>
      <c r="I254" s="73"/>
      <c r="J254" s="73"/>
      <c r="K254" s="73"/>
      <c r="L254" s="73"/>
      <c r="M254" s="73"/>
      <c r="N254" s="73"/>
      <c r="O254" s="73"/>
      <c r="P254" s="73"/>
      <c r="Q254" s="73"/>
      <c r="R254" s="73"/>
      <c r="S254" s="73"/>
      <c r="T254" s="73"/>
      <c r="U254" s="73"/>
      <c r="V254" s="73"/>
    </row>
    <row r="255" spans="1:33" ht="45" customHeight="1">
      <c r="A255" s="309" t="s">
        <v>342</v>
      </c>
      <c r="B255" s="310" t="s">
        <v>342</v>
      </c>
      <c r="C255" s="322"/>
      <c r="D255" s="322"/>
      <c r="E255" s="73"/>
      <c r="F255" s="73"/>
      <c r="G255" s="73"/>
      <c r="H255" s="73"/>
      <c r="I255" s="73"/>
      <c r="J255" s="73"/>
      <c r="K255" s="73"/>
      <c r="L255" s="73"/>
      <c r="M255" s="73"/>
      <c r="N255" s="73"/>
      <c r="O255" s="73"/>
      <c r="P255" s="73"/>
      <c r="Q255" s="73"/>
      <c r="R255" s="73"/>
      <c r="S255" s="73"/>
      <c r="T255" s="73"/>
      <c r="U255" s="73"/>
      <c r="V255" s="73"/>
    </row>
    <row r="256" spans="1:33" ht="45" customHeight="1">
      <c r="A256" s="309" t="s">
        <v>342</v>
      </c>
      <c r="B256" s="310" t="s">
        <v>342</v>
      </c>
      <c r="C256" s="322"/>
      <c r="D256" s="322"/>
      <c r="E256" s="73"/>
      <c r="F256" s="73"/>
      <c r="G256" s="73"/>
      <c r="H256" s="73"/>
      <c r="I256" s="73"/>
      <c r="J256" s="73"/>
      <c r="K256" s="73"/>
      <c r="L256" s="73"/>
      <c r="M256" s="73"/>
      <c r="N256" s="73"/>
      <c r="O256" s="73"/>
      <c r="P256" s="73"/>
      <c r="Q256" s="73"/>
      <c r="R256" s="73"/>
      <c r="S256" s="73"/>
      <c r="T256" s="73"/>
      <c r="U256" s="73"/>
      <c r="V256" s="73"/>
    </row>
    <row r="257" spans="1:22" ht="45" customHeight="1">
      <c r="A257" s="309" t="s">
        <v>342</v>
      </c>
      <c r="B257" s="310" t="s">
        <v>342</v>
      </c>
      <c r="C257" s="322"/>
      <c r="D257" s="322"/>
      <c r="E257" s="73"/>
      <c r="F257" s="73"/>
      <c r="G257" s="73"/>
      <c r="H257" s="73"/>
      <c r="I257" s="73"/>
      <c r="J257" s="73"/>
      <c r="K257" s="73"/>
      <c r="L257" s="73"/>
      <c r="M257" s="73"/>
      <c r="N257" s="73"/>
      <c r="O257" s="73"/>
      <c r="P257" s="73"/>
      <c r="Q257" s="73"/>
      <c r="R257" s="73"/>
      <c r="S257" s="73"/>
      <c r="T257" s="73"/>
      <c r="U257" s="73"/>
      <c r="V257" s="73"/>
    </row>
    <row r="258" spans="1:22" ht="45" customHeight="1">
      <c r="A258" s="309" t="s">
        <v>342</v>
      </c>
      <c r="B258" s="310" t="s">
        <v>342</v>
      </c>
      <c r="C258" s="322"/>
      <c r="D258" s="322"/>
      <c r="E258" s="73"/>
      <c r="F258" s="73"/>
      <c r="G258" s="73"/>
      <c r="H258" s="73"/>
      <c r="I258" s="73"/>
      <c r="J258" s="73"/>
      <c r="K258" s="73"/>
      <c r="L258" s="73"/>
      <c r="M258" s="73"/>
      <c r="N258" s="73"/>
      <c r="O258" s="73"/>
      <c r="P258" s="73"/>
      <c r="Q258" s="73"/>
      <c r="R258" s="73"/>
      <c r="S258" s="73"/>
      <c r="T258" s="73"/>
      <c r="U258" s="73"/>
      <c r="V258" s="73"/>
    </row>
    <row r="259" spans="1:22" ht="45" customHeight="1">
      <c r="A259" s="309" t="s">
        <v>342</v>
      </c>
      <c r="B259" s="310" t="s">
        <v>342</v>
      </c>
      <c r="C259" s="322"/>
      <c r="D259" s="322"/>
      <c r="E259" s="73"/>
      <c r="F259" s="73"/>
      <c r="G259" s="73"/>
      <c r="H259" s="73"/>
      <c r="I259" s="73"/>
      <c r="J259" s="73"/>
      <c r="K259" s="73"/>
      <c r="L259" s="73"/>
      <c r="M259" s="73"/>
      <c r="N259" s="73"/>
      <c r="O259" s="73"/>
      <c r="P259" s="73"/>
      <c r="Q259" s="73"/>
      <c r="R259" s="73"/>
      <c r="S259" s="73"/>
      <c r="T259" s="73"/>
      <c r="U259" s="73"/>
      <c r="V259" s="73"/>
    </row>
    <row r="260" spans="1:22" ht="45" customHeight="1">
      <c r="A260" s="309" t="s">
        <v>342</v>
      </c>
      <c r="B260" s="310" t="s">
        <v>342</v>
      </c>
      <c r="C260" s="322"/>
      <c r="D260" s="322"/>
      <c r="E260" s="73"/>
      <c r="F260" s="73"/>
      <c r="G260" s="73"/>
      <c r="H260" s="73"/>
      <c r="I260" s="73"/>
      <c r="J260" s="73"/>
      <c r="K260" s="73"/>
      <c r="L260" s="73"/>
      <c r="M260" s="73"/>
      <c r="N260" s="73"/>
      <c r="O260" s="73"/>
      <c r="P260" s="73"/>
      <c r="Q260" s="73"/>
      <c r="R260" s="73"/>
      <c r="S260" s="73"/>
      <c r="T260" s="73"/>
      <c r="U260" s="73"/>
      <c r="V260" s="73"/>
    </row>
    <row r="261" spans="1:22" ht="45" customHeight="1">
      <c r="A261" s="309" t="s">
        <v>342</v>
      </c>
      <c r="B261" s="310" t="s">
        <v>342</v>
      </c>
      <c r="C261" s="322"/>
      <c r="D261" s="322"/>
      <c r="E261" s="73"/>
      <c r="F261" s="73"/>
      <c r="G261" s="73"/>
      <c r="H261" s="73"/>
      <c r="I261" s="73"/>
      <c r="J261" s="73"/>
      <c r="K261" s="73"/>
      <c r="L261" s="73"/>
      <c r="M261" s="73"/>
      <c r="N261" s="73"/>
      <c r="O261" s="73"/>
      <c r="P261" s="73"/>
      <c r="Q261" s="73"/>
      <c r="R261" s="73"/>
      <c r="S261" s="73"/>
      <c r="T261" s="73"/>
      <c r="U261" s="73"/>
      <c r="V261" s="73"/>
    </row>
    <row r="262" spans="1:22" ht="45" customHeight="1">
      <c r="A262" s="309" t="s">
        <v>342</v>
      </c>
      <c r="B262" s="310" t="s">
        <v>342</v>
      </c>
      <c r="C262" s="322"/>
      <c r="D262" s="322"/>
      <c r="E262" s="73"/>
      <c r="F262" s="73"/>
      <c r="G262" s="73"/>
      <c r="H262" s="73"/>
      <c r="I262" s="73"/>
      <c r="J262" s="73"/>
      <c r="K262" s="73"/>
      <c r="L262" s="73"/>
      <c r="M262" s="73"/>
      <c r="N262" s="73"/>
      <c r="O262" s="73"/>
      <c r="P262" s="73"/>
      <c r="Q262" s="73"/>
      <c r="R262" s="73"/>
      <c r="S262" s="73"/>
      <c r="T262" s="73"/>
      <c r="U262" s="73"/>
      <c r="V262" s="73"/>
    </row>
    <row r="263" spans="1:22" ht="45" customHeight="1">
      <c r="A263" s="309" t="s">
        <v>342</v>
      </c>
      <c r="B263" s="310" t="s">
        <v>342</v>
      </c>
      <c r="C263" s="322"/>
      <c r="D263" s="322"/>
      <c r="E263" s="73"/>
      <c r="F263" s="73"/>
      <c r="G263" s="73"/>
      <c r="H263" s="73"/>
      <c r="I263" s="73"/>
      <c r="J263" s="73"/>
      <c r="K263" s="73"/>
      <c r="L263" s="73"/>
      <c r="M263" s="73"/>
      <c r="N263" s="73"/>
      <c r="O263" s="73"/>
      <c r="P263" s="73"/>
      <c r="Q263" s="73"/>
      <c r="R263" s="73"/>
      <c r="S263" s="73"/>
      <c r="T263" s="73"/>
      <c r="U263" s="73"/>
      <c r="V263" s="73"/>
    </row>
    <row r="264" spans="1:22" ht="45" customHeight="1">
      <c r="A264" s="309" t="s">
        <v>342</v>
      </c>
      <c r="B264" s="310" t="s">
        <v>342</v>
      </c>
      <c r="C264" s="322"/>
      <c r="D264" s="322"/>
      <c r="E264" s="73"/>
      <c r="F264" s="73"/>
      <c r="G264" s="73"/>
      <c r="H264" s="73"/>
      <c r="I264" s="73"/>
      <c r="J264" s="73"/>
      <c r="K264" s="73"/>
      <c r="L264" s="73"/>
      <c r="M264" s="73"/>
      <c r="N264" s="73"/>
      <c r="O264" s="73"/>
      <c r="P264" s="73"/>
      <c r="Q264" s="73"/>
      <c r="R264" s="73"/>
      <c r="S264" s="73"/>
      <c r="T264" s="73"/>
      <c r="U264" s="73"/>
      <c r="V264" s="73"/>
    </row>
    <row r="265" spans="1:22" ht="45" customHeight="1">
      <c r="A265" s="309" t="s">
        <v>342</v>
      </c>
      <c r="B265" s="310" t="s">
        <v>342</v>
      </c>
      <c r="C265" s="322"/>
      <c r="D265" s="322"/>
      <c r="E265" s="73"/>
      <c r="F265" s="73"/>
      <c r="G265" s="73"/>
      <c r="H265" s="73"/>
      <c r="I265" s="73"/>
      <c r="J265" s="73"/>
      <c r="K265" s="73"/>
      <c r="L265" s="73"/>
      <c r="M265" s="73"/>
      <c r="N265" s="73"/>
      <c r="O265" s="73"/>
      <c r="P265" s="73"/>
      <c r="Q265" s="73"/>
      <c r="R265" s="73"/>
      <c r="S265" s="73"/>
      <c r="T265" s="73"/>
      <c r="U265" s="73"/>
      <c r="V265" s="73"/>
    </row>
    <row r="266" spans="1:22" ht="26.25" customHeight="1">
      <c r="A266" s="309" t="s">
        <v>342</v>
      </c>
      <c r="B266" s="310" t="s">
        <v>342</v>
      </c>
      <c r="C266" s="322"/>
      <c r="D266" s="322"/>
      <c r="E266" s="73"/>
      <c r="F266" s="73"/>
      <c r="G266" s="73"/>
      <c r="H266" s="73"/>
      <c r="I266" s="73"/>
      <c r="J266" s="73"/>
      <c r="K266" s="73"/>
      <c r="L266" s="73"/>
      <c r="M266" s="73"/>
      <c r="N266" s="73"/>
      <c r="O266" s="73"/>
      <c r="P266" s="73"/>
      <c r="Q266" s="73"/>
      <c r="R266" s="73"/>
      <c r="S266" s="73"/>
      <c r="T266" s="73"/>
      <c r="U266" s="73"/>
      <c r="V266" s="73"/>
    </row>
    <row r="267" spans="1:22" ht="26.25" customHeight="1">
      <c r="A267" s="309" t="s">
        <v>342</v>
      </c>
      <c r="B267" s="310" t="s">
        <v>342</v>
      </c>
      <c r="C267" s="322"/>
      <c r="D267" s="322"/>
      <c r="E267" s="73"/>
      <c r="F267" s="73"/>
      <c r="G267" s="73"/>
      <c r="H267" s="73"/>
      <c r="I267" s="73"/>
      <c r="J267" s="73"/>
      <c r="K267" s="73"/>
      <c r="L267" s="73"/>
      <c r="M267" s="73"/>
      <c r="N267" s="73"/>
      <c r="O267" s="73"/>
      <c r="P267" s="73"/>
      <c r="Q267" s="73"/>
      <c r="R267" s="73"/>
      <c r="S267" s="73"/>
      <c r="T267" s="73"/>
      <c r="U267" s="73"/>
      <c r="V267" s="73"/>
    </row>
    <row r="268" spans="1:22" ht="26.25" customHeight="1">
      <c r="A268" s="309" t="s">
        <v>342</v>
      </c>
      <c r="B268" s="310" t="s">
        <v>342</v>
      </c>
      <c r="C268" s="322"/>
      <c r="D268" s="322"/>
      <c r="E268" s="73"/>
      <c r="F268" s="73"/>
      <c r="G268" s="73"/>
      <c r="H268" s="73"/>
      <c r="I268" s="73"/>
      <c r="J268" s="73"/>
      <c r="K268" s="73"/>
      <c r="L268" s="73"/>
      <c r="M268" s="73"/>
      <c r="N268" s="73"/>
      <c r="O268" s="73"/>
      <c r="P268" s="73"/>
      <c r="Q268" s="73"/>
      <c r="R268" s="73"/>
      <c r="S268" s="73"/>
      <c r="T268" s="73"/>
      <c r="U268" s="73"/>
      <c r="V268" s="73"/>
    </row>
    <row r="269" spans="1:22" ht="26.25" customHeight="1">
      <c r="A269" s="309" t="s">
        <v>342</v>
      </c>
      <c r="B269" s="310" t="s">
        <v>342</v>
      </c>
      <c r="C269" s="322"/>
      <c r="D269" s="322"/>
      <c r="E269" s="73"/>
      <c r="F269" s="73"/>
      <c r="G269" s="73"/>
      <c r="H269" s="73"/>
      <c r="I269" s="73"/>
      <c r="J269" s="73"/>
      <c r="K269" s="73"/>
      <c r="L269" s="73"/>
      <c r="M269" s="73"/>
      <c r="N269" s="73"/>
      <c r="O269" s="73"/>
      <c r="P269" s="73"/>
      <c r="Q269" s="73"/>
      <c r="R269" s="73"/>
      <c r="S269" s="73"/>
      <c r="T269" s="73"/>
      <c r="U269" s="73"/>
      <c r="V269" s="73"/>
    </row>
    <row r="270" spans="1:22" ht="26.25" customHeight="1">
      <c r="A270" s="309" t="s">
        <v>342</v>
      </c>
      <c r="B270" s="310" t="s">
        <v>342</v>
      </c>
      <c r="C270" s="322"/>
      <c r="D270" s="322"/>
      <c r="E270" s="73"/>
      <c r="F270" s="73"/>
      <c r="G270" s="73"/>
      <c r="H270" s="73"/>
      <c r="I270" s="73"/>
      <c r="J270" s="73"/>
      <c r="K270" s="73"/>
      <c r="L270" s="73"/>
      <c r="M270" s="73"/>
      <c r="N270" s="73"/>
      <c r="O270" s="73"/>
      <c r="P270" s="73"/>
      <c r="Q270" s="73"/>
      <c r="R270" s="73"/>
      <c r="S270" s="73"/>
      <c r="T270" s="73"/>
      <c r="U270" s="73"/>
      <c r="V270" s="73"/>
    </row>
    <row r="271" spans="1:22" ht="26.25" customHeight="1">
      <c r="A271" s="309" t="s">
        <v>342</v>
      </c>
      <c r="B271" s="310" t="s">
        <v>342</v>
      </c>
      <c r="C271" s="322"/>
      <c r="D271" s="322"/>
      <c r="E271" s="73"/>
      <c r="F271" s="73"/>
      <c r="G271" s="73"/>
      <c r="H271" s="73"/>
      <c r="I271" s="73"/>
      <c r="J271" s="73"/>
      <c r="K271" s="73"/>
      <c r="L271" s="73"/>
      <c r="M271" s="73"/>
      <c r="N271" s="73"/>
      <c r="O271" s="73"/>
      <c r="P271" s="73"/>
      <c r="Q271" s="73"/>
      <c r="R271" s="73"/>
      <c r="S271" s="73"/>
      <c r="T271" s="73"/>
      <c r="U271" s="73"/>
      <c r="V271" s="73"/>
    </row>
    <row r="272" spans="1:22" ht="26.25" customHeight="1">
      <c r="A272" s="309" t="s">
        <v>342</v>
      </c>
      <c r="B272" s="310" t="s">
        <v>342</v>
      </c>
      <c r="C272" s="322"/>
      <c r="D272" s="322"/>
      <c r="E272" s="73"/>
      <c r="F272" s="73"/>
      <c r="G272" s="73"/>
      <c r="H272" s="73"/>
      <c r="I272" s="73"/>
      <c r="J272" s="73"/>
      <c r="K272" s="73"/>
      <c r="L272" s="73"/>
      <c r="M272" s="73"/>
      <c r="N272" s="73"/>
      <c r="O272" s="73"/>
      <c r="P272" s="73"/>
      <c r="Q272" s="73"/>
      <c r="R272" s="73"/>
      <c r="S272" s="73"/>
      <c r="T272" s="73"/>
      <c r="U272" s="73"/>
      <c r="V272" s="73"/>
    </row>
    <row r="273" spans="1:22" ht="26.25" customHeight="1">
      <c r="A273" s="309" t="s">
        <v>342</v>
      </c>
      <c r="B273" s="310" t="s">
        <v>342</v>
      </c>
      <c r="C273" s="322"/>
      <c r="D273" s="322"/>
      <c r="E273" s="73"/>
      <c r="F273" s="73"/>
      <c r="G273" s="73"/>
      <c r="H273" s="73"/>
      <c r="I273" s="73"/>
      <c r="J273" s="73"/>
      <c r="K273" s="73"/>
      <c r="L273" s="73"/>
      <c r="M273" s="73"/>
      <c r="N273" s="73"/>
      <c r="O273" s="73"/>
      <c r="P273" s="73"/>
      <c r="Q273" s="73"/>
      <c r="R273" s="73"/>
      <c r="S273" s="73"/>
      <c r="T273" s="73"/>
      <c r="U273" s="73"/>
      <c r="V273" s="73"/>
    </row>
    <row r="274" spans="1:22" ht="26.25" customHeight="1">
      <c r="A274" s="309" t="s">
        <v>342</v>
      </c>
      <c r="B274" s="310" t="s">
        <v>342</v>
      </c>
      <c r="C274" s="322"/>
      <c r="D274" s="322"/>
      <c r="E274" s="73"/>
      <c r="F274" s="73"/>
      <c r="G274" s="73"/>
      <c r="H274" s="73"/>
      <c r="I274" s="73"/>
      <c r="J274" s="73"/>
      <c r="K274" s="73"/>
      <c r="L274" s="73"/>
      <c r="M274" s="73"/>
      <c r="N274" s="73"/>
      <c r="O274" s="73"/>
      <c r="P274" s="73"/>
      <c r="Q274" s="73"/>
      <c r="R274" s="73"/>
      <c r="S274" s="73"/>
      <c r="T274" s="73"/>
      <c r="U274" s="73"/>
      <c r="V274" s="73"/>
    </row>
    <row r="275" spans="1:22" ht="26.25" customHeight="1">
      <c r="A275" s="309" t="s">
        <v>342</v>
      </c>
      <c r="B275" s="310" t="s">
        <v>342</v>
      </c>
      <c r="C275" s="322"/>
      <c r="D275" s="322"/>
      <c r="E275" s="73"/>
      <c r="F275" s="73"/>
      <c r="G275" s="73"/>
      <c r="H275" s="73"/>
      <c r="I275" s="73"/>
      <c r="J275" s="73"/>
      <c r="K275" s="73"/>
      <c r="L275" s="73"/>
      <c r="M275" s="73"/>
      <c r="N275" s="73"/>
      <c r="O275" s="73"/>
      <c r="P275" s="73"/>
      <c r="Q275" s="73"/>
      <c r="R275" s="73"/>
      <c r="S275" s="73"/>
      <c r="T275" s="73"/>
      <c r="U275" s="73"/>
      <c r="V275" s="73"/>
    </row>
    <row r="276" spans="1:22" ht="26.25" customHeight="1">
      <c r="A276" s="309" t="s">
        <v>342</v>
      </c>
      <c r="B276" s="310" t="s">
        <v>342</v>
      </c>
      <c r="C276" s="322"/>
      <c r="D276" s="322"/>
      <c r="E276" s="73"/>
      <c r="F276" s="73"/>
      <c r="G276" s="73"/>
      <c r="H276" s="73"/>
      <c r="I276" s="73"/>
      <c r="J276" s="73"/>
      <c r="K276" s="73"/>
      <c r="L276" s="73"/>
      <c r="M276" s="73"/>
      <c r="N276" s="73"/>
      <c r="O276" s="73"/>
      <c r="P276" s="73"/>
      <c r="Q276" s="73"/>
      <c r="R276" s="73"/>
      <c r="S276" s="73"/>
      <c r="T276" s="73"/>
      <c r="U276" s="73"/>
      <c r="V276" s="73"/>
    </row>
    <row r="277" spans="1:22" ht="26.25" customHeight="1">
      <c r="A277" s="309" t="s">
        <v>342</v>
      </c>
      <c r="B277" s="310" t="s">
        <v>342</v>
      </c>
      <c r="C277" s="322"/>
      <c r="D277" s="322"/>
      <c r="E277" s="73"/>
      <c r="F277" s="73"/>
      <c r="G277" s="73"/>
      <c r="H277" s="73"/>
      <c r="I277" s="73"/>
      <c r="J277" s="73"/>
      <c r="K277" s="73"/>
      <c r="L277" s="73"/>
      <c r="M277" s="73"/>
      <c r="N277" s="73"/>
      <c r="O277" s="73"/>
      <c r="P277" s="73"/>
      <c r="Q277" s="73"/>
      <c r="R277" s="73"/>
      <c r="S277" s="73"/>
      <c r="T277" s="73"/>
      <c r="U277" s="73"/>
      <c r="V277" s="73"/>
    </row>
    <row r="278" spans="1:22" ht="26.25" customHeight="1">
      <c r="A278" s="309" t="s">
        <v>342</v>
      </c>
      <c r="B278" s="310" t="s">
        <v>342</v>
      </c>
      <c r="C278" s="322"/>
      <c r="D278" s="322"/>
      <c r="E278" s="73"/>
      <c r="F278" s="73"/>
      <c r="G278" s="73"/>
      <c r="H278" s="73"/>
      <c r="I278" s="73"/>
      <c r="J278" s="73"/>
      <c r="K278" s="73"/>
      <c r="L278" s="73"/>
      <c r="M278" s="73"/>
      <c r="N278" s="73"/>
      <c r="O278" s="73"/>
      <c r="P278" s="73"/>
      <c r="Q278" s="73"/>
      <c r="R278" s="73"/>
      <c r="S278" s="73"/>
      <c r="T278" s="73"/>
      <c r="U278" s="73"/>
      <c r="V278" s="73"/>
    </row>
    <row r="279" spans="1:22" ht="26.25" customHeight="1">
      <c r="A279" s="309" t="str">
        <f>IF(A278&gt;=B$3,"",A278+1)</f>
        <v/>
      </c>
      <c r="B279" s="310" t="str">
        <f>IF(ISBLANK(A279),"",TEXT(A279,"aaa"))</f>
        <v/>
      </c>
      <c r="C279" s="322"/>
      <c r="D279" s="322"/>
      <c r="E279" s="73"/>
      <c r="F279" s="73"/>
      <c r="G279" s="73"/>
      <c r="H279" s="73"/>
      <c r="I279" s="73"/>
      <c r="J279" s="73"/>
      <c r="K279" s="73"/>
      <c r="L279" s="73"/>
      <c r="M279" s="73"/>
      <c r="N279" s="73"/>
      <c r="O279" s="73"/>
      <c r="P279" s="73"/>
      <c r="Q279" s="73"/>
      <c r="R279" s="73"/>
      <c r="S279" s="73"/>
      <c r="T279" s="73"/>
      <c r="U279" s="73"/>
      <c r="V279" s="73"/>
    </row>
    <row r="280" spans="1:22" ht="26.25" customHeight="1">
      <c r="A280" s="309" t="str">
        <f>IF(A279&gt;=B$3,"",A279+1)</f>
        <v/>
      </c>
      <c r="B280" s="310" t="str">
        <f>IF(ISBLANK(A280),"",TEXT(A280,"aaa"))</f>
        <v/>
      </c>
      <c r="C280" s="322"/>
      <c r="D280" s="322"/>
      <c r="E280" s="73"/>
      <c r="F280" s="73"/>
      <c r="G280" s="73"/>
      <c r="H280" s="73"/>
      <c r="I280" s="73"/>
      <c r="J280" s="73"/>
      <c r="K280" s="73"/>
      <c r="L280" s="73"/>
      <c r="M280" s="73"/>
      <c r="N280" s="73"/>
      <c r="O280" s="73"/>
      <c r="P280" s="73"/>
      <c r="Q280" s="73"/>
      <c r="R280" s="73"/>
      <c r="S280" s="73"/>
      <c r="T280" s="73"/>
      <c r="U280" s="73"/>
      <c r="V280" s="73"/>
    </row>
    <row r="281" spans="1:22" ht="26.25" customHeight="1">
      <c r="A281" s="301" t="str">
        <f>IF(A280&gt;=B$3,"",A280+1)</f>
        <v/>
      </c>
      <c r="B281" s="303" t="str">
        <f>IF(ISBLANK(A281),"",TEXT(A281,"aaa"))</f>
        <v/>
      </c>
      <c r="C281" s="322"/>
      <c r="D281" s="322"/>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D7:AD8"/>
    <mergeCell ref="AE7:AE8"/>
    <mergeCell ref="AF7:AF8"/>
    <mergeCell ref="AG7:AG8"/>
    <mergeCell ref="E4:V4"/>
  </mergeCells>
  <phoneticPr fontId="120"/>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67" t="s">
        <v>322</v>
      </c>
    </row>
    <row r="2" spans="1:36" ht="28.5">
      <c r="A2" s="83"/>
      <c r="B2" s="605" t="s">
        <v>92</v>
      </c>
      <c r="C2" s="605"/>
      <c r="D2" s="605"/>
      <c r="E2" s="605"/>
      <c r="F2" s="605"/>
      <c r="G2" s="605"/>
      <c r="H2" s="605"/>
      <c r="I2" s="605"/>
      <c r="J2" s="605"/>
      <c r="K2" s="605"/>
      <c r="L2" s="605"/>
      <c r="M2" s="605"/>
      <c r="N2" s="605"/>
      <c r="O2" s="605"/>
      <c r="P2" s="605"/>
      <c r="Q2" s="605"/>
      <c r="R2" s="605"/>
      <c r="S2" s="605"/>
      <c r="T2" s="605"/>
      <c r="U2" s="605"/>
      <c r="V2" s="605"/>
      <c r="W2" s="605"/>
      <c r="X2" s="605"/>
      <c r="Y2" s="605"/>
      <c r="Z2" s="605"/>
      <c r="AA2" s="605"/>
      <c r="AB2" s="605"/>
      <c r="AC2" s="605"/>
      <c r="AD2" s="605"/>
      <c r="AE2" s="605"/>
      <c r="AF2" s="605"/>
    </row>
    <row r="4" spans="1:36" s="130" customFormat="1" ht="24" customHeight="1">
      <c r="A4" s="31"/>
      <c r="B4" s="127">
        <f>DATE(C4,F4,1)</f>
        <v>43374</v>
      </c>
      <c r="C4" s="608">
        <v>2018</v>
      </c>
      <c r="D4" s="608"/>
      <c r="E4" s="128" t="s">
        <v>113</v>
      </c>
      <c r="F4" s="606">
        <v>10</v>
      </c>
      <c r="G4" s="606"/>
      <c r="H4" s="129">
        <f>WEEKDAY(B4,1)</f>
        <v>2</v>
      </c>
      <c r="J4" s="131">
        <f>DATE(K4,N4,1)</f>
        <v>43405</v>
      </c>
      <c r="K4" s="607">
        <v>2018</v>
      </c>
      <c r="L4" s="607"/>
      <c r="M4" s="132" t="s">
        <v>113</v>
      </c>
      <c r="N4" s="606">
        <v>11</v>
      </c>
      <c r="O4" s="606"/>
      <c r="P4" s="129">
        <f>WEEKDAY(J4,1)</f>
        <v>5</v>
      </c>
      <c r="Q4" s="133"/>
      <c r="R4" s="131">
        <f>DATE(S4,V4,1)</f>
        <v>43435</v>
      </c>
      <c r="S4" s="607">
        <v>2018</v>
      </c>
      <c r="T4" s="607"/>
      <c r="U4" s="132" t="s">
        <v>113</v>
      </c>
      <c r="V4" s="606">
        <v>12</v>
      </c>
      <c r="W4" s="606"/>
      <c r="X4" s="129">
        <f>WEEKDAY(R4,1)</f>
        <v>7</v>
      </c>
      <c r="Z4" s="131">
        <f>DATE(AA4,AD4,1)</f>
        <v>43466</v>
      </c>
      <c r="AA4" s="607">
        <v>2019</v>
      </c>
      <c r="AB4" s="607"/>
      <c r="AC4" s="132" t="s">
        <v>113</v>
      </c>
      <c r="AD4" s="606">
        <v>1</v>
      </c>
      <c r="AE4" s="606"/>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64" customFormat="1" ht="19.5" customHeight="1">
      <c r="A6" s="362"/>
      <c r="B6" s="259">
        <f>B4-(H4-1)</f>
        <v>43373</v>
      </c>
      <c r="C6" s="259">
        <f t="shared" ref="C6:H6" si="0">B6+1</f>
        <v>43374</v>
      </c>
      <c r="D6" s="259">
        <f t="shared" si="0"/>
        <v>43375</v>
      </c>
      <c r="E6" s="259">
        <f t="shared" si="0"/>
        <v>43376</v>
      </c>
      <c r="F6" s="259">
        <f t="shared" si="0"/>
        <v>43377</v>
      </c>
      <c r="G6" s="259">
        <f t="shared" si="0"/>
        <v>43378</v>
      </c>
      <c r="H6" s="259">
        <f t="shared" si="0"/>
        <v>43379</v>
      </c>
      <c r="I6" s="363"/>
      <c r="J6" s="259">
        <f>J4-(P4-1)</f>
        <v>43401</v>
      </c>
      <c r="K6" s="259">
        <f t="shared" ref="K6:P6" si="1">J6+1</f>
        <v>43402</v>
      </c>
      <c r="L6" s="259">
        <f t="shared" si="1"/>
        <v>43403</v>
      </c>
      <c r="M6" s="259">
        <f t="shared" si="1"/>
        <v>43404</v>
      </c>
      <c r="N6" s="259">
        <f t="shared" si="1"/>
        <v>43405</v>
      </c>
      <c r="O6" s="259">
        <f t="shared" si="1"/>
        <v>43406</v>
      </c>
      <c r="P6" s="259">
        <f t="shared" si="1"/>
        <v>43407</v>
      </c>
      <c r="Q6" s="363"/>
      <c r="R6" s="259">
        <f>R4-(X4-1)</f>
        <v>43429</v>
      </c>
      <c r="S6" s="259">
        <f t="shared" ref="S6:X6" si="2">R6+1</f>
        <v>43430</v>
      </c>
      <c r="T6" s="259">
        <f t="shared" si="2"/>
        <v>43431</v>
      </c>
      <c r="U6" s="259">
        <f t="shared" si="2"/>
        <v>43432</v>
      </c>
      <c r="V6" s="259">
        <f t="shared" si="2"/>
        <v>43433</v>
      </c>
      <c r="W6" s="259">
        <f t="shared" si="2"/>
        <v>43434</v>
      </c>
      <c r="X6" s="259">
        <f t="shared" si="2"/>
        <v>43435</v>
      </c>
      <c r="Y6" s="363"/>
      <c r="Z6" s="259">
        <f>Z4-(AF4-1)</f>
        <v>43464</v>
      </c>
      <c r="AA6" s="259">
        <f t="shared" ref="AA6:AF6" si="3">Z6+1</f>
        <v>43465</v>
      </c>
      <c r="AB6" s="259">
        <f t="shared" si="3"/>
        <v>43466</v>
      </c>
      <c r="AC6" s="259">
        <f t="shared" si="3"/>
        <v>43467</v>
      </c>
      <c r="AD6" s="259">
        <f t="shared" si="3"/>
        <v>43468</v>
      </c>
      <c r="AE6" s="259">
        <f t="shared" si="3"/>
        <v>43469</v>
      </c>
      <c r="AF6" s="259">
        <f t="shared" si="3"/>
        <v>43470</v>
      </c>
      <c r="AJ6" s="365"/>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62"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62"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62"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62"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62"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62"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62"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62"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62"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62"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62"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62"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62"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62"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63" t="str">
        <f>IF(ISERROR(VLOOKUP(J6,スケジュール!$A$10:$V$266,$AG8+4,FALSE)),"",IF(VLOOKUP(J6,スケジュール!$A$10:$V$266,$AG8+4,FALSE)="●",VLOOKUP(J6,スケジュール!$A$10:$V$266,$AG8+4,FALSE),""))</f>
        <v/>
      </c>
      <c r="K8" s="263" t="str">
        <f>IF(ISERROR(VLOOKUP(K6,スケジュール!$A$10:$V$266,$AG8+4,FALSE)),"",IF(VLOOKUP(K6,スケジュール!$A$10:$V$266,$AG8+4,FALSE)="●",VLOOKUP(K6,スケジュール!$A$10:$V$266,$AG8+4,FALSE),""))</f>
        <v/>
      </c>
      <c r="L8" s="263" t="str">
        <f>IF(ISERROR(VLOOKUP(L6,スケジュール!$A$10:$V$266,$AG8+4,FALSE)),"",IF(VLOOKUP(L6,スケジュール!$A$10:$V$266,$AG8+4,FALSE)="●",VLOOKUP(L6,スケジュール!$A$10:$V$266,$AG8+4,FALSE),""))</f>
        <v/>
      </c>
      <c r="M8" s="263" t="str">
        <f>IF(ISERROR(VLOOKUP(M6,スケジュール!$A$10:$V$266,$AG8+4,FALSE)),"",IF(VLOOKUP(M6,スケジュール!$A$10:$V$266,$AG8+4,FALSE)="●",VLOOKUP(M6,スケジュール!$A$10:$V$266,$AG8+4,FALSE),""))</f>
        <v/>
      </c>
      <c r="N8" s="263" t="str">
        <f>IF(ISERROR(VLOOKUP(N6,スケジュール!$A$10:$V$266,$AG8+4,FALSE)),"",IF(VLOOKUP(N6,スケジュール!$A$10:$V$266,$AG8+4,FALSE)="●",VLOOKUP(N6,スケジュール!$A$10:$V$266,$AG8+4,FALSE),""))</f>
        <v/>
      </c>
      <c r="O8" s="263" t="str">
        <f>IF(ISERROR(VLOOKUP(O6,スケジュール!$A$10:$V$266,$AG8+4,FALSE)),"",IF(VLOOKUP(O6,スケジュール!$A$10:$V$266,$AG8+4,FALSE)="●",VLOOKUP(O6,スケジュール!$A$10:$V$266,$AG8+4,FALSE),""))</f>
        <v/>
      </c>
      <c r="P8" s="263" t="str">
        <f>IF(ISERROR(VLOOKUP(P6,スケジュール!$A$10:$V$266,$AG8+4,FALSE)),"",IF(VLOOKUP(P6,スケジュール!$A$10:$V$266,$AG8+4,FALSE)="●",VLOOKUP(P6,スケジュール!$A$10:$V$266,$AG8+4,FALSE),""))</f>
        <v/>
      </c>
      <c r="Q8" s="101"/>
      <c r="R8" s="263" t="str">
        <f>IF(ISERROR(VLOOKUP(R6,スケジュール!$A$10:$V$266,$AG8+4,FALSE)),"",IF(VLOOKUP(R6,スケジュール!$A$10:$V$266,$AG8+4,FALSE)="●",VLOOKUP(R6,スケジュール!$A$10:$V$266,$AG8+4,FALSE),""))</f>
        <v/>
      </c>
      <c r="S8" s="263" t="str">
        <f>IF(ISERROR(VLOOKUP(S6,スケジュール!$A$10:$V$266,$AG8+4,FALSE)),"",IF(VLOOKUP(S6,スケジュール!$A$10:$V$266,$AG8+4,FALSE)="●",VLOOKUP(S6,スケジュール!$A$10:$V$266,$AG8+4,FALSE),""))</f>
        <v/>
      </c>
      <c r="T8" s="263" t="str">
        <f>IF(ISERROR(VLOOKUP(T6,スケジュール!$A$10:$V$266,$AG8+4,FALSE)),"",IF(VLOOKUP(T6,スケジュール!$A$10:$V$266,$AG8+4,FALSE)="●",VLOOKUP(T6,スケジュール!$A$10:$V$266,$AG8+4,FALSE),""))</f>
        <v/>
      </c>
      <c r="U8" s="263" t="str">
        <f>IF(ISERROR(VLOOKUP(U6,スケジュール!$A$10:$V$266,$AG8+4,FALSE)),"",IF(VLOOKUP(U6,スケジュール!$A$10:$V$266,$AG8+4,FALSE)="●",VLOOKUP(U6,スケジュール!$A$10:$V$266,$AG8+4,FALSE),""))</f>
        <v/>
      </c>
      <c r="V8" s="263" t="str">
        <f>IF(ISERROR(VLOOKUP(V6,スケジュール!$A$10:$V$266,$AG8+4,FALSE)),"",IF(VLOOKUP(V6,スケジュール!$A$10:$V$266,$AG8+4,FALSE)="●",VLOOKUP(V6,スケジュール!$A$10:$V$266,$AG8+4,FALSE),""))</f>
        <v/>
      </c>
      <c r="W8" s="263" t="str">
        <f>IF(ISERROR(VLOOKUP(W6,スケジュール!$A$10:$V$266,$AG8+4,FALSE)),"",IF(VLOOKUP(W6,スケジュール!$A$10:$V$266,$AG8+4,FALSE)="●",VLOOKUP(W6,スケジュール!$A$10:$V$266,$AG8+4,FALSE),""))</f>
        <v/>
      </c>
      <c r="X8" s="263"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63" t="str">
        <f>IF(ISERROR(VLOOKUP(J6,スケジュール!$A$10:$V$266,$AG9+4,FALSE)),"",IF(VLOOKUP(J6,スケジュール!$A$10:$V$266,$AG9+4,FALSE)="●",VLOOKUP(J6,スケジュール!$A$10:$V$266,$AG9+4,FALSE),""))</f>
        <v/>
      </c>
      <c r="K9" s="263" t="str">
        <f>IF(ISERROR(VLOOKUP(K6,スケジュール!$A$10:$V$266,$AG9+4,FALSE)),"",IF(VLOOKUP(K6,スケジュール!$A$10:$V$266,$AG9+4,FALSE)="●",VLOOKUP(K6,スケジュール!$A$10:$V$266,$AG9+4,FALSE),""))</f>
        <v/>
      </c>
      <c r="L9" s="263" t="str">
        <f>IF(ISERROR(VLOOKUP(L6,スケジュール!$A$10:$V$266,$AG9+4,FALSE)),"",IF(VLOOKUP(L6,スケジュール!$A$10:$V$266,$AG9+4,FALSE)="●",VLOOKUP(L6,スケジュール!$A$10:$V$266,$AG9+4,FALSE),""))</f>
        <v/>
      </c>
      <c r="M9" s="263" t="str">
        <f>IF(ISERROR(VLOOKUP(M6,スケジュール!$A$10:$V$266,$AG9+4,FALSE)),"",IF(VLOOKUP(M6,スケジュール!$A$10:$V$266,$AG9+4,FALSE)="●",VLOOKUP(M6,スケジュール!$A$10:$V$266,$AG9+4,FALSE),""))</f>
        <v/>
      </c>
      <c r="N9" s="263" t="str">
        <f>IF(ISERROR(VLOOKUP(N6,スケジュール!$A$10:$V$266,$AG9+4,FALSE)),"",IF(VLOOKUP(N6,スケジュール!$A$10:$V$266,$AG9+4,FALSE)="●",VLOOKUP(N6,スケジュール!$A$10:$V$266,$AG9+4,FALSE),""))</f>
        <v/>
      </c>
      <c r="O9" s="263" t="str">
        <f>IF(ISERROR(VLOOKUP(O6,スケジュール!$A$10:$V$266,$AG9+4,FALSE)),"",IF(VLOOKUP(O6,スケジュール!$A$10:$V$266,$AG9+4,FALSE)="●",VLOOKUP(O6,スケジュール!$A$10:$V$266,$AG9+4,FALSE),""))</f>
        <v/>
      </c>
      <c r="P9" s="263" t="str">
        <f>IF(ISERROR(VLOOKUP(P6,スケジュール!$A$10:$V$266,$AG9+4,FALSE)),"",IF(VLOOKUP(P6,スケジュール!$A$10:$V$266,$AG9+4,FALSE)="●",VLOOKUP(P6,スケジュール!$A$10:$V$266,$AG9+4,FALSE),""))</f>
        <v/>
      </c>
      <c r="Q9" s="103"/>
      <c r="R9" s="263" t="str">
        <f>IF(ISERROR(VLOOKUP(R6,スケジュール!$A$10:$V$266,$AG9+4,FALSE)),"",IF(VLOOKUP(R6,スケジュール!$A$10:$V$266,$AG9+4,FALSE)="●",VLOOKUP(R6,スケジュール!$A$10:$V$266,$AG9+4,FALSE),""))</f>
        <v/>
      </c>
      <c r="S9" s="263" t="str">
        <f>IF(ISERROR(VLOOKUP(S6,スケジュール!$A$10:$V$266,$AG9+4,FALSE)),"",IF(VLOOKUP(S6,スケジュール!$A$10:$V$266,$AG9+4,FALSE)="●",VLOOKUP(S6,スケジュール!$A$10:$V$266,$AG9+4,FALSE),""))</f>
        <v/>
      </c>
      <c r="T9" s="263" t="str">
        <f>IF(ISERROR(VLOOKUP(T6,スケジュール!$A$10:$V$266,$AG9+4,FALSE)),"",IF(VLOOKUP(T6,スケジュール!$A$10:$V$266,$AG9+4,FALSE)="●",VLOOKUP(T6,スケジュール!$A$10:$V$266,$AG9+4,FALSE),""))</f>
        <v/>
      </c>
      <c r="U9" s="263" t="str">
        <f>IF(ISERROR(VLOOKUP(U6,スケジュール!$A$10:$V$266,$AG9+4,FALSE)),"",IF(VLOOKUP(U6,スケジュール!$A$10:$V$266,$AG9+4,FALSE)="●",VLOOKUP(U6,スケジュール!$A$10:$V$266,$AG9+4,FALSE),""))</f>
        <v/>
      </c>
      <c r="V9" s="263" t="str">
        <f>IF(ISERROR(VLOOKUP(V6,スケジュール!$A$10:$V$266,$AG9+4,FALSE)),"",IF(VLOOKUP(V6,スケジュール!$A$10:$V$266,$AG9+4,FALSE)="●",VLOOKUP(V6,スケジュール!$A$10:$V$266,$AG9+4,FALSE),""))</f>
        <v/>
      </c>
      <c r="W9" s="263" t="str">
        <f>IF(ISERROR(VLOOKUP(W6,スケジュール!$A$10:$V$266,$AG9+4,FALSE)),"",IF(VLOOKUP(W6,スケジュール!$A$10:$V$266,$AG9+4,FALSE)="●",VLOOKUP(W6,スケジュール!$A$10:$V$266,$AG9+4,FALSE),""))</f>
        <v/>
      </c>
      <c r="X9" s="263"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63" t="str">
        <f>IF(ISERROR(VLOOKUP(J6,スケジュール!$A$10:$V$266,$AG10+4,FALSE)),"",IF(VLOOKUP(J6,スケジュール!$A$10:$V$266,$AG10+4,FALSE)="●",VLOOKUP(J6,スケジュール!$A$10:$V$266,$AG10+4,FALSE),""))</f>
        <v/>
      </c>
      <c r="K10" s="263" t="str">
        <f>IF(ISERROR(VLOOKUP(K6,スケジュール!$A$10:$V$266,$AG10+4,FALSE)),"",IF(VLOOKUP(K6,スケジュール!$A$10:$V$266,$AG10+4,FALSE)="●",VLOOKUP(K6,スケジュール!$A$10:$V$266,$AG10+4,FALSE),""))</f>
        <v/>
      </c>
      <c r="L10" s="263" t="str">
        <f>IF(ISERROR(VLOOKUP(L6,スケジュール!$A$10:$V$266,$AG10+4,FALSE)),"",IF(VLOOKUP(L6,スケジュール!$A$10:$V$266,$AG10+4,FALSE)="●",VLOOKUP(L6,スケジュール!$A$10:$V$266,$AG10+4,FALSE),""))</f>
        <v/>
      </c>
      <c r="M10" s="263" t="str">
        <f>IF(ISERROR(VLOOKUP(M6,スケジュール!$A$10:$V$266,$AG10+4,FALSE)),"",IF(VLOOKUP(M6,スケジュール!$A$10:$V$266,$AG10+4,FALSE)="●",VLOOKUP(M6,スケジュール!$A$10:$V$266,$AG10+4,FALSE),""))</f>
        <v/>
      </c>
      <c r="N10" s="263" t="str">
        <f>IF(ISERROR(VLOOKUP(N6,スケジュール!$A$10:$V$266,$AG10+4,FALSE)),"",IF(VLOOKUP(N6,スケジュール!$A$10:$V$266,$AG10+4,FALSE)="●",VLOOKUP(N6,スケジュール!$A$10:$V$266,$AG10+4,FALSE),""))</f>
        <v/>
      </c>
      <c r="O10" s="263" t="str">
        <f>IF(ISERROR(VLOOKUP(O6,スケジュール!$A$10:$V$266,$AG10+4,FALSE)),"",IF(VLOOKUP(O6,スケジュール!$A$10:$V$266,$AG10+4,FALSE)="●",VLOOKUP(O6,スケジュール!$A$10:$V$266,$AG10+4,FALSE),""))</f>
        <v/>
      </c>
      <c r="P10" s="263" t="str">
        <f>IF(ISERROR(VLOOKUP(P6,スケジュール!$A$10:$V$266,$AG10+4,FALSE)),"",IF(VLOOKUP(P6,スケジュール!$A$10:$V$266,$AG10+4,FALSE)="●",VLOOKUP(P6,スケジュール!$A$10:$V$266,$AG10+4,FALSE),""))</f>
        <v/>
      </c>
      <c r="Q10" s="105"/>
      <c r="R10" s="263" t="str">
        <f>IF(ISERROR(VLOOKUP(R6,スケジュール!$A$10:$V$266,$AG10+4,FALSE)),"",IF(VLOOKUP(R6,スケジュール!$A$10:$V$266,$AG10+4,FALSE)="●",VLOOKUP(R6,スケジュール!$A$10:$V$266,$AG10+4,FALSE),""))</f>
        <v/>
      </c>
      <c r="S10" s="263" t="str">
        <f>IF(ISERROR(VLOOKUP(S6,スケジュール!$A$10:$V$266,$AG10+4,FALSE)),"",IF(VLOOKUP(S6,スケジュール!$A$10:$V$266,$AG10+4,FALSE)="●",VLOOKUP(S6,スケジュール!$A$10:$V$266,$AG10+4,FALSE),""))</f>
        <v/>
      </c>
      <c r="T10" s="263" t="str">
        <f>IF(ISERROR(VLOOKUP(T6,スケジュール!$A$10:$V$266,$AG10+4,FALSE)),"",IF(VLOOKUP(T6,スケジュール!$A$10:$V$266,$AG10+4,FALSE)="●",VLOOKUP(T6,スケジュール!$A$10:$V$266,$AG10+4,FALSE),""))</f>
        <v/>
      </c>
      <c r="U10" s="263" t="str">
        <f>IF(ISERROR(VLOOKUP(U6,スケジュール!$A$10:$V$266,$AG10+4,FALSE)),"",IF(VLOOKUP(U6,スケジュール!$A$10:$V$266,$AG10+4,FALSE)="●",VLOOKUP(U6,スケジュール!$A$10:$V$266,$AG10+4,FALSE),""))</f>
        <v/>
      </c>
      <c r="V10" s="263" t="str">
        <f>IF(ISERROR(VLOOKUP(V6,スケジュール!$A$10:$V$266,$AG10+4,FALSE)),"",IF(VLOOKUP(V6,スケジュール!$A$10:$V$266,$AG10+4,FALSE)="●",VLOOKUP(V6,スケジュール!$A$10:$V$266,$AG10+4,FALSE),""))</f>
        <v/>
      </c>
      <c r="W10" s="263" t="str">
        <f>IF(ISERROR(VLOOKUP(W6,スケジュール!$A$10:$V$266,$AG10+4,FALSE)),"",IF(VLOOKUP(W6,スケジュール!$A$10:$V$266,$AG10+4,FALSE)="●",VLOOKUP(W6,スケジュール!$A$10:$V$266,$AG10+4,FALSE),""))</f>
        <v/>
      </c>
      <c r="X10" s="263"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63" t="str">
        <f>IF(ISERROR(VLOOKUP(J6,スケジュール!$A$10:$V$266,$AG11+4,FALSE)),"",IF(VLOOKUP(J6,スケジュール!$A$10:$V$266,$AG11+4,FALSE)="●",VLOOKUP(J6,スケジュール!$A$10:$V$266,$AG11+4,FALSE),""))</f>
        <v/>
      </c>
      <c r="K11" s="263" t="str">
        <f>IF(ISERROR(VLOOKUP(K6,スケジュール!$A$10:$V$266,$AG11+4,FALSE)),"",IF(VLOOKUP(K6,スケジュール!$A$10:$V$266,$AG11+4,FALSE)="●",VLOOKUP(K6,スケジュール!$A$10:$V$266,$AG11+4,FALSE),""))</f>
        <v/>
      </c>
      <c r="L11" s="263" t="str">
        <f>IF(ISERROR(VLOOKUP(L6,スケジュール!$A$10:$V$266,$AG11+4,FALSE)),"",IF(VLOOKUP(L6,スケジュール!$A$10:$V$266,$AG11+4,FALSE)="●",VLOOKUP(L6,スケジュール!$A$10:$V$266,$AG11+4,FALSE),""))</f>
        <v/>
      </c>
      <c r="M11" s="263" t="str">
        <f>IF(ISERROR(VLOOKUP(M6,スケジュール!$A$10:$V$266,$AG11+4,FALSE)),"",IF(VLOOKUP(M6,スケジュール!$A$10:$V$266,$AG11+4,FALSE)="●",VLOOKUP(M6,スケジュール!$A$10:$V$266,$AG11+4,FALSE),""))</f>
        <v/>
      </c>
      <c r="N11" s="263" t="str">
        <f>IF(ISERROR(VLOOKUP(N6,スケジュール!$A$10:$V$266,$AG11+4,FALSE)),"",IF(VLOOKUP(N6,スケジュール!$A$10:$V$266,$AG11+4,FALSE)="●",VLOOKUP(N6,スケジュール!$A$10:$V$266,$AG11+4,FALSE),""))</f>
        <v/>
      </c>
      <c r="O11" s="263" t="str">
        <f>IF(ISERROR(VLOOKUP(O6,スケジュール!$A$10:$V$266,$AG11+4,FALSE)),"",IF(VLOOKUP(O6,スケジュール!$A$10:$V$266,$AG11+4,FALSE)="●",VLOOKUP(O6,スケジュール!$A$10:$V$266,$AG11+4,FALSE),""))</f>
        <v/>
      </c>
      <c r="P11" s="263" t="str">
        <f>IF(ISERROR(VLOOKUP(P6,スケジュール!$A$10:$V$266,$AG11+4,FALSE)),"",IF(VLOOKUP(P6,スケジュール!$A$10:$V$266,$AG11+4,FALSE)="●",VLOOKUP(P6,スケジュール!$A$10:$V$266,$AG11+4,FALSE),""))</f>
        <v/>
      </c>
      <c r="Q11" s="107"/>
      <c r="R11" s="263" t="str">
        <f>IF(ISERROR(VLOOKUP(R6,スケジュール!$A$10:$V$266,$AG11+4,FALSE)),"",IF(VLOOKUP(R6,スケジュール!$A$10:$V$266,$AG11+4,FALSE)="●",VLOOKUP(R6,スケジュール!$A$10:$V$266,$AG11+4,FALSE),""))</f>
        <v/>
      </c>
      <c r="S11" s="263" t="str">
        <f>IF(ISERROR(VLOOKUP(S6,スケジュール!$A$10:$V$266,$AG11+4,FALSE)),"",IF(VLOOKUP(S6,スケジュール!$A$10:$V$266,$AG11+4,FALSE)="●",VLOOKUP(S6,スケジュール!$A$10:$V$266,$AG11+4,FALSE),""))</f>
        <v/>
      </c>
      <c r="T11" s="263" t="str">
        <f>IF(ISERROR(VLOOKUP(T6,スケジュール!$A$10:$V$266,$AG11+4,FALSE)),"",IF(VLOOKUP(T6,スケジュール!$A$10:$V$266,$AG11+4,FALSE)="●",VLOOKUP(T6,スケジュール!$A$10:$V$266,$AG11+4,FALSE),""))</f>
        <v/>
      </c>
      <c r="U11" s="263" t="str">
        <f>IF(ISERROR(VLOOKUP(U6,スケジュール!$A$10:$V$266,$AG11+4,FALSE)),"",IF(VLOOKUP(U6,スケジュール!$A$10:$V$266,$AG11+4,FALSE)="●",VLOOKUP(U6,スケジュール!$A$10:$V$266,$AG11+4,FALSE),""))</f>
        <v/>
      </c>
      <c r="V11" s="263" t="str">
        <f>IF(ISERROR(VLOOKUP(V6,スケジュール!$A$10:$V$266,$AG11+4,FALSE)),"",IF(VLOOKUP(V6,スケジュール!$A$10:$V$266,$AG11+4,FALSE)="●",VLOOKUP(V6,スケジュール!$A$10:$V$266,$AG11+4,FALSE),""))</f>
        <v/>
      </c>
      <c r="W11" s="263" t="str">
        <f>IF(ISERROR(VLOOKUP(W6,スケジュール!$A$10:$V$266,$AG11+4,FALSE)),"",IF(VLOOKUP(W6,スケジュール!$A$10:$V$266,$AG11+4,FALSE)="●",VLOOKUP(W6,スケジュール!$A$10:$V$266,$AG11+4,FALSE),""))</f>
        <v/>
      </c>
      <c r="X11" s="263"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43392</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43395</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43397</v>
      </c>
      <c r="I12" s="35"/>
      <c r="J12" s="264" t="str">
        <f>IF(OR(ISERROR(VLOOKUP(J6,スケジュール!$A$10:$AC$276,3)),(ISBLANK(VLOOKUP(J6,スケジュール!$A$10:$AC$276,3)))),"",VLOOKUP(J6,スケジュール!$A$10:$AC$276,3))</f>
        <v/>
      </c>
      <c r="K12" s="264" t="str">
        <f>IF(OR(ISERROR(VLOOKUP(K6,スケジュール!$A$10:$AC$276,3)),(ISBLANK(VLOOKUP(K6,スケジュール!$A$10:$AC$276,3)))),"",VLOOKUP(K6,スケジュール!$A$10:$AC$276,3))</f>
        <v/>
      </c>
      <c r="L12" s="264">
        <f>IF(OR(ISERROR(VLOOKUP(L6,スケジュール!$A$10:$AC$276,3)),(ISBLANK(VLOOKUP(L6,スケジュール!$A$10:$AC$276,3)))),"",VLOOKUP(L6,スケジュール!$A$10:$AC$276,3))</f>
        <v>43418</v>
      </c>
      <c r="M12" s="264" t="str">
        <f>IF(OR(ISERROR(VLOOKUP(M6,スケジュール!$A$10:$AC$276,3)),(ISBLANK(VLOOKUP(M6,スケジュール!$A$10:$AC$276,3)))),"",VLOOKUP(M6,スケジュール!$A$10:$AC$276,3))</f>
        <v/>
      </c>
      <c r="N12" s="264">
        <f>IF(OR(ISERROR(VLOOKUP(N6,スケジュール!$A$10:$AC$276,3)),(ISBLANK(VLOOKUP(N6,スケジュール!$A$10:$AC$276,3)))),"",VLOOKUP(N6,スケジュール!$A$10:$AC$276,3))</f>
        <v>43420</v>
      </c>
      <c r="O12" s="264" t="str">
        <f>IF(OR(ISERROR(VLOOKUP(O6,スケジュール!$A$10:$AC$276,3)),(ISBLANK(VLOOKUP(O6,スケジュール!$A$10:$AC$276,3)))),"",VLOOKUP(O6,スケジュール!$A$10:$AC$276,3))</f>
        <v/>
      </c>
      <c r="P12" s="264">
        <f>IF(OR(ISERROR(VLOOKUP(P6,スケジュール!$A$10:$AC$276,3)),(ISBLANK(VLOOKUP(P6,スケジュール!$A$10:$AC$276,3)))),"",VLOOKUP(P6,スケジュール!$A$10:$AC$276,3))</f>
        <v>43423</v>
      </c>
      <c r="Q12" s="35"/>
      <c r="R12" s="264" t="str">
        <f>IF(OR(ISERROR(VLOOKUP(R6,スケジュール!$A$10:$AC$276,3)),(ISBLANK(VLOOKUP(R6,スケジュール!$A$10:$AC$276,3)))),"",VLOOKUP(R6,スケジュール!$A$10:$AC$276,3))</f>
        <v/>
      </c>
      <c r="S12" s="264" t="str">
        <f>IF(OR(ISERROR(VLOOKUP(S6,スケジュール!$A$10:$AC$276,3)),(ISBLANK(VLOOKUP(S6,スケジュール!$A$10:$AC$276,3)))),"",VLOOKUP(S6,スケジュール!$A$10:$AC$276,3))</f>
        <v/>
      </c>
      <c r="T12" s="264">
        <f>IF(OR(ISERROR(VLOOKUP(T6,スケジュール!$A$10:$AC$276,3)),(ISBLANK(VLOOKUP(T6,スケジュール!$A$10:$AC$276,3)))),"",VLOOKUP(T6,スケジュール!$A$10:$AC$276,3))</f>
        <v>43446</v>
      </c>
      <c r="U12" s="264" t="str">
        <f>IF(OR(ISERROR(VLOOKUP(U6,スケジュール!$A$10:$AC$276,3)),(ISBLANK(VLOOKUP(U6,スケジュール!$A$10:$AC$276,3)))),"",VLOOKUP(U6,スケジュール!$A$10:$AC$276,3))</f>
        <v/>
      </c>
      <c r="V12" s="264">
        <f>IF(OR(ISERROR(VLOOKUP(V6,スケジュール!$A$10:$AC$276,3)),(ISBLANK(VLOOKUP(V6,スケジュール!$A$10:$AC$276,3)))),"",VLOOKUP(V6,スケジュール!$A$10:$AC$276,3))</f>
        <v>43448</v>
      </c>
      <c r="W12" s="264" t="str">
        <f>IF(OR(ISERROR(VLOOKUP(W6,スケジュール!$A$10:$AC$276,3)),(ISBLANK(VLOOKUP(W6,スケジュール!$A$10:$AC$276,3)))),"",VLOOKUP(W6,スケジュール!$A$10:$AC$276,3))</f>
        <v/>
      </c>
      <c r="X12" s="264">
        <f>IF(OR(ISERROR(VLOOKUP(X6,スケジュール!$A$10:$AC$276,3)),(ISBLANK(VLOOKUP(X6,スケジュール!$A$10:$AC$276,3)))),"",VLOOKUP(X6,スケジュール!$A$10:$AC$276,3))</f>
        <v>43453</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43488</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43395</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43397</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43399</v>
      </c>
      <c r="I13" s="35"/>
      <c r="J13" s="264" t="str">
        <f>IF(OR(ISERROR(VLOOKUP(J6,スケジュール!$A$10:$AC$276,4)),(ISBLANK(VLOOKUP(J6,スケジュール!$A$10:$AC$276,4)))),"",VLOOKUP(J6,スケジュール!$A$10:$AC$276,4))</f>
        <v/>
      </c>
      <c r="K13" s="264" t="str">
        <f>IF(OR(ISERROR(VLOOKUP(K6,スケジュール!$A$10:$AC$276,4)),(ISBLANK(VLOOKUP(K6,スケジュール!$A$10:$AC$276,4)))),"",VLOOKUP(K6,スケジュール!$A$10:$AC$276,4))</f>
        <v/>
      </c>
      <c r="L13" s="264">
        <f>IF(OR(ISERROR(VLOOKUP(L6,スケジュール!$A$10:$AC$276,4)),(ISBLANK(VLOOKUP(L6,スケジュール!$A$10:$AC$276,4)))),"",VLOOKUP(L6,スケジュール!$A$10:$AC$276,4))</f>
        <v>43420</v>
      </c>
      <c r="M13" s="264" t="str">
        <f>IF(OR(ISERROR(VLOOKUP(M6,スケジュール!$A$10:$AC$276,4)),(ISBLANK(VLOOKUP(M6,スケジュール!$A$10:$AC$276,4)))),"",VLOOKUP(M6,スケジュール!$A$10:$AC$276,4))</f>
        <v/>
      </c>
      <c r="N13" s="264">
        <f>IF(OR(ISERROR(VLOOKUP(N6,スケジュール!$A$10:$AC$276,4)),(ISBLANK(VLOOKUP(N6,スケジュール!$A$10:$AC$276,4)))),"",VLOOKUP(N6,スケジュール!$A$10:$AC$276,4))</f>
        <v>43423</v>
      </c>
      <c r="O13" s="264" t="str">
        <f>IF(OR(ISERROR(VLOOKUP(O6,スケジュール!$A$10:$AC$276,4)),(ISBLANK(VLOOKUP(O6,スケジュール!$A$10:$AC$276,4)))),"",VLOOKUP(O6,スケジュール!$A$10:$AC$276,4))</f>
        <v/>
      </c>
      <c r="P13" s="264">
        <f>IF(OR(ISERROR(VLOOKUP(P6,スケジュール!$A$10:$AC$276,4)),(ISBLANK(VLOOKUP(P6,スケジュール!$A$10:$AC$276,4)))),"",VLOOKUP(P6,スケジュール!$A$10:$AC$276,4))</f>
        <v>43425</v>
      </c>
      <c r="Q13" s="39"/>
      <c r="R13" s="264" t="str">
        <f>IF(OR(ISERROR(VLOOKUP(R6,スケジュール!$A$10:$AC$276,4)),(ISBLANK(VLOOKUP(R6,スケジュール!$A$10:$AC$276,4)))),"",VLOOKUP(R6,スケジュール!$A$10:$AC$276,4))</f>
        <v/>
      </c>
      <c r="S13" s="264" t="str">
        <f>IF(OR(ISERROR(VLOOKUP(S6,スケジュール!$A$10:$AC$276,4)),(ISBLANK(VLOOKUP(S6,スケジュール!$A$10:$AC$276,4)))),"",VLOOKUP(S6,スケジュール!$A$10:$AC$276,4))</f>
        <v/>
      </c>
      <c r="T13" s="264">
        <f>IF(OR(ISERROR(VLOOKUP(T6,スケジュール!$A$10:$AC$276,4)),(ISBLANK(VLOOKUP(T6,スケジュール!$A$10:$AC$276,4)))),"",VLOOKUP(T6,スケジュール!$A$10:$AC$276,4))</f>
        <v>43448</v>
      </c>
      <c r="U13" s="264" t="str">
        <f>IF(OR(ISERROR(VLOOKUP(U6,スケジュール!$A$10:$AC$276,4)),(ISBLANK(VLOOKUP(U6,スケジュール!$A$10:$AC$276,4)))),"",VLOOKUP(U6,スケジュール!$A$10:$AC$276,4))</f>
        <v/>
      </c>
      <c r="V13" s="264">
        <f>IF(OR(ISERROR(VLOOKUP(V6,スケジュール!$A$10:$AC$276,4)),(ISBLANK(VLOOKUP(V6,スケジュール!$A$10:$AC$276,4)))),"",VLOOKUP(V6,スケジュール!$A$10:$AC$276,4))</f>
        <v>43453</v>
      </c>
      <c r="W13" s="264" t="str">
        <f>IF(OR(ISERROR(VLOOKUP(W6,スケジュール!$A$10:$AC$276,4)),(ISBLANK(VLOOKUP(W6,スケジュール!$A$10:$AC$276,4)))),"",VLOOKUP(W6,スケジュール!$A$10:$AC$276,4))</f>
        <v/>
      </c>
      <c r="X13" s="264">
        <f>IF(OR(ISERROR(VLOOKUP(X6,スケジュール!$A$10:$AC$276,4)),(ISBLANK(VLOOKUP(X6,スケジュール!$A$10:$AC$276,4)))),"",VLOOKUP(X6,スケジュール!$A$10:$AC$276,4))</f>
        <v>43453</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43488</v>
      </c>
      <c r="AG13" s="41"/>
      <c r="AJ13" s="37"/>
    </row>
    <row r="14" spans="1:36" s="364" customFormat="1" ht="20.100000000000001" customHeight="1">
      <c r="A14" s="362"/>
      <c r="B14" s="259">
        <f>H6+1</f>
        <v>43380</v>
      </c>
      <c r="C14" s="259">
        <f t="shared" ref="C14:H14" si="4">B14+1</f>
        <v>43381</v>
      </c>
      <c r="D14" s="259">
        <f t="shared" si="4"/>
        <v>43382</v>
      </c>
      <c r="E14" s="259">
        <f t="shared" si="4"/>
        <v>43383</v>
      </c>
      <c r="F14" s="259">
        <f t="shared" si="4"/>
        <v>43384</v>
      </c>
      <c r="G14" s="259">
        <f t="shared" si="4"/>
        <v>43385</v>
      </c>
      <c r="H14" s="259">
        <f t="shared" si="4"/>
        <v>43386</v>
      </c>
      <c r="I14" s="363"/>
      <c r="J14" s="259">
        <f>P6+1</f>
        <v>43408</v>
      </c>
      <c r="K14" s="259">
        <f t="shared" ref="K14:P14" si="5">J14+1</f>
        <v>43409</v>
      </c>
      <c r="L14" s="259">
        <f t="shared" si="5"/>
        <v>43410</v>
      </c>
      <c r="M14" s="259">
        <f t="shared" si="5"/>
        <v>43411</v>
      </c>
      <c r="N14" s="259">
        <f t="shared" si="5"/>
        <v>43412</v>
      </c>
      <c r="O14" s="259">
        <f t="shared" si="5"/>
        <v>43413</v>
      </c>
      <c r="P14" s="259">
        <f t="shared" si="5"/>
        <v>43414</v>
      </c>
      <c r="Q14" s="363"/>
      <c r="R14" s="259">
        <f>X6+1</f>
        <v>43436</v>
      </c>
      <c r="S14" s="259">
        <f t="shared" ref="S14:X14" si="6">R14+1</f>
        <v>43437</v>
      </c>
      <c r="T14" s="259">
        <f t="shared" si="6"/>
        <v>43438</v>
      </c>
      <c r="U14" s="259">
        <f t="shared" si="6"/>
        <v>43439</v>
      </c>
      <c r="V14" s="259">
        <f t="shared" si="6"/>
        <v>43440</v>
      </c>
      <c r="W14" s="259">
        <f t="shared" si="6"/>
        <v>43441</v>
      </c>
      <c r="X14" s="259">
        <f t="shared" si="6"/>
        <v>43442</v>
      </c>
      <c r="Y14" s="363"/>
      <c r="Z14" s="259">
        <f>AF6+1</f>
        <v>43471</v>
      </c>
      <c r="AA14" s="259">
        <f t="shared" ref="AA14:AF14" si="7">Z14+1</f>
        <v>43472</v>
      </c>
      <c r="AB14" s="259">
        <f t="shared" si="7"/>
        <v>43473</v>
      </c>
      <c r="AC14" s="259">
        <f t="shared" si="7"/>
        <v>43474</v>
      </c>
      <c r="AD14" s="259">
        <f t="shared" si="7"/>
        <v>43475</v>
      </c>
      <c r="AE14" s="259">
        <f t="shared" si="7"/>
        <v>43476</v>
      </c>
      <c r="AF14" s="259">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65"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65"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65"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65"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65"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65"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65"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63" t="str">
        <f>IF(ISERROR(VLOOKUP(J14,スケジュール!$A$10:$V$266,$AG16+4,FALSE)),"",IF(VLOOKUP(J14,スケジュール!$A$10:$V$266,$AG16+4,FALSE)="●",VLOOKUP(J14,スケジュール!$A$10:$V$266,$AG16+4,FALSE),""))</f>
        <v/>
      </c>
      <c r="K16" s="263" t="str">
        <f>IF(ISERROR(VLOOKUP(K14,スケジュール!$A$10:$V$266,$AG16+4,FALSE)),"",IF(VLOOKUP(K14,スケジュール!$A$10:$V$266,$AG16+4,FALSE)="●",VLOOKUP(K14,スケジュール!$A$10:$V$266,$AG16+4,FALSE),""))</f>
        <v/>
      </c>
      <c r="L16" s="263" t="str">
        <f>IF(ISERROR(VLOOKUP(L14,スケジュール!$A$10:$V$266,$AG16+4,FALSE)),"",IF(VLOOKUP(L14,スケジュール!$A$10:$V$266,$AG16+4,FALSE)="●",VLOOKUP(L14,スケジュール!$A$10:$V$266,$AG16+4,FALSE),""))</f>
        <v/>
      </c>
      <c r="M16" s="263" t="str">
        <f>IF(ISERROR(VLOOKUP(M14,スケジュール!$A$10:$V$266,$AG16+4,FALSE)),"",IF(VLOOKUP(M14,スケジュール!$A$10:$V$266,$AG16+4,FALSE)="●",VLOOKUP(M14,スケジュール!$A$10:$V$266,$AG16+4,FALSE),""))</f>
        <v/>
      </c>
      <c r="N16" s="263" t="str">
        <f>IF(ISERROR(VLOOKUP(N14,スケジュール!$A$10:$V$266,$AG16+4,FALSE)),"",IF(VLOOKUP(N14,スケジュール!$A$10:$V$266,$AG16+4,FALSE)="●",VLOOKUP(N14,スケジュール!$A$10:$V$266,$AG16+4,FALSE),""))</f>
        <v/>
      </c>
      <c r="O16" s="263" t="str">
        <f>IF(ISERROR(VLOOKUP(O14,スケジュール!$A$10:$V$266,$AG16+4,FALSE)),"",IF(VLOOKUP(O14,スケジュール!$A$10:$V$266,$AG16+4,FALSE)="●",VLOOKUP(O14,スケジュール!$A$10:$V$266,$AG16+4,FALSE),""))</f>
        <v/>
      </c>
      <c r="P16" s="263"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63" t="str">
        <f>IF(ISERROR(VLOOKUP(J14,スケジュール!$A$10:$V$266,$AG17+4,FALSE)),"",IF(VLOOKUP(J14,スケジュール!$A$10:$V$266,$AG17+4,FALSE)="●",VLOOKUP(J14,スケジュール!$A$10:$V$266,$AG17+4,FALSE),""))</f>
        <v/>
      </c>
      <c r="K17" s="263" t="str">
        <f>IF(ISERROR(VLOOKUP(K14,スケジュール!$A$10:$V$266,$AG17+4,FALSE)),"",IF(VLOOKUP(K14,スケジュール!$A$10:$V$266,$AG17+4,FALSE)="●",VLOOKUP(K14,スケジュール!$A$10:$V$266,$AG17+4,FALSE),""))</f>
        <v/>
      </c>
      <c r="L17" s="263" t="str">
        <f>IF(ISERROR(VLOOKUP(L14,スケジュール!$A$10:$V$266,$AG17+4,FALSE)),"",IF(VLOOKUP(L14,スケジュール!$A$10:$V$266,$AG17+4,FALSE)="●",VLOOKUP(L14,スケジュール!$A$10:$V$266,$AG17+4,FALSE),""))</f>
        <v/>
      </c>
      <c r="M17" s="263" t="str">
        <f>IF(ISERROR(VLOOKUP(M14,スケジュール!$A$10:$V$266,$AG17+4,FALSE)),"",IF(VLOOKUP(M14,スケジュール!$A$10:$V$266,$AG17+4,FALSE)="●",VLOOKUP(M14,スケジュール!$A$10:$V$266,$AG17+4,FALSE),""))</f>
        <v/>
      </c>
      <c r="N17" s="263" t="str">
        <f>IF(ISERROR(VLOOKUP(N14,スケジュール!$A$10:$V$266,$AG17+4,FALSE)),"",IF(VLOOKUP(N14,スケジュール!$A$10:$V$266,$AG17+4,FALSE)="●",VLOOKUP(N14,スケジュール!$A$10:$V$266,$AG17+4,FALSE),""))</f>
        <v/>
      </c>
      <c r="O17" s="263" t="str">
        <f>IF(ISERROR(VLOOKUP(O14,スケジュール!$A$10:$V$266,$AG17+4,FALSE)),"",IF(VLOOKUP(O14,スケジュール!$A$10:$V$266,$AG17+4,FALSE)="●",VLOOKUP(O14,スケジュール!$A$10:$V$266,$AG17+4,FALSE),""))</f>
        <v/>
      </c>
      <c r="P17" s="263"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63" t="str">
        <f>IF(ISERROR(VLOOKUP(J14,スケジュール!$A$10:$V$266,$AG18+4,FALSE)),"",IF(VLOOKUP(J14,スケジュール!$A$10:$V$266,$AG18+4,FALSE)="●",VLOOKUP(J14,スケジュール!$A$10:$V$266,$AG18+4,FALSE),""))</f>
        <v/>
      </c>
      <c r="K18" s="263" t="str">
        <f>IF(ISERROR(VLOOKUP(K14,スケジュール!$A$10:$V$266,$AG18+4,FALSE)),"",IF(VLOOKUP(K14,スケジュール!$A$10:$V$266,$AG18+4,FALSE)="●",VLOOKUP(K14,スケジュール!$A$10:$V$266,$AG18+4,FALSE),""))</f>
        <v/>
      </c>
      <c r="L18" s="263" t="str">
        <f>IF(ISERROR(VLOOKUP(L14,スケジュール!$A$10:$V$266,$AG18+4,FALSE)),"",IF(VLOOKUP(L14,スケジュール!$A$10:$V$266,$AG18+4,FALSE)="●",VLOOKUP(L14,スケジュール!$A$10:$V$266,$AG18+4,FALSE),""))</f>
        <v/>
      </c>
      <c r="M18" s="263" t="str">
        <f>IF(ISERROR(VLOOKUP(M14,スケジュール!$A$10:$V$266,$AG18+4,FALSE)),"",IF(VLOOKUP(M14,スケジュール!$A$10:$V$266,$AG18+4,FALSE)="●",VLOOKUP(M14,スケジュール!$A$10:$V$266,$AG18+4,FALSE),""))</f>
        <v/>
      </c>
      <c r="N18" s="263" t="str">
        <f>IF(ISERROR(VLOOKUP(N14,スケジュール!$A$10:$V$266,$AG18+4,FALSE)),"",IF(VLOOKUP(N14,スケジュール!$A$10:$V$266,$AG18+4,FALSE)="●",VLOOKUP(N14,スケジュール!$A$10:$V$266,$AG18+4,FALSE),""))</f>
        <v/>
      </c>
      <c r="O18" s="263" t="str">
        <f>IF(ISERROR(VLOOKUP(O14,スケジュール!$A$10:$V$266,$AG18+4,FALSE)),"",IF(VLOOKUP(O14,スケジュール!$A$10:$V$266,$AG18+4,FALSE)="●",VLOOKUP(O14,スケジュール!$A$10:$V$266,$AG18+4,FALSE),""))</f>
        <v/>
      </c>
      <c r="P18" s="263"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63" t="str">
        <f>IF(ISERROR(VLOOKUP(J14,スケジュール!$A$10:$V$266,$AG19+4,FALSE)),"",IF(VLOOKUP(J14,スケジュール!$A$10:$V$266,$AG19+4,FALSE)="●",VLOOKUP(J14,スケジュール!$A$10:$V$266,$AG19+4,FALSE),""))</f>
        <v/>
      </c>
      <c r="K19" s="263" t="str">
        <f>IF(ISERROR(VLOOKUP(K14,スケジュール!$A$10:$V$266,$AG19+4,FALSE)),"",IF(VLOOKUP(K14,スケジュール!$A$10:$V$266,$AG19+4,FALSE)="●",VLOOKUP(K14,スケジュール!$A$10:$V$266,$AG19+4,FALSE),""))</f>
        <v/>
      </c>
      <c r="L19" s="263" t="str">
        <f>IF(ISERROR(VLOOKUP(L14,スケジュール!$A$10:$V$266,$AG19+4,FALSE)),"",IF(VLOOKUP(L14,スケジュール!$A$10:$V$266,$AG19+4,FALSE)="●",VLOOKUP(L14,スケジュール!$A$10:$V$266,$AG19+4,FALSE),""))</f>
        <v/>
      </c>
      <c r="M19" s="263" t="str">
        <f>IF(ISERROR(VLOOKUP(M14,スケジュール!$A$10:$V$266,$AG19+4,FALSE)),"",IF(VLOOKUP(M14,スケジュール!$A$10:$V$266,$AG19+4,FALSE)="●",VLOOKUP(M14,スケジュール!$A$10:$V$266,$AG19+4,FALSE),""))</f>
        <v/>
      </c>
      <c r="N19" s="263" t="str">
        <f>IF(ISERROR(VLOOKUP(N14,スケジュール!$A$10:$V$266,$AG19+4,FALSE)),"",IF(VLOOKUP(N14,スケジュール!$A$10:$V$266,$AG19+4,FALSE)="●",VLOOKUP(N14,スケジュール!$A$10:$V$266,$AG19+4,FALSE),""))</f>
        <v/>
      </c>
      <c r="O19" s="263" t="str">
        <f>IF(ISERROR(VLOOKUP(O14,スケジュール!$A$10:$V$266,$AG19+4,FALSE)),"",IF(VLOOKUP(O14,スケジュール!$A$10:$V$266,$AG19+4,FALSE)="●",VLOOKUP(O14,スケジュール!$A$10:$V$266,$AG19+4,FALSE),""))</f>
        <v/>
      </c>
      <c r="P19" s="263"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43397</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43399</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43402</v>
      </c>
      <c r="I20" s="85"/>
      <c r="J20" s="266" t="str">
        <f>IF(OR(ISERROR(VLOOKUP(J14,スケジュール!$A$10:$AC$276,3)),(ISBLANK(VLOOKUP(J14,スケジュール!$A$10:$AC$276,3)))),"",VLOOKUP(J14,スケジュール!$A$10:$AC$276,3))</f>
        <v/>
      </c>
      <c r="K20" s="266" t="str">
        <f>IF(OR(ISERROR(VLOOKUP(K14,スケジュール!$A$10:$AC$276,3)),(ISBLANK(VLOOKUP(K14,スケジュール!$A$10:$AC$276,3)))),"",VLOOKUP(K14,スケジュール!$A$10:$AC$276,3))</f>
        <v/>
      </c>
      <c r="L20" s="266">
        <f>IF(OR(ISERROR(VLOOKUP(L14,スケジュール!$A$10:$AC$276,3)),(ISBLANK(VLOOKUP(L14,スケジュール!$A$10:$AC$276,3)))),"",VLOOKUP(L14,スケジュール!$A$10:$AC$276,3))</f>
        <v>43425</v>
      </c>
      <c r="M20" s="266" t="str">
        <f>IF(OR(ISERROR(VLOOKUP(M14,スケジュール!$A$10:$AC$276,3)),(ISBLANK(VLOOKUP(M14,スケジュール!$A$10:$AC$276,3)))),"",VLOOKUP(M14,スケジュール!$A$10:$AC$276,3))</f>
        <v/>
      </c>
      <c r="N20" s="266">
        <f>IF(OR(ISERROR(VLOOKUP(N14,スケジュール!$A$10:$AC$276,3)),(ISBLANK(VLOOKUP(N14,スケジュール!$A$10:$AC$276,3)))),"",VLOOKUP(N14,スケジュール!$A$10:$AC$276,3))</f>
        <v>43430</v>
      </c>
      <c r="O20" s="266" t="str">
        <f>IF(OR(ISERROR(VLOOKUP(O14,スケジュール!$A$10:$AC$276,3)),(ISBLANK(VLOOKUP(O14,スケジュール!$A$10:$AC$276,3)))),"",VLOOKUP(O14,スケジュール!$A$10:$AC$276,3))</f>
        <v/>
      </c>
      <c r="P20" s="266">
        <f>IF(OR(ISERROR(VLOOKUP(P14,スケジュール!$A$10:$AC$276,3)),(ISBLANK(VLOOKUP(P14,スケジュール!$A$10:$AC$276,3)))),"",VLOOKUP(P14,スケジュール!$A$10:$AC$276,3))</f>
        <v>43430</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43453</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43455</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43460</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43490</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43490</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43493</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43399</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43402</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43404</v>
      </c>
      <c r="I21" s="85"/>
      <c r="J21" s="266" t="str">
        <f>IF(OR(ISERROR(VLOOKUP(J14,スケジュール!$A$10:$AC$276,4)),(ISBLANK(VLOOKUP(J14,スケジュール!$A$10:$AC$276,4)))),"",VLOOKUP(J14,スケジュール!$A$10:$AC$276,4))</f>
        <v/>
      </c>
      <c r="K21" s="266" t="str">
        <f>IF(OR(ISERROR(VLOOKUP(K14,スケジュール!$A$10:$AC$276,4)),(ISBLANK(VLOOKUP(K14,スケジュール!$A$10:$AC$276,4)))),"",VLOOKUP(K14,スケジュール!$A$10:$AC$276,4))</f>
        <v/>
      </c>
      <c r="L21" s="266">
        <f>IF(OR(ISERROR(VLOOKUP(L14,スケジュール!$A$10:$AC$276,4)),(ISBLANK(VLOOKUP(L14,スケジュール!$A$10:$AC$276,4)))),"",VLOOKUP(L14,スケジュール!$A$10:$AC$276,4))</f>
        <v>43430</v>
      </c>
      <c r="M21" s="266" t="str">
        <f>IF(OR(ISERROR(VLOOKUP(M14,スケジュール!$A$10:$AC$276,4)),(ISBLANK(VLOOKUP(M14,スケジュール!$A$10:$AC$276,4)))),"",VLOOKUP(M14,スケジュール!$A$10:$AC$276,4))</f>
        <v/>
      </c>
      <c r="N21" s="266">
        <f>IF(OR(ISERROR(VLOOKUP(N14,スケジュール!$A$10:$AC$276,4)),(ISBLANK(VLOOKUP(N14,スケジュール!$A$10:$AC$276,4)))),"",VLOOKUP(N14,スケジュール!$A$10:$AC$276,4))</f>
        <v>43430</v>
      </c>
      <c r="O21" s="266" t="str">
        <f>IF(OR(ISERROR(VLOOKUP(O14,スケジュール!$A$10:$AC$276,4)),(ISBLANK(VLOOKUP(O14,スケジュール!$A$10:$AC$276,4)))),"",VLOOKUP(O14,スケジュール!$A$10:$AC$276,4))</f>
        <v/>
      </c>
      <c r="P21" s="266">
        <f>IF(OR(ISERROR(VLOOKUP(P14,スケジュール!$A$10:$AC$276,4)),(ISBLANK(VLOOKUP(P14,スケジュール!$A$10:$AC$276,4)))),"",VLOOKUP(P14,スケジュール!$A$10:$AC$276,4))</f>
        <v>43432</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43455</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43460</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43460</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f>IF(OR(ISERROR(VLOOKUP(AB14,スケジュール!$A$10:$AC$276,4)),(ISBLANK(VLOOKUP(AB14,スケジュール!$A$10:$AC$276,4)))),"",VLOOKUP(AB14,スケジュール!$A$10:$AC$276,4))</f>
        <v>43493</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43493</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43495</v>
      </c>
    </row>
    <row r="22" spans="1:36" s="364" customFormat="1" ht="20.100000000000001" customHeight="1">
      <c r="A22" s="362"/>
      <c r="B22" s="259">
        <f>H14+1</f>
        <v>43387</v>
      </c>
      <c r="C22" s="259">
        <f t="shared" ref="C22:H22" si="8">B22+1</f>
        <v>43388</v>
      </c>
      <c r="D22" s="259">
        <f t="shared" si="8"/>
        <v>43389</v>
      </c>
      <c r="E22" s="259">
        <f t="shared" si="8"/>
        <v>43390</v>
      </c>
      <c r="F22" s="259">
        <f t="shared" si="8"/>
        <v>43391</v>
      </c>
      <c r="G22" s="259">
        <f t="shared" si="8"/>
        <v>43392</v>
      </c>
      <c r="H22" s="259">
        <f t="shared" si="8"/>
        <v>43393</v>
      </c>
      <c r="I22" s="363"/>
      <c r="J22" s="259">
        <f>P14+1</f>
        <v>43415</v>
      </c>
      <c r="K22" s="259">
        <f t="shared" ref="K22:P22" si="9">J22+1</f>
        <v>43416</v>
      </c>
      <c r="L22" s="259">
        <f t="shared" si="9"/>
        <v>43417</v>
      </c>
      <c r="M22" s="259">
        <f t="shared" si="9"/>
        <v>43418</v>
      </c>
      <c r="N22" s="259">
        <f t="shared" si="9"/>
        <v>43419</v>
      </c>
      <c r="O22" s="259">
        <f t="shared" si="9"/>
        <v>43420</v>
      </c>
      <c r="P22" s="259">
        <f t="shared" si="9"/>
        <v>43421</v>
      </c>
      <c r="Q22" s="363"/>
      <c r="R22" s="259">
        <f>X14+1</f>
        <v>43443</v>
      </c>
      <c r="S22" s="259">
        <f t="shared" ref="S22:X22" si="10">R22+1</f>
        <v>43444</v>
      </c>
      <c r="T22" s="259">
        <f t="shared" si="10"/>
        <v>43445</v>
      </c>
      <c r="U22" s="259">
        <f t="shared" si="10"/>
        <v>43446</v>
      </c>
      <c r="V22" s="259">
        <f t="shared" si="10"/>
        <v>43447</v>
      </c>
      <c r="W22" s="259">
        <f t="shared" si="10"/>
        <v>43448</v>
      </c>
      <c r="X22" s="259">
        <f t="shared" si="10"/>
        <v>43449</v>
      </c>
      <c r="Y22" s="363"/>
      <c r="Z22" s="259">
        <f>AF14+1</f>
        <v>43478</v>
      </c>
      <c r="AA22" s="259">
        <f t="shared" ref="AA22:AF22" si="11">Z22+1</f>
        <v>43479</v>
      </c>
      <c r="AB22" s="259">
        <f t="shared" si="11"/>
        <v>43480</v>
      </c>
      <c r="AC22" s="259">
        <f t="shared" si="11"/>
        <v>43481</v>
      </c>
      <c r="AD22" s="259">
        <f t="shared" si="11"/>
        <v>43482</v>
      </c>
      <c r="AE22" s="259">
        <f t="shared" si="11"/>
        <v>43483</v>
      </c>
      <c r="AF22" s="259">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43404</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43406</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43409</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43432</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43434</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43437</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43460</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43462</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43472</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43495</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43497</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43500</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43406</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43409</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43411</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43434</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43437</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43439</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43462</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43472</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43472</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43497</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43500</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43502</v>
      </c>
    </row>
    <row r="30" spans="1:36" s="364" customFormat="1" ht="20.100000000000001" customHeight="1">
      <c r="A30" s="362"/>
      <c r="B30" s="259">
        <f>H22+1</f>
        <v>43394</v>
      </c>
      <c r="C30" s="259">
        <f t="shared" ref="C30:H30" si="12">B30+1</f>
        <v>43395</v>
      </c>
      <c r="D30" s="259">
        <f t="shared" si="12"/>
        <v>43396</v>
      </c>
      <c r="E30" s="259">
        <f t="shared" si="12"/>
        <v>43397</v>
      </c>
      <c r="F30" s="259">
        <f t="shared" si="12"/>
        <v>43398</v>
      </c>
      <c r="G30" s="259">
        <f t="shared" si="12"/>
        <v>43399</v>
      </c>
      <c r="H30" s="259">
        <f t="shared" si="12"/>
        <v>43400</v>
      </c>
      <c r="I30" s="363"/>
      <c r="J30" s="259">
        <f>P22+1</f>
        <v>43422</v>
      </c>
      <c r="K30" s="259">
        <f t="shared" ref="K30:P30" si="13">J30+1</f>
        <v>43423</v>
      </c>
      <c r="L30" s="259">
        <f t="shared" si="13"/>
        <v>43424</v>
      </c>
      <c r="M30" s="259">
        <f t="shared" si="13"/>
        <v>43425</v>
      </c>
      <c r="N30" s="259">
        <f t="shared" si="13"/>
        <v>43426</v>
      </c>
      <c r="O30" s="259">
        <f t="shared" si="13"/>
        <v>43427</v>
      </c>
      <c r="P30" s="259">
        <f t="shared" si="13"/>
        <v>43428</v>
      </c>
      <c r="Q30" s="363"/>
      <c r="R30" s="259">
        <f>X22+1</f>
        <v>43450</v>
      </c>
      <c r="S30" s="259">
        <f t="shared" ref="S30:X30" si="14">R30+1</f>
        <v>43451</v>
      </c>
      <c r="T30" s="259">
        <f t="shared" si="14"/>
        <v>43452</v>
      </c>
      <c r="U30" s="259">
        <f t="shared" si="14"/>
        <v>43453</v>
      </c>
      <c r="V30" s="259">
        <f t="shared" si="14"/>
        <v>43454</v>
      </c>
      <c r="W30" s="259">
        <f t="shared" si="14"/>
        <v>43455</v>
      </c>
      <c r="X30" s="259">
        <f t="shared" si="14"/>
        <v>43456</v>
      </c>
      <c r="Y30" s="363"/>
      <c r="Z30" s="259">
        <f>AF22+1</f>
        <v>43485</v>
      </c>
      <c r="AA30" s="259">
        <f t="shared" ref="AA30:AF30" si="15">Z30+1</f>
        <v>43486</v>
      </c>
      <c r="AB30" s="259">
        <f t="shared" si="15"/>
        <v>43487</v>
      </c>
      <c r="AC30" s="259">
        <f t="shared" si="15"/>
        <v>43488</v>
      </c>
      <c r="AD30" s="259">
        <f t="shared" si="15"/>
        <v>43489</v>
      </c>
      <c r="AE30" s="259">
        <f t="shared" si="15"/>
        <v>43490</v>
      </c>
      <c r="AF30" s="259">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43411</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43413</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43416</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43439</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43441</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43446</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43472</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43476</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43481</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43502</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43504</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43507</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43413</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43416</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43418</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43441</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43446</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43446</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43476</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43481</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43483</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43504</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43507</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43509</v>
      </c>
    </row>
    <row r="38" spans="1:36" s="364" customFormat="1" ht="20.100000000000001" customHeight="1">
      <c r="A38" s="362"/>
      <c r="B38" s="259">
        <f>H30+1</f>
        <v>43401</v>
      </c>
      <c r="C38" s="259">
        <f t="shared" ref="C38:H38" si="16">B38+1</f>
        <v>43402</v>
      </c>
      <c r="D38" s="259">
        <f t="shared" si="16"/>
        <v>43403</v>
      </c>
      <c r="E38" s="259">
        <f t="shared" si="16"/>
        <v>43404</v>
      </c>
      <c r="F38" s="259">
        <f t="shared" si="16"/>
        <v>43405</v>
      </c>
      <c r="G38" s="259">
        <f t="shared" si="16"/>
        <v>43406</v>
      </c>
      <c r="H38" s="259">
        <f t="shared" si="16"/>
        <v>43407</v>
      </c>
      <c r="I38" s="363"/>
      <c r="J38" s="259">
        <f>P30+1</f>
        <v>43429</v>
      </c>
      <c r="K38" s="259">
        <f t="shared" ref="K38:P38" si="17">J38+1</f>
        <v>43430</v>
      </c>
      <c r="L38" s="259">
        <f t="shared" si="17"/>
        <v>43431</v>
      </c>
      <c r="M38" s="259">
        <f t="shared" si="17"/>
        <v>43432</v>
      </c>
      <c r="N38" s="259">
        <f t="shared" si="17"/>
        <v>43433</v>
      </c>
      <c r="O38" s="259">
        <f t="shared" si="17"/>
        <v>43434</v>
      </c>
      <c r="P38" s="259">
        <f t="shared" si="17"/>
        <v>43435</v>
      </c>
      <c r="Q38" s="363"/>
      <c r="R38" s="259">
        <f>X30+1</f>
        <v>43457</v>
      </c>
      <c r="S38" s="259">
        <f t="shared" ref="S38:X38" si="18">R38+1</f>
        <v>43458</v>
      </c>
      <c r="T38" s="259">
        <f t="shared" si="18"/>
        <v>43459</v>
      </c>
      <c r="U38" s="259">
        <f t="shared" si="18"/>
        <v>43460</v>
      </c>
      <c r="V38" s="259">
        <f t="shared" si="18"/>
        <v>43461</v>
      </c>
      <c r="W38" s="259">
        <f t="shared" si="18"/>
        <v>43462</v>
      </c>
      <c r="X38" s="259">
        <f t="shared" si="18"/>
        <v>43463</v>
      </c>
      <c r="Y38" s="363"/>
      <c r="Z38" s="259">
        <f>AF30+1</f>
        <v>43492</v>
      </c>
      <c r="AA38" s="259">
        <f t="shared" ref="AA38:AF38" si="19">Z38+1</f>
        <v>43493</v>
      </c>
      <c r="AB38" s="259">
        <f t="shared" si="19"/>
        <v>43494</v>
      </c>
      <c r="AC38" s="259">
        <f t="shared" si="19"/>
        <v>43495</v>
      </c>
      <c r="AD38" s="259">
        <f t="shared" si="19"/>
        <v>43496</v>
      </c>
      <c r="AE38" s="259">
        <f t="shared" si="19"/>
        <v>43497</v>
      </c>
      <c r="AF38" s="259">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c r="A40" s="126" t="str">
        <f>IF(ISBLANK(A32),"",A32)</f>
        <v>●</v>
      </c>
      <c r="B40" s="267" t="str">
        <f>IF(ISERROR(VLOOKUP(B38,スケジュール!$A$10:$V$266,$AG40+4,FALSE)),"",IF(VLOOKUP(B38,スケジュール!$A$10:$V$266,$AG40+4,FALSE)="●",VLOOKUP(B38,スケジュール!$A$10:$V$266,$AG40+4,FALSE),""))</f>
        <v/>
      </c>
      <c r="C40" s="267" t="str">
        <f>IF(ISERROR(VLOOKUP(C38,スケジュール!$A$10:$V$266,$AG40+4,FALSE)),"",IF(VLOOKUP(C38,スケジュール!$A$10:$V$266,$AG40+4,FALSE)="●",VLOOKUP(C38,スケジュール!$A$10:$V$266,$AG40+4,FALSE),""))</f>
        <v/>
      </c>
      <c r="D40" s="267" t="str">
        <f>IF(ISERROR(VLOOKUP(D38,スケジュール!$A$10:$V$266,$AG40+4,FALSE)),"",IF(VLOOKUP(D38,スケジュール!$A$10:$V$266,$AG40+4,FALSE)="●",VLOOKUP(D38,スケジュール!$A$10:$V$266,$AG40+4,FALSE),""))</f>
        <v/>
      </c>
      <c r="E40" s="267" t="str">
        <f>IF(ISERROR(VLOOKUP(E38,スケジュール!$A$10:$V$266,$AG40+4,FALSE)),"",IF(VLOOKUP(E38,スケジュール!$A$10:$V$266,$AG40+4,FALSE)="●",VLOOKUP(E38,スケジュール!$A$10:$V$266,$AG40+4,FALSE),""))</f>
        <v/>
      </c>
      <c r="F40" s="267" t="str">
        <f>IF(ISERROR(VLOOKUP(F38,スケジュール!$A$10:$V$266,$AG40+4,FALSE)),"",IF(VLOOKUP(F38,スケジュール!$A$10:$V$266,$AG40+4,FALSE)="●",VLOOKUP(F38,スケジュール!$A$10:$V$266,$AG40+4,FALSE),""))</f>
        <v/>
      </c>
      <c r="G40" s="267" t="str">
        <f>IF(ISERROR(VLOOKUP(G38,スケジュール!$A$10:$V$266,$AG40+4,FALSE)),"",IF(VLOOKUP(G38,スケジュール!$A$10:$V$266,$AG40+4,FALSE)="●",VLOOKUP(G38,スケジュール!$A$10:$V$266,$AG40+4,FALSE),""))</f>
        <v/>
      </c>
      <c r="H40" s="267" t="str">
        <f>IF(ISERROR(VLOOKUP(H38,スケジュール!$A$10:$V$266,$AG40+4,FALSE)),"",IF(VLOOKUP(H38,スケジュール!$A$10:$V$266,$AG40+4,FALSE)="●",VLOOKUP(H38,スケジュール!$A$10:$V$266,$AG40+4,FALSE),""))</f>
        <v/>
      </c>
      <c r="I40" s="268"/>
      <c r="J40" s="263" t="str">
        <f>IF(ISERROR(VLOOKUP(J38,スケジュール!$A$10:$V$266,$AG40+4,FALSE)),"",IF(VLOOKUP(J38,スケジュール!$A$10:$V$266,$AG40+4,FALSE)="●",VLOOKUP(J38,スケジュール!$A$10:$V$266,$AG40+4,FALSE),""))</f>
        <v/>
      </c>
      <c r="K40" s="263" t="str">
        <f>IF(ISERROR(VLOOKUP(K38,スケジュール!$A$10:$V$266,$AG40+4,FALSE)),"",IF(VLOOKUP(K38,スケジュール!$A$10:$V$266,$AG40+4,FALSE)="●",VLOOKUP(K38,スケジュール!$A$10:$V$266,$AG40+4,FALSE),""))</f>
        <v/>
      </c>
      <c r="L40" s="263" t="str">
        <f>IF(ISERROR(VLOOKUP(L38,スケジュール!$A$10:$V$266,$AG40+4,FALSE)),"",IF(VLOOKUP(L38,スケジュール!$A$10:$V$266,$AG40+4,FALSE)="●",VLOOKUP(L38,スケジュール!$A$10:$V$266,$AG40+4,FALSE),""))</f>
        <v/>
      </c>
      <c r="M40" s="263" t="str">
        <f>IF(ISERROR(VLOOKUP(M38,スケジュール!$A$10:$V$266,$AG40+4,FALSE)),"",IF(VLOOKUP(M38,スケジュール!$A$10:$V$266,$AG40+4,FALSE)="●",VLOOKUP(M38,スケジュール!$A$10:$V$266,$AG40+4,FALSE),""))</f>
        <v/>
      </c>
      <c r="N40" s="263" t="str">
        <f>IF(ISERROR(VLOOKUP(N38,スケジュール!$A$10:$V$266,$AG40+4,FALSE)),"",IF(VLOOKUP(N38,スケジュール!$A$10:$V$266,$AG40+4,FALSE)="●",VLOOKUP(N38,スケジュール!$A$10:$V$266,$AG40+4,FALSE),""))</f>
        <v/>
      </c>
      <c r="O40" s="263" t="str">
        <f>IF(ISERROR(VLOOKUP(O38,スケジュール!$A$10:$V$266,$AG40+4,FALSE)),"",IF(VLOOKUP(O38,スケジュール!$A$10:$V$266,$AG40+4,FALSE)="●",VLOOKUP(O38,スケジュール!$A$10:$V$266,$AG40+4,FALSE),""))</f>
        <v/>
      </c>
      <c r="P40" s="263" t="str">
        <f>IF(ISERROR(VLOOKUP(P38,スケジュール!$A$10:$V$266,$AG40+4,FALSE)),"",IF(VLOOKUP(P38,スケジュール!$A$10:$V$266,$AG40+4,FALSE)="●",VLOOKUP(P38,スケジュール!$A$10:$V$266,$AG40+4,FALSE),""))</f>
        <v/>
      </c>
      <c r="Q40" s="268"/>
      <c r="R40" s="263" t="str">
        <f>IF(ISERROR(VLOOKUP(R38,スケジュール!$A$10:$V$266,$AG40+4,FALSE)),"",IF(VLOOKUP(R38,スケジュール!$A$10:$V$266,$AG40+4,FALSE)="●",VLOOKUP(R38,スケジュール!$A$10:$V$266,$AG40+4,FALSE),""))</f>
        <v/>
      </c>
      <c r="S40" s="263" t="str">
        <f>IF(ISERROR(VLOOKUP(S38,スケジュール!$A$10:$V$266,$AG40+4,FALSE)),"",IF(VLOOKUP(S38,スケジュール!$A$10:$V$266,$AG40+4,FALSE)="●",VLOOKUP(S38,スケジュール!$A$10:$V$266,$AG40+4,FALSE),""))</f>
        <v/>
      </c>
      <c r="T40" s="263" t="str">
        <f>IF(ISERROR(VLOOKUP(T38,スケジュール!$A$10:$V$266,$AG40+4,FALSE)),"",IF(VLOOKUP(T38,スケジュール!$A$10:$V$266,$AG40+4,FALSE)="●",VLOOKUP(T38,スケジュール!$A$10:$V$266,$AG40+4,FALSE),""))</f>
        <v/>
      </c>
      <c r="U40" s="263" t="str">
        <f>IF(ISERROR(VLOOKUP(U38,スケジュール!$A$10:$V$266,$AG40+4,FALSE)),"",IF(VLOOKUP(U38,スケジュール!$A$10:$V$266,$AG40+4,FALSE)="●",VLOOKUP(U38,スケジュール!$A$10:$V$266,$AG40+4,FALSE),""))</f>
        <v/>
      </c>
      <c r="V40" s="263" t="str">
        <f>IF(ISERROR(VLOOKUP(V38,スケジュール!$A$10:$V$266,$AG40+4,FALSE)),"",IF(VLOOKUP(V38,スケジュール!$A$10:$V$266,$AG40+4,FALSE)="●",VLOOKUP(V38,スケジュール!$A$10:$V$266,$AG40+4,FALSE),""))</f>
        <v/>
      </c>
      <c r="W40" s="263" t="str">
        <f>IF(ISERROR(VLOOKUP(W38,スケジュール!$A$10:$V$266,$AG40+4,FALSE)),"",IF(VLOOKUP(W38,スケジュール!$A$10:$V$266,$AG40+4,FALSE)="●",VLOOKUP(W38,スケジュール!$A$10:$V$266,$AG40+4,FALSE),""))</f>
        <v/>
      </c>
      <c r="X40" s="263" t="str">
        <f>IF(ISERROR(VLOOKUP(X38,スケジュール!$A$10:$V$266,$AG40+4,FALSE)),"",IF(VLOOKUP(X38,スケジュール!$A$10:$V$266,$AG40+4,FALSE)="●",VLOOKUP(X38,スケジュール!$A$10:$V$266,$AG40+4,FALSE),""))</f>
        <v/>
      </c>
      <c r="Y40" s="268"/>
      <c r="Z40" s="263" t="str">
        <f>IF(ISERROR(VLOOKUP(Z38,スケジュール!$A$10:$V$266,$AG40+4,FALSE)),"",IF(VLOOKUP(Z38,スケジュール!$A$10:$V$266,$AG40+4,FALSE)="●",VLOOKUP(Z38,スケジュール!$A$10:$V$266,$AG40+4,FALSE),""))</f>
        <v/>
      </c>
      <c r="AA40" s="263" t="str">
        <f>IF(ISERROR(VLOOKUP(AA38,スケジュール!$A$10:$V$266,$AG40+4,FALSE)),"",IF(VLOOKUP(AA38,スケジュール!$A$10:$V$266,$AG40+4,FALSE)="●",VLOOKUP(AA38,スケジュール!$A$10:$V$266,$AG40+4,FALSE),""))</f>
        <v/>
      </c>
      <c r="AB40" s="263" t="str">
        <f>IF(ISERROR(VLOOKUP(AB38,スケジュール!$A$10:$V$266,$AG40+4,FALSE)),"",IF(VLOOKUP(AB38,スケジュール!$A$10:$V$266,$AG40+4,FALSE)="●",VLOOKUP(AB38,スケジュール!$A$10:$V$266,$AG40+4,FALSE),""))</f>
        <v/>
      </c>
      <c r="AC40" s="263" t="str">
        <f>IF(ISERROR(VLOOKUP(AC38,スケジュール!$A$10:$V$266,$AG40+4,FALSE)),"",IF(VLOOKUP(AC38,スケジュール!$A$10:$V$266,$AG40+4,FALSE)="●",VLOOKUP(AC38,スケジュール!$A$10:$V$266,$AG40+4,FALSE),""))</f>
        <v/>
      </c>
      <c r="AD40" s="263" t="str">
        <f>IF(ISERROR(VLOOKUP(AD38,スケジュール!$A$10:$V$266,$AG40+4,FALSE)),"",IF(VLOOKUP(AD38,スケジュール!$A$10:$V$266,$AG40+4,FALSE)="●",VLOOKUP(AD38,スケジュール!$A$10:$V$266,$AG40+4,FALSE),""))</f>
        <v/>
      </c>
      <c r="AE40" s="263" t="str">
        <f>IF(ISERROR(VLOOKUP(AE38,スケジュール!$A$10:$V$266,$AG40+4,FALSE)),"",IF(VLOOKUP(AE38,スケジュール!$A$10:$V$266,$AG40+4,FALSE)="●",VLOOKUP(AE38,スケジュール!$A$10:$V$266,$AG40+4,FALSE),""))</f>
        <v/>
      </c>
      <c r="AF40" s="263"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
      </c>
      <c r="B41" s="267" t="str">
        <f>IF(ISERROR(VLOOKUP(B38,スケジュール!$A$10:$V$266,$AG41+4,FALSE)),"",IF(VLOOKUP(B38,スケジュール!$A$10:$V$266,$AG41+4,FALSE)="●",VLOOKUP(B38,スケジュール!$A$10:$V$266,$AG41+4,FALSE),""))</f>
        <v/>
      </c>
      <c r="C41" s="267" t="str">
        <f>IF(ISERROR(VLOOKUP(C38,スケジュール!$A$10:$V$266,$AG41+4,FALSE)),"",IF(VLOOKUP(C38,スケジュール!$A$10:$V$266,$AG41+4,FALSE)="●",VLOOKUP(C38,スケジュール!$A$10:$V$266,$AG41+4,FALSE),""))</f>
        <v/>
      </c>
      <c r="D41" s="267" t="str">
        <f>IF(ISERROR(VLOOKUP(D38,スケジュール!$A$10:$V$266,$AG41+4,FALSE)),"",IF(VLOOKUP(D38,スケジュール!$A$10:$V$266,$AG41+4,FALSE)="●",VLOOKUP(D38,スケジュール!$A$10:$V$266,$AG41+4,FALSE),""))</f>
        <v/>
      </c>
      <c r="E41" s="267" t="str">
        <f>IF(ISERROR(VLOOKUP(E38,スケジュール!$A$10:$V$266,$AG41+4,FALSE)),"",IF(VLOOKUP(E38,スケジュール!$A$10:$V$266,$AG41+4,FALSE)="●",VLOOKUP(E38,スケジュール!$A$10:$V$266,$AG41+4,FALSE),""))</f>
        <v/>
      </c>
      <c r="F41" s="267" t="str">
        <f>IF(ISERROR(VLOOKUP(F38,スケジュール!$A$10:$V$266,$AG41+4,FALSE)),"",IF(VLOOKUP(F38,スケジュール!$A$10:$V$266,$AG41+4,FALSE)="●",VLOOKUP(F38,スケジュール!$A$10:$V$266,$AG41+4,FALSE),""))</f>
        <v/>
      </c>
      <c r="G41" s="267" t="str">
        <f>IF(ISERROR(VLOOKUP(G38,スケジュール!$A$10:$V$266,$AG41+4,FALSE)),"",IF(VLOOKUP(G38,スケジュール!$A$10:$V$266,$AG41+4,FALSE)="●",VLOOKUP(G38,スケジュール!$A$10:$V$266,$AG41+4,FALSE),""))</f>
        <v/>
      </c>
      <c r="H41" s="267" t="str">
        <f>IF(ISERROR(VLOOKUP(H38,スケジュール!$A$10:$V$266,$AG41+4,FALSE)),"",IF(VLOOKUP(H38,スケジュール!$A$10:$V$266,$AG41+4,FALSE)="●",VLOOKUP(H38,スケジュール!$A$10:$V$266,$AG41+4,FALSE),""))</f>
        <v/>
      </c>
      <c r="I41" s="268"/>
      <c r="J41" s="263" t="str">
        <f>IF(ISERROR(VLOOKUP(J38,スケジュール!$A$10:$V$266,$AG41+4,FALSE)),"",IF(VLOOKUP(J38,スケジュール!$A$10:$V$266,$AG41+4,FALSE)="●",VLOOKUP(J38,スケジュール!$A$10:$V$266,$AG41+4,FALSE),""))</f>
        <v/>
      </c>
      <c r="K41" s="263" t="str">
        <f>IF(ISERROR(VLOOKUP(K38,スケジュール!$A$10:$V$266,$AG41+4,FALSE)),"",IF(VLOOKUP(K38,スケジュール!$A$10:$V$266,$AG41+4,FALSE)="●",VLOOKUP(K38,スケジュール!$A$10:$V$266,$AG41+4,FALSE),""))</f>
        <v/>
      </c>
      <c r="L41" s="263" t="str">
        <f>IF(ISERROR(VLOOKUP(L38,スケジュール!$A$10:$V$266,$AG41+4,FALSE)),"",IF(VLOOKUP(L38,スケジュール!$A$10:$V$266,$AG41+4,FALSE)="●",VLOOKUP(L38,スケジュール!$A$10:$V$266,$AG41+4,FALSE),""))</f>
        <v/>
      </c>
      <c r="M41" s="263" t="str">
        <f>IF(ISERROR(VLOOKUP(M38,スケジュール!$A$10:$V$266,$AG41+4,FALSE)),"",IF(VLOOKUP(M38,スケジュール!$A$10:$V$266,$AG41+4,FALSE)="●",VLOOKUP(M38,スケジュール!$A$10:$V$266,$AG41+4,FALSE),""))</f>
        <v/>
      </c>
      <c r="N41" s="263" t="str">
        <f>IF(ISERROR(VLOOKUP(N38,スケジュール!$A$10:$V$266,$AG41+4,FALSE)),"",IF(VLOOKUP(N38,スケジュール!$A$10:$V$266,$AG41+4,FALSE)="●",VLOOKUP(N38,スケジュール!$A$10:$V$266,$AG41+4,FALSE),""))</f>
        <v/>
      </c>
      <c r="O41" s="263" t="str">
        <f>IF(ISERROR(VLOOKUP(O38,スケジュール!$A$10:$V$266,$AG41+4,FALSE)),"",IF(VLOOKUP(O38,スケジュール!$A$10:$V$266,$AG41+4,FALSE)="●",VLOOKUP(O38,スケジュール!$A$10:$V$266,$AG41+4,FALSE),""))</f>
        <v/>
      </c>
      <c r="P41" s="263" t="str">
        <f>IF(ISERROR(VLOOKUP(P38,スケジュール!$A$10:$V$266,$AG41+4,FALSE)),"",IF(VLOOKUP(P38,スケジュール!$A$10:$V$266,$AG41+4,FALSE)="●",VLOOKUP(P38,スケジュール!$A$10:$V$266,$AG41+4,FALSE),""))</f>
        <v/>
      </c>
      <c r="Q41" s="268"/>
      <c r="R41" s="263" t="str">
        <f>IF(ISERROR(VLOOKUP(R38,スケジュール!$A$10:$V$266,$AG41+4,FALSE)),"",IF(VLOOKUP(R38,スケジュール!$A$10:$V$266,$AG41+4,FALSE)="●",VLOOKUP(R38,スケジュール!$A$10:$V$266,$AG41+4,FALSE),""))</f>
        <v/>
      </c>
      <c r="S41" s="263" t="str">
        <f>IF(ISERROR(VLOOKUP(S38,スケジュール!$A$10:$V$266,$AG41+4,FALSE)),"",IF(VLOOKUP(S38,スケジュール!$A$10:$V$266,$AG41+4,FALSE)="●",VLOOKUP(S38,スケジュール!$A$10:$V$266,$AG41+4,FALSE),""))</f>
        <v/>
      </c>
      <c r="T41" s="263" t="str">
        <f>IF(ISERROR(VLOOKUP(T38,スケジュール!$A$10:$V$266,$AG41+4,FALSE)),"",IF(VLOOKUP(T38,スケジュール!$A$10:$V$266,$AG41+4,FALSE)="●",VLOOKUP(T38,スケジュール!$A$10:$V$266,$AG41+4,FALSE),""))</f>
        <v/>
      </c>
      <c r="U41" s="263" t="str">
        <f>IF(ISERROR(VLOOKUP(U38,スケジュール!$A$10:$V$266,$AG41+4,FALSE)),"",IF(VLOOKUP(U38,スケジュール!$A$10:$V$266,$AG41+4,FALSE)="●",VLOOKUP(U38,スケジュール!$A$10:$V$266,$AG41+4,FALSE),""))</f>
        <v/>
      </c>
      <c r="V41" s="263" t="str">
        <f>IF(ISERROR(VLOOKUP(V38,スケジュール!$A$10:$V$266,$AG41+4,FALSE)),"",IF(VLOOKUP(V38,スケジュール!$A$10:$V$266,$AG41+4,FALSE)="●",VLOOKUP(V38,スケジュール!$A$10:$V$266,$AG41+4,FALSE),""))</f>
        <v/>
      </c>
      <c r="W41" s="263" t="str">
        <f>IF(ISERROR(VLOOKUP(W38,スケジュール!$A$10:$V$266,$AG41+4,FALSE)),"",IF(VLOOKUP(W38,スケジュール!$A$10:$V$266,$AG41+4,FALSE)="●",VLOOKUP(W38,スケジュール!$A$10:$V$266,$AG41+4,FALSE),""))</f>
        <v/>
      </c>
      <c r="X41" s="263" t="str">
        <f>IF(ISERROR(VLOOKUP(X38,スケジュール!$A$10:$V$266,$AG41+4,FALSE)),"",IF(VLOOKUP(X38,スケジュール!$A$10:$V$266,$AG41+4,FALSE)="●",VLOOKUP(X38,スケジュール!$A$10:$V$266,$AG41+4,FALSE),""))</f>
        <v/>
      </c>
      <c r="Y41" s="268"/>
      <c r="Z41" s="263" t="str">
        <f>IF(ISERROR(VLOOKUP(Z38,スケジュール!$A$10:$V$266,$AG41+4,FALSE)),"",IF(VLOOKUP(Z38,スケジュール!$A$10:$V$266,$AG41+4,FALSE)="●",VLOOKUP(Z38,スケジュール!$A$10:$V$266,$AG41+4,FALSE),""))</f>
        <v/>
      </c>
      <c r="AA41" s="263" t="str">
        <f>IF(ISERROR(VLOOKUP(AA38,スケジュール!$A$10:$V$266,$AG41+4,FALSE)),"",IF(VLOOKUP(AA38,スケジュール!$A$10:$V$266,$AG41+4,FALSE)="●",VLOOKUP(AA38,スケジュール!$A$10:$V$266,$AG41+4,FALSE),""))</f>
        <v/>
      </c>
      <c r="AB41" s="263" t="str">
        <f>IF(ISERROR(VLOOKUP(AB38,スケジュール!$A$10:$V$266,$AG41+4,FALSE)),"",IF(VLOOKUP(AB38,スケジュール!$A$10:$V$266,$AG41+4,FALSE)="●",VLOOKUP(AB38,スケジュール!$A$10:$V$266,$AG41+4,FALSE),""))</f>
        <v/>
      </c>
      <c r="AC41" s="263" t="str">
        <f>IF(ISERROR(VLOOKUP(AC38,スケジュール!$A$10:$V$266,$AG41+4,FALSE)),"",IF(VLOOKUP(AC38,スケジュール!$A$10:$V$266,$AG41+4,FALSE)="●",VLOOKUP(AC38,スケジュール!$A$10:$V$266,$AG41+4,FALSE),""))</f>
        <v/>
      </c>
      <c r="AD41" s="263" t="str">
        <f>IF(ISERROR(VLOOKUP(AD38,スケジュール!$A$10:$V$266,$AG41+4,FALSE)),"",IF(VLOOKUP(AD38,スケジュール!$A$10:$V$266,$AG41+4,FALSE)="●",VLOOKUP(AD38,スケジュール!$A$10:$V$266,$AG41+4,FALSE),""))</f>
        <v/>
      </c>
      <c r="AE41" s="263" t="str">
        <f>IF(ISERROR(VLOOKUP(AE38,スケジュール!$A$10:$V$266,$AG41+4,FALSE)),"",IF(VLOOKUP(AE38,スケジュール!$A$10:$V$266,$AG41+4,FALSE)="●",VLOOKUP(AE38,スケジュール!$A$10:$V$266,$AG41+4,FALSE),""))</f>
        <v/>
      </c>
      <c r="AF41" s="263" t="str">
        <f>IF(ISERROR(VLOOKUP(AF38,スケジュール!$A$10:$V$266,$AG41+4,FALSE)),"",IF(VLOOKUP(AF38,スケジュール!$A$10:$V$266,$AG41+4,FALSE)="●",VLOOKUP(AF38,スケジュール!$A$10:$V$266,$AG41+4,FALSE),""))</f>
        <v/>
      </c>
      <c r="AG41" s="102" t="str">
        <f>AG33</f>
        <v/>
      </c>
    </row>
    <row r="42" spans="1:36" s="94" customFormat="1" ht="20.100000000000001" customHeight="1">
      <c r="A42" s="94" t="str">
        <f>IF(ISBLANK(A34),"",A34)</f>
        <v/>
      </c>
      <c r="B42" s="267" t="str">
        <f>IF(ISERROR(VLOOKUP(B38,スケジュール!$A$10:$V$266,$AG42+4,FALSE)),"",IF(VLOOKUP(B38,スケジュール!$A$10:$V$266,$AG42+4,FALSE)="●",VLOOKUP(B38,スケジュール!$A$10:$V$266,$AG42+4,FALSE),""))</f>
        <v/>
      </c>
      <c r="C42" s="267" t="str">
        <f>IF(ISERROR(VLOOKUP(C38,スケジュール!$A$10:$V$266,$AG42+4,FALSE)),"",IF(VLOOKUP(C38,スケジュール!$A$10:$V$266,$AG42+4,FALSE)="●",VLOOKUP(C38,スケジュール!$A$10:$V$266,$AG42+4,FALSE),""))</f>
        <v/>
      </c>
      <c r="D42" s="267" t="str">
        <f>IF(ISERROR(VLOOKUP(D38,スケジュール!$A$10:$V$266,$AG42+4,FALSE)),"",IF(VLOOKUP(D38,スケジュール!$A$10:$V$266,$AG42+4,FALSE)="●",VLOOKUP(D38,スケジュール!$A$10:$V$266,$AG42+4,FALSE),""))</f>
        <v/>
      </c>
      <c r="E42" s="267" t="str">
        <f>IF(ISERROR(VLOOKUP(E38,スケジュール!$A$10:$V$266,$AG42+4,FALSE)),"",IF(VLOOKUP(E38,スケジュール!$A$10:$V$266,$AG42+4,FALSE)="●",VLOOKUP(E38,スケジュール!$A$10:$V$266,$AG42+4,FALSE),""))</f>
        <v/>
      </c>
      <c r="F42" s="267" t="str">
        <f>IF(ISERROR(VLOOKUP(F38,スケジュール!$A$10:$V$266,$AG42+4,FALSE)),"",IF(VLOOKUP(F38,スケジュール!$A$10:$V$266,$AG42+4,FALSE)="●",VLOOKUP(F38,スケジュール!$A$10:$V$266,$AG42+4,FALSE),""))</f>
        <v/>
      </c>
      <c r="G42" s="267" t="str">
        <f>IF(ISERROR(VLOOKUP(G38,スケジュール!$A$10:$V$266,$AG42+4,FALSE)),"",IF(VLOOKUP(G38,スケジュール!$A$10:$V$266,$AG42+4,FALSE)="●",VLOOKUP(G38,スケジュール!$A$10:$V$266,$AG42+4,FALSE),""))</f>
        <v/>
      </c>
      <c r="H42" s="267" t="str">
        <f>IF(ISERROR(VLOOKUP(H38,スケジュール!$A$10:$V$266,$AG42+4,FALSE)),"",IF(VLOOKUP(H38,スケジュール!$A$10:$V$266,$AG42+4,FALSE)="●",VLOOKUP(H38,スケジュール!$A$10:$V$266,$AG42+4,FALSE),""))</f>
        <v/>
      </c>
      <c r="I42" s="268"/>
      <c r="J42" s="263" t="str">
        <f>IF(ISERROR(VLOOKUP(J38,スケジュール!$A$10:$V$266,$AG42+4,FALSE)),"",IF(VLOOKUP(J38,スケジュール!$A$10:$V$266,$AG42+4,FALSE)="●",VLOOKUP(J38,スケジュール!$A$10:$V$266,$AG42+4,FALSE),""))</f>
        <v/>
      </c>
      <c r="K42" s="263" t="str">
        <f>IF(ISERROR(VLOOKUP(K38,スケジュール!$A$10:$V$266,$AG42+4,FALSE)),"",IF(VLOOKUP(K38,スケジュール!$A$10:$V$266,$AG42+4,FALSE)="●",VLOOKUP(K38,スケジュール!$A$10:$V$266,$AG42+4,FALSE),""))</f>
        <v/>
      </c>
      <c r="L42" s="263" t="str">
        <f>IF(ISERROR(VLOOKUP(L38,スケジュール!$A$10:$V$266,$AG42+4,FALSE)),"",IF(VLOOKUP(L38,スケジュール!$A$10:$V$266,$AG42+4,FALSE)="●",VLOOKUP(L38,スケジュール!$A$10:$V$266,$AG42+4,FALSE),""))</f>
        <v/>
      </c>
      <c r="M42" s="263" t="str">
        <f>IF(ISERROR(VLOOKUP(M38,スケジュール!$A$10:$V$266,$AG42+4,FALSE)),"",IF(VLOOKUP(M38,スケジュール!$A$10:$V$266,$AG42+4,FALSE)="●",VLOOKUP(M38,スケジュール!$A$10:$V$266,$AG42+4,FALSE),""))</f>
        <v/>
      </c>
      <c r="N42" s="263" t="str">
        <f>IF(ISERROR(VLOOKUP(N38,スケジュール!$A$10:$V$266,$AG42+4,FALSE)),"",IF(VLOOKUP(N38,スケジュール!$A$10:$V$266,$AG42+4,FALSE)="●",VLOOKUP(N38,スケジュール!$A$10:$V$266,$AG42+4,FALSE),""))</f>
        <v/>
      </c>
      <c r="O42" s="263" t="str">
        <f>IF(ISERROR(VLOOKUP(O38,スケジュール!$A$10:$V$266,$AG42+4,FALSE)),"",IF(VLOOKUP(O38,スケジュール!$A$10:$V$266,$AG42+4,FALSE)="●",VLOOKUP(O38,スケジュール!$A$10:$V$266,$AG42+4,FALSE),""))</f>
        <v/>
      </c>
      <c r="P42" s="263" t="str">
        <f>IF(ISERROR(VLOOKUP(P38,スケジュール!$A$10:$V$266,$AG42+4,FALSE)),"",IF(VLOOKUP(P38,スケジュール!$A$10:$V$266,$AG42+4,FALSE)="●",VLOOKUP(P38,スケジュール!$A$10:$V$266,$AG42+4,FALSE),""))</f>
        <v/>
      </c>
      <c r="Q42" s="268"/>
      <c r="R42" s="263" t="str">
        <f>IF(ISERROR(VLOOKUP(R38,スケジュール!$A$10:$V$266,$AG42+4,FALSE)),"",IF(VLOOKUP(R38,スケジュール!$A$10:$V$266,$AG42+4,FALSE)="●",VLOOKUP(R38,スケジュール!$A$10:$V$266,$AG42+4,FALSE),""))</f>
        <v/>
      </c>
      <c r="S42" s="263" t="str">
        <f>IF(ISERROR(VLOOKUP(S38,スケジュール!$A$10:$V$266,$AG42+4,FALSE)),"",IF(VLOOKUP(S38,スケジュール!$A$10:$V$266,$AG42+4,FALSE)="●",VLOOKUP(S38,スケジュール!$A$10:$V$266,$AG42+4,FALSE),""))</f>
        <v/>
      </c>
      <c r="T42" s="263" t="str">
        <f>IF(ISERROR(VLOOKUP(T38,スケジュール!$A$10:$V$266,$AG42+4,FALSE)),"",IF(VLOOKUP(T38,スケジュール!$A$10:$V$266,$AG42+4,FALSE)="●",VLOOKUP(T38,スケジュール!$A$10:$V$266,$AG42+4,FALSE),""))</f>
        <v/>
      </c>
      <c r="U42" s="263" t="str">
        <f>IF(ISERROR(VLOOKUP(U38,スケジュール!$A$10:$V$266,$AG42+4,FALSE)),"",IF(VLOOKUP(U38,スケジュール!$A$10:$V$266,$AG42+4,FALSE)="●",VLOOKUP(U38,スケジュール!$A$10:$V$266,$AG42+4,FALSE),""))</f>
        <v/>
      </c>
      <c r="V42" s="263" t="str">
        <f>IF(ISERROR(VLOOKUP(V38,スケジュール!$A$10:$V$266,$AG42+4,FALSE)),"",IF(VLOOKUP(V38,スケジュール!$A$10:$V$266,$AG42+4,FALSE)="●",VLOOKUP(V38,スケジュール!$A$10:$V$266,$AG42+4,FALSE),""))</f>
        <v/>
      </c>
      <c r="W42" s="263" t="str">
        <f>IF(ISERROR(VLOOKUP(W38,スケジュール!$A$10:$V$266,$AG42+4,FALSE)),"",IF(VLOOKUP(W38,スケジュール!$A$10:$V$266,$AG42+4,FALSE)="●",VLOOKUP(W38,スケジュール!$A$10:$V$266,$AG42+4,FALSE),""))</f>
        <v/>
      </c>
      <c r="X42" s="263" t="str">
        <f>IF(ISERROR(VLOOKUP(X38,スケジュール!$A$10:$V$266,$AG42+4,FALSE)),"",IF(VLOOKUP(X38,スケジュール!$A$10:$V$266,$AG42+4,FALSE)="●",VLOOKUP(X38,スケジュール!$A$10:$V$266,$AG42+4,FALSE),""))</f>
        <v/>
      </c>
      <c r="Y42" s="268"/>
      <c r="Z42" s="263" t="str">
        <f>IF(ISERROR(VLOOKUP(Z38,スケジュール!$A$10:$V$266,$AG42+4,FALSE)),"",IF(VLOOKUP(Z38,スケジュール!$A$10:$V$266,$AG42+4,FALSE)="●",VLOOKUP(Z38,スケジュール!$A$10:$V$266,$AG42+4,FALSE),""))</f>
        <v/>
      </c>
      <c r="AA42" s="263" t="str">
        <f>IF(ISERROR(VLOOKUP(AA38,スケジュール!$A$10:$V$266,$AG42+4,FALSE)),"",IF(VLOOKUP(AA38,スケジュール!$A$10:$V$266,$AG42+4,FALSE)="●",VLOOKUP(AA38,スケジュール!$A$10:$V$266,$AG42+4,FALSE),""))</f>
        <v/>
      </c>
      <c r="AB42" s="263" t="str">
        <f>IF(ISERROR(VLOOKUP(AB38,スケジュール!$A$10:$V$266,$AG42+4,FALSE)),"",IF(VLOOKUP(AB38,スケジュール!$A$10:$V$266,$AG42+4,FALSE)="●",VLOOKUP(AB38,スケジュール!$A$10:$V$266,$AG42+4,FALSE),""))</f>
        <v/>
      </c>
      <c r="AC42" s="263" t="str">
        <f>IF(ISERROR(VLOOKUP(AC38,スケジュール!$A$10:$V$266,$AG42+4,FALSE)),"",IF(VLOOKUP(AC38,スケジュール!$A$10:$V$266,$AG42+4,FALSE)="●",VLOOKUP(AC38,スケジュール!$A$10:$V$266,$AG42+4,FALSE),""))</f>
        <v/>
      </c>
      <c r="AD42" s="263" t="str">
        <f>IF(ISERROR(VLOOKUP(AD38,スケジュール!$A$10:$V$266,$AG42+4,FALSE)),"",IF(VLOOKUP(AD38,スケジュール!$A$10:$V$266,$AG42+4,FALSE)="●",VLOOKUP(AD38,スケジュール!$A$10:$V$266,$AG42+4,FALSE),""))</f>
        <v/>
      </c>
      <c r="AE42" s="263" t="str">
        <f>IF(ISERROR(VLOOKUP(AE38,スケジュール!$A$10:$V$266,$AG42+4,FALSE)),"",IF(VLOOKUP(AE38,スケジュール!$A$10:$V$266,$AG42+4,FALSE)="●",VLOOKUP(AE38,スケジュール!$A$10:$V$266,$AG42+4,FALSE),""))</f>
        <v/>
      </c>
      <c r="AF42" s="263"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67" t="str">
        <f>IF(ISERROR(VLOOKUP(B38,スケジュール!$A$10:$V$266,$AG43+4,FALSE)),"",IF(VLOOKUP(B38,スケジュール!$A$10:$V$266,$AG43+4,FALSE)="●",VLOOKUP(B38,スケジュール!$A$10:$V$266,$AG43+4,FALSE),""))</f>
        <v/>
      </c>
      <c r="C43" s="267" t="str">
        <f>IF(ISERROR(VLOOKUP(C38,スケジュール!$A$10:$V$266,$AG43+4,FALSE)),"",IF(VLOOKUP(C38,スケジュール!$A$10:$V$266,$AG43+4,FALSE)="●",VLOOKUP(C38,スケジュール!$A$10:$V$266,$AG43+4,FALSE),""))</f>
        <v/>
      </c>
      <c r="D43" s="267" t="str">
        <f>IF(ISERROR(VLOOKUP(D38,スケジュール!$A$10:$V$266,$AG43+4,FALSE)),"",IF(VLOOKUP(D38,スケジュール!$A$10:$V$266,$AG43+4,FALSE)="●",VLOOKUP(D38,スケジュール!$A$10:$V$266,$AG43+4,FALSE),""))</f>
        <v/>
      </c>
      <c r="E43" s="267" t="str">
        <f>IF(ISERROR(VLOOKUP(E38,スケジュール!$A$10:$V$266,$AG43+4,FALSE)),"",IF(VLOOKUP(E38,スケジュール!$A$10:$V$266,$AG43+4,FALSE)="●",VLOOKUP(E38,スケジュール!$A$10:$V$266,$AG43+4,FALSE),""))</f>
        <v/>
      </c>
      <c r="F43" s="267" t="str">
        <f>IF(ISERROR(VLOOKUP(F38,スケジュール!$A$10:$V$266,$AG43+4,FALSE)),"",IF(VLOOKUP(F38,スケジュール!$A$10:$V$266,$AG43+4,FALSE)="●",VLOOKUP(F38,スケジュール!$A$10:$V$266,$AG43+4,FALSE),""))</f>
        <v/>
      </c>
      <c r="G43" s="267" t="str">
        <f>IF(ISERROR(VLOOKUP(G38,スケジュール!$A$10:$V$266,$AG43+4,FALSE)),"",IF(VLOOKUP(G38,スケジュール!$A$10:$V$266,$AG43+4,FALSE)="●",VLOOKUP(G38,スケジュール!$A$10:$V$266,$AG43+4,FALSE),""))</f>
        <v/>
      </c>
      <c r="H43" s="267" t="str">
        <f>IF(ISERROR(VLOOKUP(H38,スケジュール!$A$10:$V$266,$AG43+4,FALSE)),"",IF(VLOOKUP(H38,スケジュール!$A$10:$V$266,$AG43+4,FALSE)="●",VLOOKUP(H38,スケジュール!$A$10:$V$266,$AG43+4,FALSE),""))</f>
        <v/>
      </c>
      <c r="I43" s="268"/>
      <c r="J43" s="263" t="str">
        <f>IF(ISERROR(VLOOKUP(J38,スケジュール!$A$10:$V$266,$AG43+4,FALSE)),"",IF(VLOOKUP(J38,スケジュール!$A$10:$V$266,$AG43+4,FALSE)="●",VLOOKUP(J38,スケジュール!$A$10:$V$266,$AG43+4,FALSE),""))</f>
        <v/>
      </c>
      <c r="K43" s="263" t="str">
        <f>IF(ISERROR(VLOOKUP(K38,スケジュール!$A$10:$V$266,$AG43+4,FALSE)),"",IF(VLOOKUP(K38,スケジュール!$A$10:$V$266,$AG43+4,FALSE)="●",VLOOKUP(K38,スケジュール!$A$10:$V$266,$AG43+4,FALSE),""))</f>
        <v/>
      </c>
      <c r="L43" s="263" t="str">
        <f>IF(ISERROR(VLOOKUP(L38,スケジュール!$A$10:$V$266,$AG43+4,FALSE)),"",IF(VLOOKUP(L38,スケジュール!$A$10:$V$266,$AG43+4,FALSE)="●",VLOOKUP(L38,スケジュール!$A$10:$V$266,$AG43+4,FALSE),""))</f>
        <v/>
      </c>
      <c r="M43" s="263" t="str">
        <f>IF(ISERROR(VLOOKUP(M38,スケジュール!$A$10:$V$266,$AG43+4,FALSE)),"",IF(VLOOKUP(M38,スケジュール!$A$10:$V$266,$AG43+4,FALSE)="●",VLOOKUP(M38,スケジュール!$A$10:$V$266,$AG43+4,FALSE),""))</f>
        <v/>
      </c>
      <c r="N43" s="263" t="str">
        <f>IF(ISERROR(VLOOKUP(N38,スケジュール!$A$10:$V$266,$AG43+4,FALSE)),"",IF(VLOOKUP(N38,スケジュール!$A$10:$V$266,$AG43+4,FALSE)="●",VLOOKUP(N38,スケジュール!$A$10:$V$266,$AG43+4,FALSE),""))</f>
        <v/>
      </c>
      <c r="O43" s="263" t="str">
        <f>IF(ISERROR(VLOOKUP(O38,スケジュール!$A$10:$V$266,$AG43+4,FALSE)),"",IF(VLOOKUP(O38,スケジュール!$A$10:$V$266,$AG43+4,FALSE)="●",VLOOKUP(O38,スケジュール!$A$10:$V$266,$AG43+4,FALSE),""))</f>
        <v/>
      </c>
      <c r="P43" s="263" t="str">
        <f>IF(ISERROR(VLOOKUP(P38,スケジュール!$A$10:$V$266,$AG43+4,FALSE)),"",IF(VLOOKUP(P38,スケジュール!$A$10:$V$266,$AG43+4,FALSE)="●",VLOOKUP(P38,スケジュール!$A$10:$V$266,$AG43+4,FALSE),""))</f>
        <v/>
      </c>
      <c r="Q43" s="268"/>
      <c r="R43" s="263" t="str">
        <f>IF(ISERROR(VLOOKUP(R38,スケジュール!$A$10:$V$266,$AG43+4,FALSE)),"",IF(VLOOKUP(R38,スケジュール!$A$10:$V$266,$AG43+4,FALSE)="●",VLOOKUP(R38,スケジュール!$A$10:$V$266,$AG43+4,FALSE),""))</f>
        <v/>
      </c>
      <c r="S43" s="263" t="str">
        <f>IF(ISERROR(VLOOKUP(S38,スケジュール!$A$10:$V$266,$AG43+4,FALSE)),"",IF(VLOOKUP(S38,スケジュール!$A$10:$V$266,$AG43+4,FALSE)="●",VLOOKUP(S38,スケジュール!$A$10:$V$266,$AG43+4,FALSE),""))</f>
        <v/>
      </c>
      <c r="T43" s="263" t="str">
        <f>IF(ISERROR(VLOOKUP(T38,スケジュール!$A$10:$V$266,$AG43+4,FALSE)),"",IF(VLOOKUP(T38,スケジュール!$A$10:$V$266,$AG43+4,FALSE)="●",VLOOKUP(T38,スケジュール!$A$10:$V$266,$AG43+4,FALSE),""))</f>
        <v/>
      </c>
      <c r="U43" s="263" t="str">
        <f>IF(ISERROR(VLOOKUP(U38,スケジュール!$A$10:$V$266,$AG43+4,FALSE)),"",IF(VLOOKUP(U38,スケジュール!$A$10:$V$266,$AG43+4,FALSE)="●",VLOOKUP(U38,スケジュール!$A$10:$V$266,$AG43+4,FALSE),""))</f>
        <v/>
      </c>
      <c r="V43" s="263" t="str">
        <f>IF(ISERROR(VLOOKUP(V38,スケジュール!$A$10:$V$266,$AG43+4,FALSE)),"",IF(VLOOKUP(V38,スケジュール!$A$10:$V$266,$AG43+4,FALSE)="●",VLOOKUP(V38,スケジュール!$A$10:$V$266,$AG43+4,FALSE),""))</f>
        <v/>
      </c>
      <c r="W43" s="263" t="str">
        <f>IF(ISERROR(VLOOKUP(W38,スケジュール!$A$10:$V$266,$AG43+4,FALSE)),"",IF(VLOOKUP(W38,スケジュール!$A$10:$V$266,$AG43+4,FALSE)="●",VLOOKUP(W38,スケジュール!$A$10:$V$266,$AG43+4,FALSE),""))</f>
        <v/>
      </c>
      <c r="X43" s="263" t="str">
        <f>IF(ISERROR(VLOOKUP(X38,スケジュール!$A$10:$V$266,$AG43+4,FALSE)),"",IF(VLOOKUP(X38,スケジュール!$A$10:$V$266,$AG43+4,FALSE)="●",VLOOKUP(X38,スケジュール!$A$10:$V$266,$AG43+4,FALSE),""))</f>
        <v/>
      </c>
      <c r="Y43" s="268"/>
      <c r="Z43" s="263" t="str">
        <f>IF(ISERROR(VLOOKUP(Z38,スケジュール!$A$10:$V$266,$AG43+4,FALSE)),"",IF(VLOOKUP(Z38,スケジュール!$A$10:$V$266,$AG43+4,FALSE)="●",VLOOKUP(Z38,スケジュール!$A$10:$V$266,$AG43+4,FALSE),""))</f>
        <v/>
      </c>
      <c r="AA43" s="263" t="str">
        <f>IF(ISERROR(VLOOKUP(AA38,スケジュール!$A$10:$V$266,$AG43+4,FALSE)),"",IF(VLOOKUP(AA38,スケジュール!$A$10:$V$266,$AG43+4,FALSE)="●",VLOOKUP(AA38,スケジュール!$A$10:$V$266,$AG43+4,FALSE),""))</f>
        <v/>
      </c>
      <c r="AB43" s="263" t="str">
        <f>IF(ISERROR(VLOOKUP(AB38,スケジュール!$A$10:$V$266,$AG43+4,FALSE)),"",IF(VLOOKUP(AB38,スケジュール!$A$10:$V$266,$AG43+4,FALSE)="●",VLOOKUP(AB38,スケジュール!$A$10:$V$266,$AG43+4,FALSE),""))</f>
        <v/>
      </c>
      <c r="AC43" s="263" t="str">
        <f>IF(ISERROR(VLOOKUP(AC38,スケジュール!$A$10:$V$266,$AG43+4,FALSE)),"",IF(VLOOKUP(AC38,スケジュール!$A$10:$V$266,$AG43+4,FALSE)="●",VLOOKUP(AC38,スケジュール!$A$10:$V$266,$AG43+4,FALSE),""))</f>
        <v/>
      </c>
      <c r="AD43" s="263" t="str">
        <f>IF(ISERROR(VLOOKUP(AD38,スケジュール!$A$10:$V$266,$AG43+4,FALSE)),"",IF(VLOOKUP(AD38,スケジュール!$A$10:$V$266,$AG43+4,FALSE)="●",VLOOKUP(AD38,スケジュール!$A$10:$V$266,$AG43+4,FALSE),""))</f>
        <v/>
      </c>
      <c r="AE43" s="263" t="str">
        <f>IF(ISERROR(VLOOKUP(AE38,スケジュール!$A$10:$V$266,$AG43+4,FALSE)),"",IF(VLOOKUP(AE38,スケジュール!$A$10:$V$266,$AG43+4,FALSE)="●",VLOOKUP(AE38,スケジュール!$A$10:$V$266,$AG43+4,FALSE),""))</f>
        <v/>
      </c>
      <c r="AF43" s="263"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43418</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43420</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43423</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43446</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43448</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43453</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43483</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43483</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43509</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43514</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43516</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43420</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43423</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43425</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43448</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43453</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43453</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43483</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43488</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43511</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43516</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43516</v>
      </c>
    </row>
    <row r="46" spans="1:36" s="363" customFormat="1" ht="20.100000000000001" customHeight="1">
      <c r="A46" s="366"/>
      <c r="B46" s="259">
        <f>H38+1</f>
        <v>43408</v>
      </c>
      <c r="C46" s="259">
        <f t="shared" ref="C46:H46" si="20">B46+1</f>
        <v>43409</v>
      </c>
      <c r="D46" s="259">
        <f t="shared" si="20"/>
        <v>43410</v>
      </c>
      <c r="E46" s="259">
        <f t="shared" si="20"/>
        <v>43411</v>
      </c>
      <c r="F46" s="259">
        <f t="shared" si="20"/>
        <v>43412</v>
      </c>
      <c r="G46" s="259">
        <f t="shared" si="20"/>
        <v>43413</v>
      </c>
      <c r="H46" s="259">
        <f t="shared" si="20"/>
        <v>43414</v>
      </c>
      <c r="J46" s="259">
        <f>P38+1</f>
        <v>43436</v>
      </c>
      <c r="K46" s="259">
        <f t="shared" ref="K46:P46" si="21">J46+1</f>
        <v>43437</v>
      </c>
      <c r="L46" s="259">
        <f t="shared" si="21"/>
        <v>43438</v>
      </c>
      <c r="M46" s="259">
        <f t="shared" si="21"/>
        <v>43439</v>
      </c>
      <c r="N46" s="259">
        <f t="shared" si="21"/>
        <v>43440</v>
      </c>
      <c r="O46" s="259">
        <f t="shared" si="21"/>
        <v>43441</v>
      </c>
      <c r="P46" s="259">
        <f t="shared" si="21"/>
        <v>43442</v>
      </c>
      <c r="R46" s="259">
        <f>X38+1</f>
        <v>43464</v>
      </c>
      <c r="S46" s="259">
        <f t="shared" ref="S46:X46" si="22">R46+1</f>
        <v>43465</v>
      </c>
      <c r="T46" s="259">
        <f t="shared" si="22"/>
        <v>43466</v>
      </c>
      <c r="U46" s="259">
        <f t="shared" si="22"/>
        <v>43467</v>
      </c>
      <c r="V46" s="259">
        <f t="shared" si="22"/>
        <v>43468</v>
      </c>
      <c r="W46" s="259">
        <f t="shared" si="22"/>
        <v>43469</v>
      </c>
      <c r="X46" s="259">
        <f t="shared" si="22"/>
        <v>43470</v>
      </c>
      <c r="Z46" s="259">
        <f>AF38+1</f>
        <v>43499</v>
      </c>
      <c r="AA46" s="259">
        <f t="shared" ref="AA46:AF46" si="23">Z46+1</f>
        <v>43500</v>
      </c>
      <c r="AB46" s="259">
        <f t="shared" si="23"/>
        <v>43501</v>
      </c>
      <c r="AC46" s="259">
        <f t="shared" si="23"/>
        <v>43502</v>
      </c>
      <c r="AD46" s="259">
        <f t="shared" si="23"/>
        <v>43503</v>
      </c>
      <c r="AE46" s="259">
        <f t="shared" si="23"/>
        <v>43504</v>
      </c>
      <c r="AF46" s="259">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green</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c r="A48" s="126" t="str">
        <f>IF(ISBLANK(A40),"",A40)</f>
        <v>●</v>
      </c>
      <c r="B48" s="267" t="str">
        <f>IF(ISERROR(VLOOKUP(B46,スケジュール!$A$10:$V$266,$AG48+4,FALSE)),"",IF(VLOOKUP(B46,スケジュール!$A$10:$V$266,$AG48+4,FALSE)="●",VLOOKUP(B46,スケジュール!$A$10:$V$266,$AG48+4,FALSE),""))</f>
        <v/>
      </c>
      <c r="C48" s="267" t="str">
        <f>IF(ISERROR(VLOOKUP(C46,スケジュール!$A$10:$V$266,$AG48+4,FALSE)),"",IF(VLOOKUP(C46,スケジュール!$A$10:$V$266,$AG48+4,FALSE)="●",VLOOKUP(C46,スケジュール!$A$10:$V$266,$AG48+4,FALSE),""))</f>
        <v/>
      </c>
      <c r="D48" s="267" t="str">
        <f>IF(ISERROR(VLOOKUP(D46,スケジュール!$A$10:$V$266,$AG48+4,FALSE)),"",IF(VLOOKUP(D46,スケジュール!$A$10:$V$266,$AG48+4,FALSE)="●",VLOOKUP(D46,スケジュール!$A$10:$V$266,$AG48+4,FALSE),""))</f>
        <v/>
      </c>
      <c r="E48" s="267" t="str">
        <f>IF(ISERROR(VLOOKUP(E46,スケジュール!$A$10:$V$266,$AG48+4,FALSE)),"",IF(VLOOKUP(E46,スケジュール!$A$10:$V$266,$AG48+4,FALSE)="●",VLOOKUP(E46,スケジュール!$A$10:$V$266,$AG48+4,FALSE),""))</f>
        <v/>
      </c>
      <c r="F48" s="267" t="str">
        <f>IF(ISERROR(VLOOKUP(F46,スケジュール!$A$10:$V$266,$AG48+4,FALSE)),"",IF(VLOOKUP(F46,スケジュール!$A$10:$V$266,$AG48+4,FALSE)="●",VLOOKUP(F46,スケジュール!$A$10:$V$266,$AG48+4,FALSE),""))</f>
        <v/>
      </c>
      <c r="G48" s="267" t="str">
        <f>IF(ISERROR(VLOOKUP(G46,スケジュール!$A$10:$V$266,$AG48+4,FALSE)),"",IF(VLOOKUP(G46,スケジュール!$A$10:$V$266,$AG48+4,FALSE)="●",VLOOKUP(G46,スケジュール!$A$10:$V$266,$AG48+4,FALSE),""))</f>
        <v/>
      </c>
      <c r="H48" s="267" t="str">
        <f>IF(ISERROR(VLOOKUP(H46,スケジュール!$A$10:$V$266,$AG48+4,FALSE)),"",IF(VLOOKUP(H46,スケジュール!$A$10:$V$266,$AG48+4,FALSE)="●",VLOOKUP(H46,スケジュール!$A$10:$V$266,$AG48+4,FALSE),""))</f>
        <v/>
      </c>
      <c r="I48" s="268"/>
      <c r="J48" s="263" t="str">
        <f>IF(ISERROR(VLOOKUP(J46,スケジュール!$A$10:$V$266,$AG48+4,FALSE)),"",IF(VLOOKUP(J46,スケジュール!$A$10:$V$266,$AG48+4,FALSE)="●",VLOOKUP(J46,スケジュール!$A$10:$V$266,$AG48+4,FALSE),""))</f>
        <v/>
      </c>
      <c r="K48" s="263" t="str">
        <f>IF(ISERROR(VLOOKUP(K46,スケジュール!$A$10:$V$266,$AG48+4,FALSE)),"",IF(VLOOKUP(K46,スケジュール!$A$10:$V$266,$AG48+4,FALSE)="●",VLOOKUP(K46,スケジュール!$A$10:$V$266,$AG48+4,FALSE),""))</f>
        <v/>
      </c>
      <c r="L48" s="263" t="str">
        <f>IF(ISERROR(VLOOKUP(L46,スケジュール!$A$10:$V$266,$AG48+4,FALSE)),"",IF(VLOOKUP(L46,スケジュール!$A$10:$V$266,$AG48+4,FALSE)="●",VLOOKUP(L46,スケジュール!$A$10:$V$266,$AG48+4,FALSE),""))</f>
        <v/>
      </c>
      <c r="M48" s="263" t="str">
        <f>IF(ISERROR(VLOOKUP(M46,スケジュール!$A$10:$V$266,$AG48+4,FALSE)),"",IF(VLOOKUP(M46,スケジュール!$A$10:$V$266,$AG48+4,FALSE)="●",VLOOKUP(M46,スケジュール!$A$10:$V$266,$AG48+4,FALSE),""))</f>
        <v/>
      </c>
      <c r="N48" s="263" t="str">
        <f>IF(ISERROR(VLOOKUP(N46,スケジュール!$A$10:$V$266,$AG48+4,FALSE)),"",IF(VLOOKUP(N46,スケジュール!$A$10:$V$266,$AG48+4,FALSE)="●",VLOOKUP(N46,スケジュール!$A$10:$V$266,$AG48+4,FALSE),""))</f>
        <v/>
      </c>
      <c r="O48" s="263" t="str">
        <f>IF(ISERROR(VLOOKUP(O46,スケジュール!$A$10:$V$266,$AG48+4,FALSE)),"",IF(VLOOKUP(O46,スケジュール!$A$10:$V$266,$AG48+4,FALSE)="●",VLOOKUP(O46,スケジュール!$A$10:$V$266,$AG48+4,FALSE),""))</f>
        <v/>
      </c>
      <c r="P48" s="263" t="str">
        <f>IF(ISERROR(VLOOKUP(P46,スケジュール!$A$10:$V$266,$AG48+4,FALSE)),"",IF(VLOOKUP(P46,スケジュール!$A$10:$V$266,$AG48+4,FALSE)="●",VLOOKUP(P46,スケジュール!$A$10:$V$266,$AG48+4,FALSE),""))</f>
        <v/>
      </c>
      <c r="Q48" s="268"/>
      <c r="R48" s="263" t="str">
        <f>IF(ISERROR(VLOOKUP(R46,スケジュール!$A$10:$V$266,$AG48+4,FALSE)),"",IF(VLOOKUP(R46,スケジュール!$A$10:$V$266,$AG48+4,FALSE)="●",VLOOKUP(R46,スケジュール!$A$10:$V$266,$AG48+4,FALSE),""))</f>
        <v/>
      </c>
      <c r="S48" s="263" t="str">
        <f>IF(ISERROR(VLOOKUP(S46,スケジュール!$A$10:$V$266,$AG48+4,FALSE)),"",IF(VLOOKUP(S46,スケジュール!$A$10:$V$266,$AG48+4,FALSE)="●",VLOOKUP(S46,スケジュール!$A$10:$V$266,$AG48+4,FALSE),""))</f>
        <v/>
      </c>
      <c r="T48" s="263" t="str">
        <f>IF(ISERROR(VLOOKUP(T46,スケジュール!$A$10:$V$266,$AG48+4,FALSE)),"",IF(VLOOKUP(T46,スケジュール!$A$10:$V$266,$AG48+4,FALSE)="●",VLOOKUP(T46,スケジュール!$A$10:$V$266,$AG48+4,FALSE),""))</f>
        <v/>
      </c>
      <c r="U48" s="263" t="str">
        <f>IF(ISERROR(VLOOKUP(U46,スケジュール!$A$10:$V$266,$AG48+4,FALSE)),"",IF(VLOOKUP(U46,スケジュール!$A$10:$V$266,$AG48+4,FALSE)="●",VLOOKUP(U46,スケジュール!$A$10:$V$266,$AG48+4,FALSE),""))</f>
        <v/>
      </c>
      <c r="V48" s="263" t="str">
        <f>IF(ISERROR(VLOOKUP(V46,スケジュール!$A$10:$V$266,$AG48+4,FALSE)),"",IF(VLOOKUP(V46,スケジュール!$A$10:$V$266,$AG48+4,FALSE)="●",VLOOKUP(V46,スケジュール!$A$10:$V$266,$AG48+4,FALSE),""))</f>
        <v/>
      </c>
      <c r="W48" s="263" t="str">
        <f>IF(ISERROR(VLOOKUP(W46,スケジュール!$A$10:$V$266,$AG48+4,FALSE)),"",IF(VLOOKUP(W46,スケジュール!$A$10:$V$266,$AG48+4,FALSE)="●",VLOOKUP(W46,スケジュール!$A$10:$V$266,$AG48+4,FALSE),""))</f>
        <v/>
      </c>
      <c r="X48" s="263" t="str">
        <f>IF(ISERROR(VLOOKUP(X46,スケジュール!$A$10:$V$266,$AG48+4,FALSE)),"",IF(VLOOKUP(X46,スケジュール!$A$10:$V$266,$AG48+4,FALSE)="●",VLOOKUP(X46,スケジュール!$A$10:$V$266,$AG48+4,FALSE),""))</f>
        <v/>
      </c>
      <c r="Y48" s="268"/>
      <c r="Z48" s="263" t="str">
        <f>IF(ISERROR(VLOOKUP(Z46,スケジュール!$A$10:$V$266,$AG48+4,FALSE)),"",IF(VLOOKUP(Z46,スケジュール!$A$10:$V$266,$AG48+4,FALSE)="●",VLOOKUP(Z46,スケジュール!$A$10:$V$266,$AG48+4,FALSE),""))</f>
        <v/>
      </c>
      <c r="AA48" s="263" t="str">
        <f>IF(ISERROR(VLOOKUP(AA46,スケジュール!$A$10:$V$266,$AG48+4,FALSE)),"",IF(VLOOKUP(AA46,スケジュール!$A$10:$V$266,$AG48+4,FALSE)="●",VLOOKUP(AA46,スケジュール!$A$10:$V$266,$AG48+4,FALSE),""))</f>
        <v/>
      </c>
      <c r="AB48" s="263" t="str">
        <f>IF(ISERROR(VLOOKUP(AB46,スケジュール!$A$10:$V$266,$AG48+4,FALSE)),"",IF(VLOOKUP(AB46,スケジュール!$A$10:$V$266,$AG48+4,FALSE)="●",VLOOKUP(AB46,スケジュール!$A$10:$V$266,$AG48+4,FALSE),""))</f>
        <v/>
      </c>
      <c r="AC48" s="263" t="str">
        <f>IF(ISERROR(VLOOKUP(AC46,スケジュール!$A$10:$V$266,$AG48+4,FALSE)),"",IF(VLOOKUP(AC46,スケジュール!$A$10:$V$266,$AG48+4,FALSE)="●",VLOOKUP(AC46,スケジュール!$A$10:$V$266,$AG48+4,FALSE),""))</f>
        <v/>
      </c>
      <c r="AD48" s="263" t="str">
        <f>IF(ISERROR(VLOOKUP(AD46,スケジュール!$A$10:$V$266,$AG48+4,FALSE)),"",IF(VLOOKUP(AD46,スケジュール!$A$10:$V$266,$AG48+4,FALSE)="●",VLOOKUP(AD46,スケジュール!$A$10:$V$266,$AG48+4,FALSE),""))</f>
        <v/>
      </c>
      <c r="AE48" s="263" t="str">
        <f>IF(ISERROR(VLOOKUP(AE46,スケジュール!$A$10:$V$266,$AG48+4,FALSE)),"",IF(VLOOKUP(AE46,スケジュール!$A$10:$V$266,$AG48+4,FALSE)="●",VLOOKUP(AE46,スケジュール!$A$10:$V$266,$AG48+4,FALSE),""))</f>
        <v/>
      </c>
      <c r="AF48" s="263"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
      </c>
      <c r="B49" s="267" t="str">
        <f>IF(ISERROR(VLOOKUP(B46,スケジュール!$A$10:$V$266,$AG49+4,FALSE)),"",IF(VLOOKUP(B46,スケジュール!$A$10:$V$266,$AG49+4,FALSE)="●",VLOOKUP(B46,スケジュール!$A$10:$V$266,$AG49+4,FALSE),""))</f>
        <v/>
      </c>
      <c r="C49" s="267" t="str">
        <f>IF(ISERROR(VLOOKUP(C46,スケジュール!$A$10:$V$266,$AG49+4,FALSE)),"",IF(VLOOKUP(C46,スケジュール!$A$10:$V$266,$AG49+4,FALSE)="●",VLOOKUP(C46,スケジュール!$A$10:$V$266,$AG49+4,FALSE),""))</f>
        <v/>
      </c>
      <c r="D49" s="267" t="str">
        <f>IF(ISERROR(VLOOKUP(D46,スケジュール!$A$10:$V$266,$AG49+4,FALSE)),"",IF(VLOOKUP(D46,スケジュール!$A$10:$V$266,$AG49+4,FALSE)="●",VLOOKUP(D46,スケジュール!$A$10:$V$266,$AG49+4,FALSE),""))</f>
        <v/>
      </c>
      <c r="E49" s="267" t="str">
        <f>IF(ISERROR(VLOOKUP(E46,スケジュール!$A$10:$V$266,$AG49+4,FALSE)),"",IF(VLOOKUP(E46,スケジュール!$A$10:$V$266,$AG49+4,FALSE)="●",VLOOKUP(E46,スケジュール!$A$10:$V$266,$AG49+4,FALSE),""))</f>
        <v/>
      </c>
      <c r="F49" s="267" t="str">
        <f>IF(ISERROR(VLOOKUP(F46,スケジュール!$A$10:$V$266,$AG49+4,FALSE)),"",IF(VLOOKUP(F46,スケジュール!$A$10:$V$266,$AG49+4,FALSE)="●",VLOOKUP(F46,スケジュール!$A$10:$V$266,$AG49+4,FALSE),""))</f>
        <v/>
      </c>
      <c r="G49" s="267" t="str">
        <f>IF(ISERROR(VLOOKUP(G46,スケジュール!$A$10:$V$266,$AG49+4,FALSE)),"",IF(VLOOKUP(G46,スケジュール!$A$10:$V$266,$AG49+4,FALSE)="●",VLOOKUP(G46,スケジュール!$A$10:$V$266,$AG49+4,FALSE),""))</f>
        <v/>
      </c>
      <c r="H49" s="267" t="str">
        <f>IF(ISERROR(VLOOKUP(H46,スケジュール!$A$10:$V$266,$AG49+4,FALSE)),"",IF(VLOOKUP(H46,スケジュール!$A$10:$V$266,$AG49+4,FALSE)="●",VLOOKUP(H46,スケジュール!$A$10:$V$266,$AG49+4,FALSE),""))</f>
        <v/>
      </c>
      <c r="I49" s="268"/>
      <c r="J49" s="263" t="str">
        <f>IF(ISERROR(VLOOKUP(J46,スケジュール!$A$10:$V$266,$AG49+4,FALSE)),"",IF(VLOOKUP(J46,スケジュール!$A$10:$V$266,$AG49+4,FALSE)="●",VLOOKUP(J46,スケジュール!$A$10:$V$266,$AG49+4,FALSE),""))</f>
        <v/>
      </c>
      <c r="K49" s="263" t="str">
        <f>IF(ISERROR(VLOOKUP(K46,スケジュール!$A$10:$V$266,$AG49+4,FALSE)),"",IF(VLOOKUP(K46,スケジュール!$A$10:$V$266,$AG49+4,FALSE)="●",VLOOKUP(K46,スケジュール!$A$10:$V$266,$AG49+4,FALSE),""))</f>
        <v/>
      </c>
      <c r="L49" s="263" t="str">
        <f>IF(ISERROR(VLOOKUP(L46,スケジュール!$A$10:$V$266,$AG49+4,FALSE)),"",IF(VLOOKUP(L46,スケジュール!$A$10:$V$266,$AG49+4,FALSE)="●",VLOOKUP(L46,スケジュール!$A$10:$V$266,$AG49+4,FALSE),""))</f>
        <v/>
      </c>
      <c r="M49" s="263" t="str">
        <f>IF(ISERROR(VLOOKUP(M46,スケジュール!$A$10:$V$266,$AG49+4,FALSE)),"",IF(VLOOKUP(M46,スケジュール!$A$10:$V$266,$AG49+4,FALSE)="●",VLOOKUP(M46,スケジュール!$A$10:$V$266,$AG49+4,FALSE),""))</f>
        <v/>
      </c>
      <c r="N49" s="263" t="str">
        <f>IF(ISERROR(VLOOKUP(N46,スケジュール!$A$10:$V$266,$AG49+4,FALSE)),"",IF(VLOOKUP(N46,スケジュール!$A$10:$V$266,$AG49+4,FALSE)="●",VLOOKUP(N46,スケジュール!$A$10:$V$266,$AG49+4,FALSE),""))</f>
        <v/>
      </c>
      <c r="O49" s="263" t="str">
        <f>IF(ISERROR(VLOOKUP(O46,スケジュール!$A$10:$V$266,$AG49+4,FALSE)),"",IF(VLOOKUP(O46,スケジュール!$A$10:$V$266,$AG49+4,FALSE)="●",VLOOKUP(O46,スケジュール!$A$10:$V$266,$AG49+4,FALSE),""))</f>
        <v/>
      </c>
      <c r="P49" s="263" t="str">
        <f>IF(ISERROR(VLOOKUP(P46,スケジュール!$A$10:$V$266,$AG49+4,FALSE)),"",IF(VLOOKUP(P46,スケジュール!$A$10:$V$266,$AG49+4,FALSE)="●",VLOOKUP(P46,スケジュール!$A$10:$V$266,$AG49+4,FALSE),""))</f>
        <v/>
      </c>
      <c r="Q49" s="268"/>
      <c r="R49" s="263" t="str">
        <f>IF(ISERROR(VLOOKUP(R46,スケジュール!$A$10:$V$266,$AG49+4,FALSE)),"",IF(VLOOKUP(R46,スケジュール!$A$10:$V$266,$AG49+4,FALSE)="●",VLOOKUP(R46,スケジュール!$A$10:$V$266,$AG49+4,FALSE),""))</f>
        <v/>
      </c>
      <c r="S49" s="263" t="str">
        <f>IF(ISERROR(VLOOKUP(S46,スケジュール!$A$10:$V$266,$AG49+4,FALSE)),"",IF(VLOOKUP(S46,スケジュール!$A$10:$V$266,$AG49+4,FALSE)="●",VLOOKUP(S46,スケジュール!$A$10:$V$266,$AG49+4,FALSE),""))</f>
        <v/>
      </c>
      <c r="T49" s="263" t="str">
        <f>IF(ISERROR(VLOOKUP(T46,スケジュール!$A$10:$V$266,$AG49+4,FALSE)),"",IF(VLOOKUP(T46,スケジュール!$A$10:$V$266,$AG49+4,FALSE)="●",VLOOKUP(T46,スケジュール!$A$10:$V$266,$AG49+4,FALSE),""))</f>
        <v/>
      </c>
      <c r="U49" s="263" t="str">
        <f>IF(ISERROR(VLOOKUP(U46,スケジュール!$A$10:$V$266,$AG49+4,FALSE)),"",IF(VLOOKUP(U46,スケジュール!$A$10:$V$266,$AG49+4,FALSE)="●",VLOOKUP(U46,スケジュール!$A$10:$V$266,$AG49+4,FALSE),""))</f>
        <v/>
      </c>
      <c r="V49" s="263" t="str">
        <f>IF(ISERROR(VLOOKUP(V46,スケジュール!$A$10:$V$266,$AG49+4,FALSE)),"",IF(VLOOKUP(V46,スケジュール!$A$10:$V$266,$AG49+4,FALSE)="●",VLOOKUP(V46,スケジュール!$A$10:$V$266,$AG49+4,FALSE),""))</f>
        <v/>
      </c>
      <c r="W49" s="263" t="str">
        <f>IF(ISERROR(VLOOKUP(W46,スケジュール!$A$10:$V$266,$AG49+4,FALSE)),"",IF(VLOOKUP(W46,スケジュール!$A$10:$V$266,$AG49+4,FALSE)="●",VLOOKUP(W46,スケジュール!$A$10:$V$266,$AG49+4,FALSE),""))</f>
        <v/>
      </c>
      <c r="X49" s="263" t="str">
        <f>IF(ISERROR(VLOOKUP(X46,スケジュール!$A$10:$V$266,$AG49+4,FALSE)),"",IF(VLOOKUP(X46,スケジュール!$A$10:$V$266,$AG49+4,FALSE)="●",VLOOKUP(X46,スケジュール!$A$10:$V$266,$AG49+4,FALSE),""))</f>
        <v/>
      </c>
      <c r="Y49" s="268"/>
      <c r="Z49" s="263" t="str">
        <f>IF(ISERROR(VLOOKUP(Z46,スケジュール!$A$10:$V$266,$AG49+4,FALSE)),"",IF(VLOOKUP(Z46,スケジュール!$A$10:$V$266,$AG49+4,FALSE)="●",VLOOKUP(Z46,スケジュール!$A$10:$V$266,$AG49+4,FALSE),""))</f>
        <v/>
      </c>
      <c r="AA49" s="263" t="str">
        <f>IF(ISERROR(VLOOKUP(AA46,スケジュール!$A$10:$V$266,$AG49+4,FALSE)),"",IF(VLOOKUP(AA46,スケジュール!$A$10:$V$266,$AG49+4,FALSE)="●",VLOOKUP(AA46,スケジュール!$A$10:$V$266,$AG49+4,FALSE),""))</f>
        <v/>
      </c>
      <c r="AB49" s="263" t="str">
        <f>IF(ISERROR(VLOOKUP(AB46,スケジュール!$A$10:$V$266,$AG49+4,FALSE)),"",IF(VLOOKUP(AB46,スケジュール!$A$10:$V$266,$AG49+4,FALSE)="●",VLOOKUP(AB46,スケジュール!$A$10:$V$266,$AG49+4,FALSE),""))</f>
        <v/>
      </c>
      <c r="AC49" s="263" t="str">
        <f>IF(ISERROR(VLOOKUP(AC46,スケジュール!$A$10:$V$266,$AG49+4,FALSE)),"",IF(VLOOKUP(AC46,スケジュール!$A$10:$V$266,$AG49+4,FALSE)="●",VLOOKUP(AC46,スケジュール!$A$10:$V$266,$AG49+4,FALSE),""))</f>
        <v/>
      </c>
      <c r="AD49" s="263" t="str">
        <f>IF(ISERROR(VLOOKUP(AD46,スケジュール!$A$10:$V$266,$AG49+4,FALSE)),"",IF(VLOOKUP(AD46,スケジュール!$A$10:$V$266,$AG49+4,FALSE)="●",VLOOKUP(AD46,スケジュール!$A$10:$V$266,$AG49+4,FALSE),""))</f>
        <v/>
      </c>
      <c r="AE49" s="263" t="str">
        <f>IF(ISERROR(VLOOKUP(AE46,スケジュール!$A$10:$V$266,$AG49+4,FALSE)),"",IF(VLOOKUP(AE46,スケジュール!$A$10:$V$266,$AG49+4,FALSE)="●",VLOOKUP(AE46,スケジュール!$A$10:$V$266,$AG49+4,FALSE),""))</f>
        <v/>
      </c>
      <c r="AF49" s="263" t="str">
        <f>IF(ISERROR(VLOOKUP(AF46,スケジュール!$A$10:$V$266,$AG49+4,FALSE)),"",IF(VLOOKUP(AF46,スケジュール!$A$10:$V$266,$AG49+4,FALSE)="●",VLOOKUP(AF46,スケジュール!$A$10:$V$266,$AG49+4,FALSE),""))</f>
        <v/>
      </c>
      <c r="AG49" s="102" t="str">
        <f>AG41</f>
        <v/>
      </c>
    </row>
    <row r="50" spans="1:36" s="94" customFormat="1" ht="20.100000000000001" customHeight="1">
      <c r="A50" s="94" t="str">
        <f>IF(ISBLANK(A42),"",A42)</f>
        <v/>
      </c>
      <c r="B50" s="267" t="str">
        <f>IF(ISERROR(VLOOKUP(B46,スケジュール!$A$10:$V$266,$AG50+4,FALSE)),"",IF(VLOOKUP(B46,スケジュール!$A$10:$V$266,$AG50+4,FALSE)="●",VLOOKUP(B46,スケジュール!$A$10:$V$266,$AG50+4,FALSE),""))</f>
        <v/>
      </c>
      <c r="C50" s="267" t="str">
        <f>IF(ISERROR(VLOOKUP(C46,スケジュール!$A$10:$V$266,$AG50+4,FALSE)),"",IF(VLOOKUP(C46,スケジュール!$A$10:$V$266,$AG50+4,FALSE)="●",VLOOKUP(C46,スケジュール!$A$10:$V$266,$AG50+4,FALSE),""))</f>
        <v/>
      </c>
      <c r="D50" s="267" t="str">
        <f>IF(ISERROR(VLOOKUP(D46,スケジュール!$A$10:$V$266,$AG50+4,FALSE)),"",IF(VLOOKUP(D46,スケジュール!$A$10:$V$266,$AG50+4,FALSE)="●",VLOOKUP(D46,スケジュール!$A$10:$V$266,$AG50+4,FALSE),""))</f>
        <v/>
      </c>
      <c r="E50" s="267" t="str">
        <f>IF(ISERROR(VLOOKUP(E46,スケジュール!$A$10:$V$266,$AG50+4,FALSE)),"",IF(VLOOKUP(E46,スケジュール!$A$10:$V$266,$AG50+4,FALSE)="●",VLOOKUP(E46,スケジュール!$A$10:$V$266,$AG50+4,FALSE),""))</f>
        <v/>
      </c>
      <c r="F50" s="267" t="str">
        <f>IF(ISERROR(VLOOKUP(F46,スケジュール!$A$10:$V$266,$AG50+4,FALSE)),"",IF(VLOOKUP(F46,スケジュール!$A$10:$V$266,$AG50+4,FALSE)="●",VLOOKUP(F46,スケジュール!$A$10:$V$266,$AG50+4,FALSE),""))</f>
        <v/>
      </c>
      <c r="G50" s="267" t="str">
        <f>IF(ISERROR(VLOOKUP(G46,スケジュール!$A$10:$V$266,$AG50+4,FALSE)),"",IF(VLOOKUP(G46,スケジュール!$A$10:$V$266,$AG50+4,FALSE)="●",VLOOKUP(G46,スケジュール!$A$10:$V$266,$AG50+4,FALSE),""))</f>
        <v/>
      </c>
      <c r="H50" s="267" t="str">
        <f>IF(ISERROR(VLOOKUP(H46,スケジュール!$A$10:$V$266,$AG50+4,FALSE)),"",IF(VLOOKUP(H46,スケジュール!$A$10:$V$266,$AG50+4,FALSE)="●",VLOOKUP(H46,スケジュール!$A$10:$V$266,$AG50+4,FALSE),""))</f>
        <v/>
      </c>
      <c r="I50" s="268"/>
      <c r="J50" s="263" t="str">
        <f>IF(ISERROR(VLOOKUP(J46,スケジュール!$A$10:$V$266,$AG50+4,FALSE)),"",IF(VLOOKUP(J46,スケジュール!$A$10:$V$266,$AG50+4,FALSE)="●",VLOOKUP(J46,スケジュール!$A$10:$V$266,$AG50+4,FALSE),""))</f>
        <v/>
      </c>
      <c r="K50" s="263" t="str">
        <f>IF(ISERROR(VLOOKUP(K46,スケジュール!$A$10:$V$266,$AG50+4,FALSE)),"",IF(VLOOKUP(K46,スケジュール!$A$10:$V$266,$AG50+4,FALSE)="●",VLOOKUP(K46,スケジュール!$A$10:$V$266,$AG50+4,FALSE),""))</f>
        <v/>
      </c>
      <c r="L50" s="263" t="str">
        <f>IF(ISERROR(VLOOKUP(L46,スケジュール!$A$10:$V$266,$AG50+4,FALSE)),"",IF(VLOOKUP(L46,スケジュール!$A$10:$V$266,$AG50+4,FALSE)="●",VLOOKUP(L46,スケジュール!$A$10:$V$266,$AG50+4,FALSE),""))</f>
        <v/>
      </c>
      <c r="M50" s="263" t="str">
        <f>IF(ISERROR(VLOOKUP(M46,スケジュール!$A$10:$V$266,$AG50+4,FALSE)),"",IF(VLOOKUP(M46,スケジュール!$A$10:$V$266,$AG50+4,FALSE)="●",VLOOKUP(M46,スケジュール!$A$10:$V$266,$AG50+4,FALSE),""))</f>
        <v/>
      </c>
      <c r="N50" s="263" t="str">
        <f>IF(ISERROR(VLOOKUP(N46,スケジュール!$A$10:$V$266,$AG50+4,FALSE)),"",IF(VLOOKUP(N46,スケジュール!$A$10:$V$266,$AG50+4,FALSE)="●",VLOOKUP(N46,スケジュール!$A$10:$V$266,$AG50+4,FALSE),""))</f>
        <v/>
      </c>
      <c r="O50" s="263" t="str">
        <f>IF(ISERROR(VLOOKUP(O46,スケジュール!$A$10:$V$266,$AG50+4,FALSE)),"",IF(VLOOKUP(O46,スケジュール!$A$10:$V$266,$AG50+4,FALSE)="●",VLOOKUP(O46,スケジュール!$A$10:$V$266,$AG50+4,FALSE),""))</f>
        <v/>
      </c>
      <c r="P50" s="263" t="str">
        <f>IF(ISERROR(VLOOKUP(P46,スケジュール!$A$10:$V$266,$AG50+4,FALSE)),"",IF(VLOOKUP(P46,スケジュール!$A$10:$V$266,$AG50+4,FALSE)="●",VLOOKUP(P46,スケジュール!$A$10:$V$266,$AG50+4,FALSE),""))</f>
        <v/>
      </c>
      <c r="Q50" s="268"/>
      <c r="R50" s="263" t="str">
        <f>IF(ISERROR(VLOOKUP(R46,スケジュール!$A$10:$V$266,$AG50+4,FALSE)),"",IF(VLOOKUP(R46,スケジュール!$A$10:$V$266,$AG50+4,FALSE)="●",VLOOKUP(R46,スケジュール!$A$10:$V$266,$AG50+4,FALSE),""))</f>
        <v/>
      </c>
      <c r="S50" s="263" t="str">
        <f>IF(ISERROR(VLOOKUP(S46,スケジュール!$A$10:$V$266,$AG50+4,FALSE)),"",IF(VLOOKUP(S46,スケジュール!$A$10:$V$266,$AG50+4,FALSE)="●",VLOOKUP(S46,スケジュール!$A$10:$V$266,$AG50+4,FALSE),""))</f>
        <v/>
      </c>
      <c r="T50" s="263" t="str">
        <f>IF(ISERROR(VLOOKUP(T46,スケジュール!$A$10:$V$266,$AG50+4,FALSE)),"",IF(VLOOKUP(T46,スケジュール!$A$10:$V$266,$AG50+4,FALSE)="●",VLOOKUP(T46,スケジュール!$A$10:$V$266,$AG50+4,FALSE),""))</f>
        <v/>
      </c>
      <c r="U50" s="263" t="str">
        <f>IF(ISERROR(VLOOKUP(U46,スケジュール!$A$10:$V$266,$AG50+4,FALSE)),"",IF(VLOOKUP(U46,スケジュール!$A$10:$V$266,$AG50+4,FALSE)="●",VLOOKUP(U46,スケジュール!$A$10:$V$266,$AG50+4,FALSE),""))</f>
        <v/>
      </c>
      <c r="V50" s="263" t="str">
        <f>IF(ISERROR(VLOOKUP(V46,スケジュール!$A$10:$V$266,$AG50+4,FALSE)),"",IF(VLOOKUP(V46,スケジュール!$A$10:$V$266,$AG50+4,FALSE)="●",VLOOKUP(V46,スケジュール!$A$10:$V$266,$AG50+4,FALSE),""))</f>
        <v/>
      </c>
      <c r="W50" s="263" t="str">
        <f>IF(ISERROR(VLOOKUP(W46,スケジュール!$A$10:$V$266,$AG50+4,FALSE)),"",IF(VLOOKUP(W46,スケジュール!$A$10:$V$266,$AG50+4,FALSE)="●",VLOOKUP(W46,スケジュール!$A$10:$V$266,$AG50+4,FALSE),""))</f>
        <v/>
      </c>
      <c r="X50" s="263" t="str">
        <f>IF(ISERROR(VLOOKUP(X46,スケジュール!$A$10:$V$266,$AG50+4,FALSE)),"",IF(VLOOKUP(X46,スケジュール!$A$10:$V$266,$AG50+4,FALSE)="●",VLOOKUP(X46,スケジュール!$A$10:$V$266,$AG50+4,FALSE),""))</f>
        <v/>
      </c>
      <c r="Y50" s="268"/>
      <c r="Z50" s="263" t="str">
        <f>IF(ISERROR(VLOOKUP(Z46,スケジュール!$A$10:$V$266,$AG50+4,FALSE)),"",IF(VLOOKUP(Z46,スケジュール!$A$10:$V$266,$AG50+4,FALSE)="●",VLOOKUP(Z46,スケジュール!$A$10:$V$266,$AG50+4,FALSE),""))</f>
        <v/>
      </c>
      <c r="AA50" s="263" t="str">
        <f>IF(ISERROR(VLOOKUP(AA46,スケジュール!$A$10:$V$266,$AG50+4,FALSE)),"",IF(VLOOKUP(AA46,スケジュール!$A$10:$V$266,$AG50+4,FALSE)="●",VLOOKUP(AA46,スケジュール!$A$10:$V$266,$AG50+4,FALSE),""))</f>
        <v/>
      </c>
      <c r="AB50" s="263" t="str">
        <f>IF(ISERROR(VLOOKUP(AB46,スケジュール!$A$10:$V$266,$AG50+4,FALSE)),"",IF(VLOOKUP(AB46,スケジュール!$A$10:$V$266,$AG50+4,FALSE)="●",VLOOKUP(AB46,スケジュール!$A$10:$V$266,$AG50+4,FALSE),""))</f>
        <v/>
      </c>
      <c r="AC50" s="263" t="str">
        <f>IF(ISERROR(VLOOKUP(AC46,スケジュール!$A$10:$V$266,$AG50+4,FALSE)),"",IF(VLOOKUP(AC46,スケジュール!$A$10:$V$266,$AG50+4,FALSE)="●",VLOOKUP(AC46,スケジュール!$A$10:$V$266,$AG50+4,FALSE),""))</f>
        <v/>
      </c>
      <c r="AD50" s="263" t="str">
        <f>IF(ISERROR(VLOOKUP(AD46,スケジュール!$A$10:$V$266,$AG50+4,FALSE)),"",IF(VLOOKUP(AD46,スケジュール!$A$10:$V$266,$AG50+4,FALSE)="●",VLOOKUP(AD46,スケジュール!$A$10:$V$266,$AG50+4,FALSE),""))</f>
        <v/>
      </c>
      <c r="AE50" s="263" t="str">
        <f>IF(ISERROR(VLOOKUP(AE46,スケジュール!$A$10:$V$266,$AG50+4,FALSE)),"",IF(VLOOKUP(AE46,スケジュール!$A$10:$V$266,$AG50+4,FALSE)="●",VLOOKUP(AE46,スケジュール!$A$10:$V$266,$AG50+4,FALSE),""))</f>
        <v/>
      </c>
      <c r="AF50" s="263"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67" t="str">
        <f>IF(ISERROR(VLOOKUP(B46,スケジュール!$A$10:$V$266,$AG51+4,FALSE)),"",IF(VLOOKUP(B46,スケジュール!$A$10:$V$266,$AG51+4,FALSE)="●",VLOOKUP(B46,スケジュール!$A$10:$V$266,$AG51+4,FALSE),""))</f>
        <v/>
      </c>
      <c r="C51" s="267" t="str">
        <f>IF(ISERROR(VLOOKUP(C46,スケジュール!$A$10:$V$266,$AG51+4,FALSE)),"",IF(VLOOKUP(C46,スケジュール!$A$10:$V$266,$AG51+4,FALSE)="●",VLOOKUP(C46,スケジュール!$A$10:$V$266,$AG51+4,FALSE),""))</f>
        <v/>
      </c>
      <c r="D51" s="267" t="str">
        <f>IF(ISERROR(VLOOKUP(D46,スケジュール!$A$10:$V$266,$AG51+4,FALSE)),"",IF(VLOOKUP(D46,スケジュール!$A$10:$V$266,$AG51+4,FALSE)="●",VLOOKUP(D46,スケジュール!$A$10:$V$266,$AG51+4,FALSE),""))</f>
        <v/>
      </c>
      <c r="E51" s="267" t="str">
        <f>IF(ISERROR(VLOOKUP(E46,スケジュール!$A$10:$V$266,$AG51+4,FALSE)),"",IF(VLOOKUP(E46,スケジュール!$A$10:$V$266,$AG51+4,FALSE)="●",VLOOKUP(E46,スケジュール!$A$10:$V$266,$AG51+4,FALSE),""))</f>
        <v/>
      </c>
      <c r="F51" s="267" t="str">
        <f>IF(ISERROR(VLOOKUP(F46,スケジュール!$A$10:$V$266,$AG51+4,FALSE)),"",IF(VLOOKUP(F46,スケジュール!$A$10:$V$266,$AG51+4,FALSE)="●",VLOOKUP(F46,スケジュール!$A$10:$V$266,$AG51+4,FALSE),""))</f>
        <v/>
      </c>
      <c r="G51" s="267" t="str">
        <f>IF(ISERROR(VLOOKUP(G46,スケジュール!$A$10:$V$266,$AG51+4,FALSE)),"",IF(VLOOKUP(G46,スケジュール!$A$10:$V$266,$AG51+4,FALSE)="●",VLOOKUP(G46,スケジュール!$A$10:$V$266,$AG51+4,FALSE),""))</f>
        <v/>
      </c>
      <c r="H51" s="267" t="str">
        <f>IF(ISERROR(VLOOKUP(H46,スケジュール!$A$10:$V$266,$AG51+4,FALSE)),"",IF(VLOOKUP(H46,スケジュール!$A$10:$V$266,$AG51+4,FALSE)="●",VLOOKUP(H46,スケジュール!$A$10:$V$266,$AG51+4,FALSE),""))</f>
        <v/>
      </c>
      <c r="I51" s="268"/>
      <c r="J51" s="263" t="str">
        <f>IF(ISERROR(VLOOKUP(J46,スケジュール!$A$10:$V$266,$AG51+4,FALSE)),"",IF(VLOOKUP(J46,スケジュール!$A$10:$V$266,$AG51+4,FALSE)="●",VLOOKUP(J46,スケジュール!$A$10:$V$266,$AG51+4,FALSE),""))</f>
        <v/>
      </c>
      <c r="K51" s="263" t="str">
        <f>IF(ISERROR(VLOOKUP(K46,スケジュール!$A$10:$V$266,$AG51+4,FALSE)),"",IF(VLOOKUP(K46,スケジュール!$A$10:$V$266,$AG51+4,FALSE)="●",VLOOKUP(K46,スケジュール!$A$10:$V$266,$AG51+4,FALSE),""))</f>
        <v/>
      </c>
      <c r="L51" s="263" t="str">
        <f>IF(ISERROR(VLOOKUP(L46,スケジュール!$A$10:$V$266,$AG51+4,FALSE)),"",IF(VLOOKUP(L46,スケジュール!$A$10:$V$266,$AG51+4,FALSE)="●",VLOOKUP(L46,スケジュール!$A$10:$V$266,$AG51+4,FALSE),""))</f>
        <v/>
      </c>
      <c r="M51" s="263" t="str">
        <f>IF(ISERROR(VLOOKUP(M46,スケジュール!$A$10:$V$266,$AG51+4,FALSE)),"",IF(VLOOKUP(M46,スケジュール!$A$10:$V$266,$AG51+4,FALSE)="●",VLOOKUP(M46,スケジュール!$A$10:$V$266,$AG51+4,FALSE),""))</f>
        <v/>
      </c>
      <c r="N51" s="263" t="str">
        <f>IF(ISERROR(VLOOKUP(N46,スケジュール!$A$10:$V$266,$AG51+4,FALSE)),"",IF(VLOOKUP(N46,スケジュール!$A$10:$V$266,$AG51+4,FALSE)="●",VLOOKUP(N46,スケジュール!$A$10:$V$266,$AG51+4,FALSE),""))</f>
        <v/>
      </c>
      <c r="O51" s="263" t="str">
        <f>IF(ISERROR(VLOOKUP(O46,スケジュール!$A$10:$V$266,$AG51+4,FALSE)),"",IF(VLOOKUP(O46,スケジュール!$A$10:$V$266,$AG51+4,FALSE)="●",VLOOKUP(O46,スケジュール!$A$10:$V$266,$AG51+4,FALSE),""))</f>
        <v/>
      </c>
      <c r="P51" s="263" t="str">
        <f>IF(ISERROR(VLOOKUP(P46,スケジュール!$A$10:$V$266,$AG51+4,FALSE)),"",IF(VLOOKUP(P46,スケジュール!$A$10:$V$266,$AG51+4,FALSE)="●",VLOOKUP(P46,スケジュール!$A$10:$V$266,$AG51+4,FALSE),""))</f>
        <v/>
      </c>
      <c r="Q51" s="268"/>
      <c r="R51" s="263" t="str">
        <f>IF(ISERROR(VLOOKUP(R46,スケジュール!$A$10:$V$266,$AG51+4,FALSE)),"",IF(VLOOKUP(R46,スケジュール!$A$10:$V$266,$AG51+4,FALSE)="●",VLOOKUP(R46,スケジュール!$A$10:$V$266,$AG51+4,FALSE),""))</f>
        <v/>
      </c>
      <c r="S51" s="263" t="str">
        <f>IF(ISERROR(VLOOKUP(S46,スケジュール!$A$10:$V$266,$AG51+4,FALSE)),"",IF(VLOOKUP(S46,スケジュール!$A$10:$V$266,$AG51+4,FALSE)="●",VLOOKUP(S46,スケジュール!$A$10:$V$266,$AG51+4,FALSE),""))</f>
        <v/>
      </c>
      <c r="T51" s="263" t="str">
        <f>IF(ISERROR(VLOOKUP(T46,スケジュール!$A$10:$V$266,$AG51+4,FALSE)),"",IF(VLOOKUP(T46,スケジュール!$A$10:$V$266,$AG51+4,FALSE)="●",VLOOKUP(T46,スケジュール!$A$10:$V$266,$AG51+4,FALSE),""))</f>
        <v/>
      </c>
      <c r="U51" s="263" t="str">
        <f>IF(ISERROR(VLOOKUP(U46,スケジュール!$A$10:$V$266,$AG51+4,FALSE)),"",IF(VLOOKUP(U46,スケジュール!$A$10:$V$266,$AG51+4,FALSE)="●",VLOOKUP(U46,スケジュール!$A$10:$V$266,$AG51+4,FALSE),""))</f>
        <v/>
      </c>
      <c r="V51" s="263" t="str">
        <f>IF(ISERROR(VLOOKUP(V46,スケジュール!$A$10:$V$266,$AG51+4,FALSE)),"",IF(VLOOKUP(V46,スケジュール!$A$10:$V$266,$AG51+4,FALSE)="●",VLOOKUP(V46,スケジュール!$A$10:$V$266,$AG51+4,FALSE),""))</f>
        <v/>
      </c>
      <c r="W51" s="263" t="str">
        <f>IF(ISERROR(VLOOKUP(W46,スケジュール!$A$10:$V$266,$AG51+4,FALSE)),"",IF(VLOOKUP(W46,スケジュール!$A$10:$V$266,$AG51+4,FALSE)="●",VLOOKUP(W46,スケジュール!$A$10:$V$266,$AG51+4,FALSE),""))</f>
        <v/>
      </c>
      <c r="X51" s="263" t="str">
        <f>IF(ISERROR(VLOOKUP(X46,スケジュール!$A$10:$V$266,$AG51+4,FALSE)),"",IF(VLOOKUP(X46,スケジュール!$A$10:$V$266,$AG51+4,FALSE)="●",VLOOKUP(X46,スケジュール!$A$10:$V$266,$AG51+4,FALSE),""))</f>
        <v/>
      </c>
      <c r="Y51" s="268"/>
      <c r="Z51" s="263" t="str">
        <f>IF(ISERROR(VLOOKUP(Z46,スケジュール!$A$10:$V$266,$AG51+4,FALSE)),"",IF(VLOOKUP(Z46,スケジュール!$A$10:$V$266,$AG51+4,FALSE)="●",VLOOKUP(Z46,スケジュール!$A$10:$V$266,$AG51+4,FALSE),""))</f>
        <v/>
      </c>
      <c r="AA51" s="263" t="str">
        <f>IF(ISERROR(VLOOKUP(AA46,スケジュール!$A$10:$V$266,$AG51+4,FALSE)),"",IF(VLOOKUP(AA46,スケジュール!$A$10:$V$266,$AG51+4,FALSE)="●",VLOOKUP(AA46,スケジュール!$A$10:$V$266,$AG51+4,FALSE),""))</f>
        <v/>
      </c>
      <c r="AB51" s="263" t="str">
        <f>IF(ISERROR(VLOOKUP(AB46,スケジュール!$A$10:$V$266,$AG51+4,FALSE)),"",IF(VLOOKUP(AB46,スケジュール!$A$10:$V$266,$AG51+4,FALSE)="●",VLOOKUP(AB46,スケジュール!$A$10:$V$266,$AG51+4,FALSE),""))</f>
        <v/>
      </c>
      <c r="AC51" s="263" t="str">
        <f>IF(ISERROR(VLOOKUP(AC46,スケジュール!$A$10:$V$266,$AG51+4,FALSE)),"",IF(VLOOKUP(AC46,スケジュール!$A$10:$V$266,$AG51+4,FALSE)="●",VLOOKUP(AC46,スケジュール!$A$10:$V$266,$AG51+4,FALSE),""))</f>
        <v/>
      </c>
      <c r="AD51" s="263" t="str">
        <f>IF(ISERROR(VLOOKUP(AD46,スケジュール!$A$10:$V$266,$AG51+4,FALSE)),"",IF(VLOOKUP(AD46,スケジュール!$A$10:$V$266,$AG51+4,FALSE)="●",VLOOKUP(AD46,スケジュール!$A$10:$V$266,$AG51+4,FALSE),""))</f>
        <v/>
      </c>
      <c r="AE51" s="263" t="str">
        <f>IF(ISERROR(VLOOKUP(AE46,スケジュール!$A$10:$V$266,$AG51+4,FALSE)),"",IF(VLOOKUP(AE46,スケジュール!$A$10:$V$266,$AG51+4,FALSE)="●",VLOOKUP(AE46,スケジュール!$A$10:$V$266,$AG51+4,FALSE),""))</f>
        <v/>
      </c>
      <c r="AF51" s="263"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43425</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43430</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43430</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43453</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43455</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43460</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43488</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43518</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43518</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43521</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43430</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43430</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43432</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43455</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43460</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43460</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43488</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43518</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43521</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43523</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8">
        <v>2019</v>
      </c>
      <c r="D55" s="608"/>
      <c r="E55" s="128" t="s">
        <v>114</v>
      </c>
      <c r="F55" s="606">
        <v>2</v>
      </c>
      <c r="G55" s="606"/>
      <c r="H55" s="129">
        <f>WEEKDAY(B55,1)</f>
        <v>6</v>
      </c>
      <c r="J55" s="131">
        <f>DATE(K55,N55,1)</f>
        <v>43525</v>
      </c>
      <c r="K55" s="607">
        <v>2019</v>
      </c>
      <c r="L55" s="607"/>
      <c r="M55" s="132" t="s">
        <v>114</v>
      </c>
      <c r="N55" s="606">
        <v>3</v>
      </c>
      <c r="O55" s="606"/>
      <c r="P55" s="129">
        <f>WEEKDAY(J55,1)</f>
        <v>6</v>
      </c>
      <c r="R55" s="131">
        <f>DATE(S55,V55,1)</f>
        <v>43556</v>
      </c>
      <c r="S55" s="607">
        <v>2019</v>
      </c>
      <c r="T55" s="607"/>
      <c r="U55" s="132" t="s">
        <v>114</v>
      </c>
      <c r="V55" s="606">
        <v>4</v>
      </c>
      <c r="W55" s="606"/>
      <c r="X55" s="129">
        <f>WEEKDAY(R55,1)</f>
        <v>2</v>
      </c>
      <c r="Z55" s="131">
        <f>DATE(AA55,AD55,1)</f>
        <v>43586</v>
      </c>
      <c r="AA55" s="607">
        <v>2019</v>
      </c>
      <c r="AB55" s="607"/>
      <c r="AC55" s="132" t="s">
        <v>114</v>
      </c>
      <c r="AD55" s="606">
        <v>5</v>
      </c>
      <c r="AE55" s="606"/>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63" customFormat="1" ht="20.100000000000001" customHeight="1">
      <c r="A57" s="366"/>
      <c r="B57" s="259">
        <f>B55-(H55-1)</f>
        <v>43492</v>
      </c>
      <c r="C57" s="259">
        <f t="shared" ref="C57:H57" si="24">B57+1</f>
        <v>43493</v>
      </c>
      <c r="D57" s="259">
        <f t="shared" si="24"/>
        <v>43494</v>
      </c>
      <c r="E57" s="259">
        <f t="shared" si="24"/>
        <v>43495</v>
      </c>
      <c r="F57" s="259">
        <f t="shared" si="24"/>
        <v>43496</v>
      </c>
      <c r="G57" s="259">
        <f t="shared" si="24"/>
        <v>43497</v>
      </c>
      <c r="H57" s="259">
        <f t="shared" si="24"/>
        <v>43498</v>
      </c>
      <c r="J57" s="259">
        <f>J55-(P55-1)</f>
        <v>43520</v>
      </c>
      <c r="K57" s="259">
        <f t="shared" ref="K57:P57" si="25">J57+1</f>
        <v>43521</v>
      </c>
      <c r="L57" s="259">
        <f t="shared" si="25"/>
        <v>43522</v>
      </c>
      <c r="M57" s="259">
        <f t="shared" si="25"/>
        <v>43523</v>
      </c>
      <c r="N57" s="259">
        <f t="shared" si="25"/>
        <v>43524</v>
      </c>
      <c r="O57" s="259">
        <f t="shared" si="25"/>
        <v>43525</v>
      </c>
      <c r="P57" s="259">
        <f t="shared" si="25"/>
        <v>43526</v>
      </c>
      <c r="R57" s="259">
        <f>R55-(X55-1)</f>
        <v>43555</v>
      </c>
      <c r="S57" s="259">
        <f t="shared" ref="S57:X57" si="26">R57+1</f>
        <v>43556</v>
      </c>
      <c r="T57" s="259">
        <f t="shared" si="26"/>
        <v>43557</v>
      </c>
      <c r="U57" s="259">
        <f t="shared" si="26"/>
        <v>43558</v>
      </c>
      <c r="V57" s="259">
        <f t="shared" si="26"/>
        <v>43559</v>
      </c>
      <c r="W57" s="259">
        <f t="shared" si="26"/>
        <v>43560</v>
      </c>
      <c r="X57" s="259">
        <f t="shared" si="26"/>
        <v>43561</v>
      </c>
      <c r="Z57" s="259">
        <f>Z55-(AF55-1)</f>
        <v>43583</v>
      </c>
      <c r="AA57" s="259">
        <f t="shared" ref="AA57:AF57" si="27">Z57+1</f>
        <v>43584</v>
      </c>
      <c r="AB57" s="259">
        <f t="shared" si="27"/>
        <v>43585</v>
      </c>
      <c r="AC57" s="259">
        <f t="shared" si="27"/>
        <v>43586</v>
      </c>
      <c r="AD57" s="259">
        <f t="shared" si="27"/>
        <v>43587</v>
      </c>
      <c r="AE57" s="259">
        <f t="shared" si="27"/>
        <v>43588</v>
      </c>
      <c r="AF57" s="259">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85" t="str">
        <f>IF(ISERROR(VLOOKUP(B57,スケジュール!$A$10:$V$266,$AG59+4,FALSE)),"",IF(VLOOKUP(B57,スケジュール!$A$10:$V$266,$AG59+4,FALSE)="●",VLOOKUP(B57,スケジュール!$A$10:$V$266,$AG59+4,FALSE),""))</f>
        <v/>
      </c>
      <c r="C59" s="385" t="str">
        <f>IF(ISERROR(VLOOKUP(C57,スケジュール!$A$10:$V$266,$AG59+4,FALSE)),"",IF(VLOOKUP(C57,スケジュール!$A$10:$V$266,$AG59+4,FALSE)="●",VLOOKUP(C57,スケジュール!$A$10:$V$266,$AG59+4,FALSE),""))</f>
        <v/>
      </c>
      <c r="D59" s="385" t="str">
        <f>IF(ISERROR(VLOOKUP(D57,スケジュール!$A$10:$V$266,$AG59+4,FALSE)),"",IF(VLOOKUP(D57,スケジュール!$A$10:$V$266,$AG59+4,FALSE)="●",VLOOKUP(D57,スケジュール!$A$10:$V$266,$AG59+4,FALSE),""))</f>
        <v/>
      </c>
      <c r="E59" s="385" t="str">
        <f>IF(ISERROR(VLOOKUP(E57,スケジュール!$A$10:$V$266,$AG59+4,FALSE)),"",IF(VLOOKUP(E57,スケジュール!$A$10:$V$266,$AG59+4,FALSE)="●",VLOOKUP(E57,スケジュール!$A$10:$V$266,$AG59+4,FALSE),""))</f>
        <v/>
      </c>
      <c r="F59" s="385" t="str">
        <f>IF(ISERROR(VLOOKUP(F57,スケジュール!$A$10:$V$266,$AG59+4,FALSE)),"",IF(VLOOKUP(F57,スケジュール!$A$10:$V$266,$AG59+4,FALSE)="●",VLOOKUP(F57,スケジュール!$A$10:$V$266,$AG59+4,FALSE),""))</f>
        <v/>
      </c>
      <c r="G59" s="385" t="str">
        <f>IF(ISERROR(VLOOKUP(G57,スケジュール!$A$10:$V$266,$AG59+4,FALSE)),"",IF(VLOOKUP(G57,スケジュール!$A$10:$V$266,$AG59+4,FALSE)="●",VLOOKUP(G57,スケジュール!$A$10:$V$266,$AG59+4,FALSE),""))</f>
        <v/>
      </c>
      <c r="H59" s="385" t="str">
        <f>IF(ISERROR(VLOOKUP(H57,スケジュール!$A$10:$V$266,$AG59+4,FALSE)),"",IF(VLOOKUP(H57,スケジュール!$A$10:$V$266,$AG59+4,FALSE)="●",VLOOKUP(H57,スケジュール!$A$10:$V$266,$AG59+4,FALSE),""))</f>
        <v/>
      </c>
      <c r="I59" s="386"/>
      <c r="J59" s="385" t="str">
        <f>IF(ISERROR(VLOOKUP(J57,スケジュール!$A$10:$V$266,$AG59+4,FALSE)),"",IF(VLOOKUP(J57,スケジュール!$A$10:$V$266,$AG59+4,FALSE)="●",VLOOKUP(J57,スケジュール!$A$10:$V$266,$AG59+4,FALSE),""))</f>
        <v/>
      </c>
      <c r="K59" s="385" t="str">
        <f>IF(ISERROR(VLOOKUP(K57,スケジュール!$A$10:$V$266,$AG59+4,FALSE)),"",IF(VLOOKUP(K57,スケジュール!$A$10:$V$266,$AG59+4,FALSE)="●",VLOOKUP(K57,スケジュール!$A$10:$V$266,$AG59+4,FALSE),""))</f>
        <v/>
      </c>
      <c r="L59" s="385" t="str">
        <f>IF(ISERROR(VLOOKUP(L57,スケジュール!$A$10:$V$266,$AG59+4,FALSE)),"",IF(VLOOKUP(L57,スケジュール!$A$10:$V$266,$AG59+4,FALSE)="●",VLOOKUP(L57,スケジュール!$A$10:$V$266,$AG59+4,FALSE),""))</f>
        <v/>
      </c>
      <c r="M59" s="385" t="str">
        <f>IF(ISERROR(VLOOKUP(M57,スケジュール!$A$10:$V$266,$AG59+4,FALSE)),"",IF(VLOOKUP(M57,スケジュール!$A$10:$V$266,$AG59+4,FALSE)="●",VLOOKUP(M57,スケジュール!$A$10:$V$266,$AG59+4,FALSE),""))</f>
        <v/>
      </c>
      <c r="N59" s="385" t="str">
        <f>IF(ISERROR(VLOOKUP(N57,スケジュール!$A$10:$V$266,$AG59+4,FALSE)),"",IF(VLOOKUP(N57,スケジュール!$A$10:$V$266,$AG59+4,FALSE)="●",VLOOKUP(N57,スケジュール!$A$10:$V$266,$AG59+4,FALSE),""))</f>
        <v/>
      </c>
      <c r="O59" s="385" t="str">
        <f>IF(ISERROR(VLOOKUP(O57,スケジュール!$A$10:$V$266,$AG59+4,FALSE)),"",IF(VLOOKUP(O57,スケジュール!$A$10:$V$266,$AG59+4,FALSE)="●",VLOOKUP(O57,スケジュール!$A$10:$V$266,$AG59+4,FALSE),""))</f>
        <v/>
      </c>
      <c r="P59" s="385" t="str">
        <f>IF(ISERROR(VLOOKUP(P57,スケジュール!$A$10:$V$266,$AG59+4,FALSE)),"",IF(VLOOKUP(P57,スケジュール!$A$10:$V$266,$AG59+4,FALSE)="●",VLOOKUP(P57,スケジュール!$A$10:$V$266,$AG59+4,FALSE),""))</f>
        <v/>
      </c>
      <c r="Q59" s="386"/>
      <c r="R59" s="385" t="str">
        <f>IF(ISERROR(VLOOKUP(R57,スケジュール!$A$10:$V$266,$AG59+4,FALSE)),"",IF(VLOOKUP(R57,スケジュール!$A$10:$V$266,$AG59+4,FALSE)="●",VLOOKUP(R57,スケジュール!$A$10:$V$266,$AG59+4,FALSE),""))</f>
        <v/>
      </c>
      <c r="S59" s="385" t="str">
        <f>IF(ISERROR(VLOOKUP(S57,スケジュール!$A$10:$V$266,$AG59+4,FALSE)),"",IF(VLOOKUP(S57,スケジュール!$A$10:$V$266,$AG59+4,FALSE)="●",VLOOKUP(S57,スケジュール!$A$10:$V$266,$AG59+4,FALSE),""))</f>
        <v/>
      </c>
      <c r="T59" s="385" t="str">
        <f>IF(ISERROR(VLOOKUP(T57,スケジュール!$A$10:$V$266,$AG59+4,FALSE)),"",IF(VLOOKUP(T57,スケジュール!$A$10:$V$266,$AG59+4,FALSE)="●",VLOOKUP(T57,スケジュール!$A$10:$V$266,$AG59+4,FALSE),""))</f>
        <v/>
      </c>
      <c r="U59" s="385" t="str">
        <f>IF(ISERROR(VLOOKUP(U57,スケジュール!$A$10:$V$266,$AG59+4,FALSE)),"",IF(VLOOKUP(U57,スケジュール!$A$10:$V$266,$AG59+4,FALSE)="●",VLOOKUP(U57,スケジュール!$A$10:$V$266,$AG59+4,FALSE),""))</f>
        <v/>
      </c>
      <c r="V59" s="385" t="str">
        <f>IF(ISERROR(VLOOKUP(V57,スケジュール!$A$10:$V$266,$AG59+4,FALSE)),"",IF(VLOOKUP(V57,スケジュール!$A$10:$V$266,$AG59+4,FALSE)="●",VLOOKUP(V57,スケジュール!$A$10:$V$266,$AG59+4,FALSE),""))</f>
        <v/>
      </c>
      <c r="W59" s="385" t="str">
        <f>IF(ISERROR(VLOOKUP(W57,スケジュール!$A$10:$V$266,$AG59+4,FALSE)),"",IF(VLOOKUP(W57,スケジュール!$A$10:$V$266,$AG59+4,FALSE)="●",VLOOKUP(W57,スケジュール!$A$10:$V$266,$AG59+4,FALSE),""))</f>
        <v/>
      </c>
      <c r="X59" s="385" t="str">
        <f>IF(ISERROR(VLOOKUP(X57,スケジュール!$A$10:$V$266,$AG59+4,FALSE)),"",IF(VLOOKUP(X57,スケジュール!$A$10:$V$266,$AG59+4,FALSE)="●",VLOOKUP(X57,スケジュール!$A$10:$V$266,$AG59+4,FALSE),""))</f>
        <v/>
      </c>
      <c r="Y59" s="386"/>
      <c r="Z59" s="385" t="str">
        <f>IF(ISERROR(VLOOKUP(Z57,スケジュール!$A$10:$V$266,$AG59+4,FALSE)),"",IF(VLOOKUP(Z57,スケジュール!$A$10:$V$266,$AG59+4,FALSE)="●",VLOOKUP(Z57,スケジュール!$A$10:$V$266,$AG59+4,FALSE),""))</f>
        <v/>
      </c>
      <c r="AA59" s="385" t="str">
        <f>IF(ISERROR(VLOOKUP(AA57,スケジュール!$A$10:$V$266,$AG59+4,FALSE)),"",IF(VLOOKUP(AA57,スケジュール!$A$10:$V$266,$AG59+4,FALSE)="●",VLOOKUP(AA57,スケジュール!$A$10:$V$266,$AG59+4,FALSE),""))</f>
        <v/>
      </c>
      <c r="AB59" s="385" t="str">
        <f>IF(ISERROR(VLOOKUP(AB57,スケジュール!$A$10:$V$266,$AG59+4,FALSE)),"",IF(VLOOKUP(AB57,スケジュール!$A$10:$V$266,$AG59+4,FALSE)="●",VLOOKUP(AB57,スケジュール!$A$10:$V$266,$AG59+4,FALSE),""))</f>
        <v/>
      </c>
      <c r="AC59" s="385" t="str">
        <f>IF(ISERROR(VLOOKUP(AC57,スケジュール!$A$10:$V$266,$AG59+4,FALSE)),"",IF(VLOOKUP(AC57,スケジュール!$A$10:$V$266,$AG59+4,FALSE)="●",VLOOKUP(AC57,スケジュール!$A$10:$V$266,$AG59+4,FALSE),""))</f>
        <v/>
      </c>
      <c r="AD59" s="385" t="str">
        <f>IF(ISERROR(VLOOKUP(AD57,スケジュール!$A$10:$V$266,$AG59+4,FALSE)),"",IF(VLOOKUP(AD57,スケジュール!$A$10:$V$266,$AG59+4,FALSE)="●",VLOOKUP(AD57,スケジュール!$A$10:$V$266,$AG59+4,FALSE),""))</f>
        <v/>
      </c>
      <c r="AE59" s="385" t="str">
        <f>IF(ISERROR(VLOOKUP(AE57,スケジュール!$A$10:$V$266,$AG59+4,FALSE)),"",IF(VLOOKUP(AE57,スケジュール!$A$10:$V$266,$AG59+4,FALSE)="●",VLOOKUP(AE57,スケジュール!$A$10:$V$266,$AG59+4,FALSE),""))</f>
        <v/>
      </c>
      <c r="AF59" s="385"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
      </c>
      <c r="B60" s="385" t="str">
        <f>IF(ISERROR(VLOOKUP(B57,スケジュール!$A$10:$V$266,$AG60+4,FALSE)),"",IF(VLOOKUP(B57,スケジュール!$A$10:$V$266,$AG60+4,FALSE)="●",VLOOKUP(B57,スケジュール!$A$10:$V$266,$AG60+4,FALSE),""))</f>
        <v/>
      </c>
      <c r="C60" s="385" t="str">
        <f>IF(ISERROR(VLOOKUP(C57,スケジュール!$A$10:$V$266,$AG60+4,FALSE)),"",IF(VLOOKUP(C57,スケジュール!$A$10:$V$266,$AG60+4,FALSE)="●",VLOOKUP(C57,スケジュール!$A$10:$V$266,$AG60+4,FALSE),""))</f>
        <v/>
      </c>
      <c r="D60" s="385" t="str">
        <f>IF(ISERROR(VLOOKUP(D57,スケジュール!$A$10:$V$266,$AG60+4,FALSE)),"",IF(VLOOKUP(D57,スケジュール!$A$10:$V$266,$AG60+4,FALSE)="●",VLOOKUP(D57,スケジュール!$A$10:$V$266,$AG60+4,FALSE),""))</f>
        <v/>
      </c>
      <c r="E60" s="385" t="str">
        <f>IF(ISERROR(VLOOKUP(E57,スケジュール!$A$10:$V$266,$AG60+4,FALSE)),"",IF(VLOOKUP(E57,スケジュール!$A$10:$V$266,$AG60+4,FALSE)="●",VLOOKUP(E57,スケジュール!$A$10:$V$266,$AG60+4,FALSE),""))</f>
        <v/>
      </c>
      <c r="F60" s="385" t="str">
        <f>IF(ISERROR(VLOOKUP(F57,スケジュール!$A$10:$V$266,$AG60+4,FALSE)),"",IF(VLOOKUP(F57,スケジュール!$A$10:$V$266,$AG60+4,FALSE)="●",VLOOKUP(F57,スケジュール!$A$10:$V$266,$AG60+4,FALSE),""))</f>
        <v/>
      </c>
      <c r="G60" s="385" t="str">
        <f>IF(ISERROR(VLOOKUP(G57,スケジュール!$A$10:$V$266,$AG60+4,FALSE)),"",IF(VLOOKUP(G57,スケジュール!$A$10:$V$266,$AG60+4,FALSE)="●",VLOOKUP(G57,スケジュール!$A$10:$V$266,$AG60+4,FALSE),""))</f>
        <v/>
      </c>
      <c r="H60" s="385" t="str">
        <f>IF(ISERROR(VLOOKUP(H57,スケジュール!$A$10:$V$266,$AG60+4,FALSE)),"",IF(VLOOKUP(H57,スケジュール!$A$10:$V$266,$AG60+4,FALSE)="●",VLOOKUP(H57,スケジュール!$A$10:$V$266,$AG60+4,FALSE),""))</f>
        <v/>
      </c>
      <c r="I60" s="386"/>
      <c r="J60" s="385" t="str">
        <f>IF(ISERROR(VLOOKUP(J57,スケジュール!$A$10:$V$266,$AG60+4,FALSE)),"",IF(VLOOKUP(J57,スケジュール!$A$10:$V$266,$AG60+4,FALSE)="●",VLOOKUP(J57,スケジュール!$A$10:$V$266,$AG60+4,FALSE),""))</f>
        <v/>
      </c>
      <c r="K60" s="385" t="str">
        <f>IF(ISERROR(VLOOKUP(K57,スケジュール!$A$10:$V$266,$AG60+4,FALSE)),"",IF(VLOOKUP(K57,スケジュール!$A$10:$V$266,$AG60+4,FALSE)="●",VLOOKUP(K57,スケジュール!$A$10:$V$266,$AG60+4,FALSE),""))</f>
        <v/>
      </c>
      <c r="L60" s="385" t="str">
        <f>IF(ISERROR(VLOOKUP(L57,スケジュール!$A$10:$V$266,$AG60+4,FALSE)),"",IF(VLOOKUP(L57,スケジュール!$A$10:$V$266,$AG60+4,FALSE)="●",VLOOKUP(L57,スケジュール!$A$10:$V$266,$AG60+4,FALSE),""))</f>
        <v/>
      </c>
      <c r="M60" s="385" t="str">
        <f>IF(ISERROR(VLOOKUP(M57,スケジュール!$A$10:$V$266,$AG60+4,FALSE)),"",IF(VLOOKUP(M57,スケジュール!$A$10:$V$266,$AG60+4,FALSE)="●",VLOOKUP(M57,スケジュール!$A$10:$V$266,$AG60+4,FALSE),""))</f>
        <v/>
      </c>
      <c r="N60" s="385" t="str">
        <f>IF(ISERROR(VLOOKUP(N57,スケジュール!$A$10:$V$266,$AG60+4,FALSE)),"",IF(VLOOKUP(N57,スケジュール!$A$10:$V$266,$AG60+4,FALSE)="●",VLOOKUP(N57,スケジュール!$A$10:$V$266,$AG60+4,FALSE),""))</f>
        <v/>
      </c>
      <c r="O60" s="385" t="str">
        <f>IF(ISERROR(VLOOKUP(O57,スケジュール!$A$10:$V$266,$AG60+4,FALSE)),"",IF(VLOOKUP(O57,スケジュール!$A$10:$V$266,$AG60+4,FALSE)="●",VLOOKUP(O57,スケジュール!$A$10:$V$266,$AG60+4,FALSE),""))</f>
        <v/>
      </c>
      <c r="P60" s="385" t="str">
        <f>IF(ISERROR(VLOOKUP(P57,スケジュール!$A$10:$V$266,$AG60+4,FALSE)),"",IF(VLOOKUP(P57,スケジュール!$A$10:$V$266,$AG60+4,FALSE)="●",VLOOKUP(P57,スケジュール!$A$10:$V$266,$AG60+4,FALSE),""))</f>
        <v/>
      </c>
      <c r="Q60" s="386"/>
      <c r="R60" s="385" t="str">
        <f>IF(ISERROR(VLOOKUP(R57,スケジュール!$A$10:$V$266,$AG60+4,FALSE)),"",IF(VLOOKUP(R57,スケジュール!$A$10:$V$266,$AG60+4,FALSE)="●",VLOOKUP(R57,スケジュール!$A$10:$V$266,$AG60+4,FALSE),""))</f>
        <v/>
      </c>
      <c r="S60" s="385" t="str">
        <f>IF(ISERROR(VLOOKUP(S57,スケジュール!$A$10:$V$266,$AG60+4,FALSE)),"",IF(VLOOKUP(S57,スケジュール!$A$10:$V$266,$AG60+4,FALSE)="●",VLOOKUP(S57,スケジュール!$A$10:$V$266,$AG60+4,FALSE),""))</f>
        <v/>
      </c>
      <c r="T60" s="385" t="str">
        <f>IF(ISERROR(VLOOKUP(T57,スケジュール!$A$10:$V$266,$AG60+4,FALSE)),"",IF(VLOOKUP(T57,スケジュール!$A$10:$V$266,$AG60+4,FALSE)="●",VLOOKUP(T57,スケジュール!$A$10:$V$266,$AG60+4,FALSE),""))</f>
        <v/>
      </c>
      <c r="U60" s="385" t="str">
        <f>IF(ISERROR(VLOOKUP(U57,スケジュール!$A$10:$V$266,$AG60+4,FALSE)),"",IF(VLOOKUP(U57,スケジュール!$A$10:$V$266,$AG60+4,FALSE)="●",VLOOKUP(U57,スケジュール!$A$10:$V$266,$AG60+4,FALSE),""))</f>
        <v/>
      </c>
      <c r="V60" s="385" t="str">
        <f>IF(ISERROR(VLOOKUP(V57,スケジュール!$A$10:$V$266,$AG60+4,FALSE)),"",IF(VLOOKUP(V57,スケジュール!$A$10:$V$266,$AG60+4,FALSE)="●",VLOOKUP(V57,スケジュール!$A$10:$V$266,$AG60+4,FALSE),""))</f>
        <v/>
      </c>
      <c r="W60" s="385" t="str">
        <f>IF(ISERROR(VLOOKUP(W57,スケジュール!$A$10:$V$266,$AG60+4,FALSE)),"",IF(VLOOKUP(W57,スケジュール!$A$10:$V$266,$AG60+4,FALSE)="●",VLOOKUP(W57,スケジュール!$A$10:$V$266,$AG60+4,FALSE),""))</f>
        <v/>
      </c>
      <c r="X60" s="385" t="str">
        <f>IF(ISERROR(VLOOKUP(X57,スケジュール!$A$10:$V$266,$AG60+4,FALSE)),"",IF(VLOOKUP(X57,スケジュール!$A$10:$V$266,$AG60+4,FALSE)="●",VLOOKUP(X57,スケジュール!$A$10:$V$266,$AG60+4,FALSE),""))</f>
        <v/>
      </c>
      <c r="Y60" s="386"/>
      <c r="Z60" s="385" t="str">
        <f>IF(ISERROR(VLOOKUP(Z57,スケジュール!$A$10:$V$266,$AG60+4,FALSE)),"",IF(VLOOKUP(Z57,スケジュール!$A$10:$V$266,$AG60+4,FALSE)="●",VLOOKUP(Z57,スケジュール!$A$10:$V$266,$AG60+4,FALSE),""))</f>
        <v/>
      </c>
      <c r="AA60" s="385" t="str">
        <f>IF(ISERROR(VLOOKUP(AA57,スケジュール!$A$10:$V$266,$AG60+4,FALSE)),"",IF(VLOOKUP(AA57,スケジュール!$A$10:$V$266,$AG60+4,FALSE)="●",VLOOKUP(AA57,スケジュール!$A$10:$V$266,$AG60+4,FALSE),""))</f>
        <v/>
      </c>
      <c r="AB60" s="385" t="str">
        <f>IF(ISERROR(VLOOKUP(AB57,スケジュール!$A$10:$V$266,$AG60+4,FALSE)),"",IF(VLOOKUP(AB57,スケジュール!$A$10:$V$266,$AG60+4,FALSE)="●",VLOOKUP(AB57,スケジュール!$A$10:$V$266,$AG60+4,FALSE),""))</f>
        <v/>
      </c>
      <c r="AC60" s="385" t="str">
        <f>IF(ISERROR(VLOOKUP(AC57,スケジュール!$A$10:$V$266,$AG60+4,FALSE)),"",IF(VLOOKUP(AC57,スケジュール!$A$10:$V$266,$AG60+4,FALSE)="●",VLOOKUP(AC57,スケジュール!$A$10:$V$266,$AG60+4,FALSE),""))</f>
        <v/>
      </c>
      <c r="AD60" s="385" t="str">
        <f>IF(ISERROR(VLOOKUP(AD57,スケジュール!$A$10:$V$266,$AG60+4,FALSE)),"",IF(VLOOKUP(AD57,スケジュール!$A$10:$V$266,$AG60+4,FALSE)="●",VLOOKUP(AD57,スケジュール!$A$10:$V$266,$AG60+4,FALSE),""))</f>
        <v/>
      </c>
      <c r="AE60" s="385" t="str">
        <f>IF(ISERROR(VLOOKUP(AE57,スケジュール!$A$10:$V$266,$AG60+4,FALSE)),"",IF(VLOOKUP(AE57,スケジュール!$A$10:$V$266,$AG60+4,FALSE)="●",VLOOKUP(AE57,スケジュール!$A$10:$V$266,$AG60+4,FALSE),""))</f>
        <v/>
      </c>
      <c r="AF60" s="385" t="str">
        <f>IF(ISERROR(VLOOKUP(AF57,スケジュール!$A$10:$V$266,$AG60+4,FALSE)),"",IF(VLOOKUP(AF57,スケジュール!$A$10:$V$266,$AG60+4,FALSE)="●",VLOOKUP(AF57,スケジュール!$A$10:$V$266,$AG60+4,FALSE),""))</f>
        <v/>
      </c>
      <c r="AG60" s="102" t="str">
        <f>AG41</f>
        <v/>
      </c>
      <c r="AJ60" s="104"/>
    </row>
    <row r="61" spans="1:36" s="94" customFormat="1" ht="20.100000000000001" customHeight="1">
      <c r="A61" s="94" t="str">
        <f>A42</f>
        <v/>
      </c>
      <c r="B61" s="385" t="str">
        <f>IF(ISERROR(VLOOKUP(B57,スケジュール!$A$10:$V$266,$AG61+4,FALSE)),"",IF(VLOOKUP(B57,スケジュール!$A$10:$V$266,$AG61+4,FALSE)="●",VLOOKUP(B57,スケジュール!$A$10:$V$266,$AG61+4,FALSE),""))</f>
        <v/>
      </c>
      <c r="C61" s="385" t="str">
        <f>IF(ISERROR(VLOOKUP(C57,スケジュール!$A$10:$V$266,$AG61+4,FALSE)),"",IF(VLOOKUP(C57,スケジュール!$A$10:$V$266,$AG61+4,FALSE)="●",VLOOKUP(C57,スケジュール!$A$10:$V$266,$AG61+4,FALSE),""))</f>
        <v/>
      </c>
      <c r="D61" s="385" t="str">
        <f>IF(ISERROR(VLOOKUP(D57,スケジュール!$A$10:$V$266,$AG61+4,FALSE)),"",IF(VLOOKUP(D57,スケジュール!$A$10:$V$266,$AG61+4,FALSE)="●",VLOOKUP(D57,スケジュール!$A$10:$V$266,$AG61+4,FALSE),""))</f>
        <v/>
      </c>
      <c r="E61" s="385" t="str">
        <f>IF(ISERROR(VLOOKUP(E57,スケジュール!$A$10:$V$266,$AG61+4,FALSE)),"",IF(VLOOKUP(E57,スケジュール!$A$10:$V$266,$AG61+4,FALSE)="●",VLOOKUP(E57,スケジュール!$A$10:$V$266,$AG61+4,FALSE),""))</f>
        <v/>
      </c>
      <c r="F61" s="385" t="str">
        <f>IF(ISERROR(VLOOKUP(F57,スケジュール!$A$10:$V$266,$AG61+4,FALSE)),"",IF(VLOOKUP(F57,スケジュール!$A$10:$V$266,$AG61+4,FALSE)="●",VLOOKUP(F57,スケジュール!$A$10:$V$266,$AG61+4,FALSE),""))</f>
        <v/>
      </c>
      <c r="G61" s="385" t="str">
        <f>IF(ISERROR(VLOOKUP(G57,スケジュール!$A$10:$V$266,$AG61+4,FALSE)),"",IF(VLOOKUP(G57,スケジュール!$A$10:$V$266,$AG61+4,FALSE)="●",VLOOKUP(G57,スケジュール!$A$10:$V$266,$AG61+4,FALSE),""))</f>
        <v/>
      </c>
      <c r="H61" s="385" t="str">
        <f>IF(ISERROR(VLOOKUP(H57,スケジュール!$A$10:$V$266,$AG61+4,FALSE)),"",IF(VLOOKUP(H57,スケジュール!$A$10:$V$266,$AG61+4,FALSE)="●",VLOOKUP(H57,スケジュール!$A$10:$V$266,$AG61+4,FALSE),""))</f>
        <v/>
      </c>
      <c r="I61" s="386"/>
      <c r="J61" s="385" t="str">
        <f>IF(ISERROR(VLOOKUP(J57,スケジュール!$A$10:$V$266,$AG61+4,FALSE)),"",IF(VLOOKUP(J57,スケジュール!$A$10:$V$266,$AG61+4,FALSE)="●",VLOOKUP(J57,スケジュール!$A$10:$V$266,$AG61+4,FALSE),""))</f>
        <v/>
      </c>
      <c r="K61" s="385" t="str">
        <f>IF(ISERROR(VLOOKUP(K57,スケジュール!$A$10:$V$266,$AG61+4,FALSE)),"",IF(VLOOKUP(K57,スケジュール!$A$10:$V$266,$AG61+4,FALSE)="●",VLOOKUP(K57,スケジュール!$A$10:$V$266,$AG61+4,FALSE),""))</f>
        <v/>
      </c>
      <c r="L61" s="385" t="str">
        <f>IF(ISERROR(VLOOKUP(L57,スケジュール!$A$10:$V$266,$AG61+4,FALSE)),"",IF(VLOOKUP(L57,スケジュール!$A$10:$V$266,$AG61+4,FALSE)="●",VLOOKUP(L57,スケジュール!$A$10:$V$266,$AG61+4,FALSE),""))</f>
        <v/>
      </c>
      <c r="M61" s="385" t="str">
        <f>IF(ISERROR(VLOOKUP(M57,スケジュール!$A$10:$V$266,$AG61+4,FALSE)),"",IF(VLOOKUP(M57,スケジュール!$A$10:$V$266,$AG61+4,FALSE)="●",VLOOKUP(M57,スケジュール!$A$10:$V$266,$AG61+4,FALSE),""))</f>
        <v/>
      </c>
      <c r="N61" s="385" t="str">
        <f>IF(ISERROR(VLOOKUP(N57,スケジュール!$A$10:$V$266,$AG61+4,FALSE)),"",IF(VLOOKUP(N57,スケジュール!$A$10:$V$266,$AG61+4,FALSE)="●",VLOOKUP(N57,スケジュール!$A$10:$V$266,$AG61+4,FALSE),""))</f>
        <v/>
      </c>
      <c r="O61" s="385" t="str">
        <f>IF(ISERROR(VLOOKUP(O57,スケジュール!$A$10:$V$266,$AG61+4,FALSE)),"",IF(VLOOKUP(O57,スケジュール!$A$10:$V$266,$AG61+4,FALSE)="●",VLOOKUP(O57,スケジュール!$A$10:$V$266,$AG61+4,FALSE),""))</f>
        <v/>
      </c>
      <c r="P61" s="385" t="str">
        <f>IF(ISERROR(VLOOKUP(P57,スケジュール!$A$10:$V$266,$AG61+4,FALSE)),"",IF(VLOOKUP(P57,スケジュール!$A$10:$V$266,$AG61+4,FALSE)="●",VLOOKUP(P57,スケジュール!$A$10:$V$266,$AG61+4,FALSE),""))</f>
        <v/>
      </c>
      <c r="Q61" s="386"/>
      <c r="R61" s="385" t="str">
        <f>IF(ISERROR(VLOOKUP(R57,スケジュール!$A$10:$V$266,$AG61+4,FALSE)),"",IF(VLOOKUP(R57,スケジュール!$A$10:$V$266,$AG61+4,FALSE)="●",VLOOKUP(R57,スケジュール!$A$10:$V$266,$AG61+4,FALSE),""))</f>
        <v/>
      </c>
      <c r="S61" s="385" t="str">
        <f>IF(ISERROR(VLOOKUP(S57,スケジュール!$A$10:$V$266,$AG61+4,FALSE)),"",IF(VLOOKUP(S57,スケジュール!$A$10:$V$266,$AG61+4,FALSE)="●",VLOOKUP(S57,スケジュール!$A$10:$V$266,$AG61+4,FALSE),""))</f>
        <v/>
      </c>
      <c r="T61" s="385" t="str">
        <f>IF(ISERROR(VLOOKUP(T57,スケジュール!$A$10:$V$266,$AG61+4,FALSE)),"",IF(VLOOKUP(T57,スケジュール!$A$10:$V$266,$AG61+4,FALSE)="●",VLOOKUP(T57,スケジュール!$A$10:$V$266,$AG61+4,FALSE),""))</f>
        <v/>
      </c>
      <c r="U61" s="385" t="str">
        <f>IF(ISERROR(VLOOKUP(U57,スケジュール!$A$10:$V$266,$AG61+4,FALSE)),"",IF(VLOOKUP(U57,スケジュール!$A$10:$V$266,$AG61+4,FALSE)="●",VLOOKUP(U57,スケジュール!$A$10:$V$266,$AG61+4,FALSE),""))</f>
        <v/>
      </c>
      <c r="V61" s="385" t="str">
        <f>IF(ISERROR(VLOOKUP(V57,スケジュール!$A$10:$V$266,$AG61+4,FALSE)),"",IF(VLOOKUP(V57,スケジュール!$A$10:$V$266,$AG61+4,FALSE)="●",VLOOKUP(V57,スケジュール!$A$10:$V$266,$AG61+4,FALSE),""))</f>
        <v/>
      </c>
      <c r="W61" s="385" t="str">
        <f>IF(ISERROR(VLOOKUP(W57,スケジュール!$A$10:$V$266,$AG61+4,FALSE)),"",IF(VLOOKUP(W57,スケジュール!$A$10:$V$266,$AG61+4,FALSE)="●",VLOOKUP(W57,スケジュール!$A$10:$V$266,$AG61+4,FALSE),""))</f>
        <v/>
      </c>
      <c r="X61" s="385" t="str">
        <f>IF(ISERROR(VLOOKUP(X57,スケジュール!$A$10:$V$266,$AG61+4,FALSE)),"",IF(VLOOKUP(X57,スケジュール!$A$10:$V$266,$AG61+4,FALSE)="●",VLOOKUP(X57,スケジュール!$A$10:$V$266,$AG61+4,FALSE),""))</f>
        <v/>
      </c>
      <c r="Y61" s="386"/>
      <c r="Z61" s="385" t="str">
        <f>IF(ISERROR(VLOOKUP(Z57,スケジュール!$A$10:$V$266,$AG61+4,FALSE)),"",IF(VLOOKUP(Z57,スケジュール!$A$10:$V$266,$AG61+4,FALSE)="●",VLOOKUP(Z57,スケジュール!$A$10:$V$266,$AG61+4,FALSE),""))</f>
        <v/>
      </c>
      <c r="AA61" s="385" t="str">
        <f>IF(ISERROR(VLOOKUP(AA57,スケジュール!$A$10:$V$266,$AG61+4,FALSE)),"",IF(VLOOKUP(AA57,スケジュール!$A$10:$V$266,$AG61+4,FALSE)="●",VLOOKUP(AA57,スケジュール!$A$10:$V$266,$AG61+4,FALSE),""))</f>
        <v/>
      </c>
      <c r="AB61" s="385" t="str">
        <f>IF(ISERROR(VLOOKUP(AB57,スケジュール!$A$10:$V$266,$AG61+4,FALSE)),"",IF(VLOOKUP(AB57,スケジュール!$A$10:$V$266,$AG61+4,FALSE)="●",VLOOKUP(AB57,スケジュール!$A$10:$V$266,$AG61+4,FALSE),""))</f>
        <v/>
      </c>
      <c r="AC61" s="385" t="str">
        <f>IF(ISERROR(VLOOKUP(AC57,スケジュール!$A$10:$V$266,$AG61+4,FALSE)),"",IF(VLOOKUP(AC57,スケジュール!$A$10:$V$266,$AG61+4,FALSE)="●",VLOOKUP(AC57,スケジュール!$A$10:$V$266,$AG61+4,FALSE),""))</f>
        <v/>
      </c>
      <c r="AD61" s="385" t="str">
        <f>IF(ISERROR(VLOOKUP(AD57,スケジュール!$A$10:$V$266,$AG61+4,FALSE)),"",IF(VLOOKUP(AD57,スケジュール!$A$10:$V$266,$AG61+4,FALSE)="●",VLOOKUP(AD57,スケジュール!$A$10:$V$266,$AG61+4,FALSE),""))</f>
        <v/>
      </c>
      <c r="AE61" s="385" t="str">
        <f>IF(ISERROR(VLOOKUP(AE57,スケジュール!$A$10:$V$266,$AG61+4,FALSE)),"",IF(VLOOKUP(AE57,スケジュール!$A$10:$V$266,$AG61+4,FALSE)="●",VLOOKUP(AE57,スケジュール!$A$10:$V$266,$AG61+4,FALSE),""))</f>
        <v/>
      </c>
      <c r="AF61" s="385"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85" t="str">
        <f>IF(ISERROR(VLOOKUP(B57,スケジュール!$A$10:$V$266,$AG62+4,FALSE)),"",IF(VLOOKUP(B57,スケジュール!$A$10:$V$266,$AG62+4,FALSE)="●",VLOOKUP(B57,スケジュール!$A$10:$V$266,$AG62+4,FALSE),""))</f>
        <v/>
      </c>
      <c r="C62" s="385" t="str">
        <f>IF(ISERROR(VLOOKUP(C57,スケジュール!$A$10:$V$266,$AG62+4,FALSE)),"",IF(VLOOKUP(C57,スケジュール!$A$10:$V$266,$AG62+4,FALSE)="●",VLOOKUP(C57,スケジュール!$A$10:$V$266,$AG62+4,FALSE),""))</f>
        <v/>
      </c>
      <c r="D62" s="385" t="str">
        <f>IF(ISERROR(VLOOKUP(D57,スケジュール!$A$10:$V$266,$AG62+4,FALSE)),"",IF(VLOOKUP(D57,スケジュール!$A$10:$V$266,$AG62+4,FALSE)="●",VLOOKUP(D57,スケジュール!$A$10:$V$266,$AG62+4,FALSE),""))</f>
        <v/>
      </c>
      <c r="E62" s="385" t="str">
        <f>IF(ISERROR(VLOOKUP(E57,スケジュール!$A$10:$V$266,$AG62+4,FALSE)),"",IF(VLOOKUP(E57,スケジュール!$A$10:$V$266,$AG62+4,FALSE)="●",VLOOKUP(E57,スケジュール!$A$10:$V$266,$AG62+4,FALSE),""))</f>
        <v/>
      </c>
      <c r="F62" s="385" t="str">
        <f>IF(ISERROR(VLOOKUP(F57,スケジュール!$A$10:$V$266,$AG62+4,FALSE)),"",IF(VLOOKUP(F57,スケジュール!$A$10:$V$266,$AG62+4,FALSE)="●",VLOOKUP(F57,スケジュール!$A$10:$V$266,$AG62+4,FALSE),""))</f>
        <v/>
      </c>
      <c r="G62" s="385" t="str">
        <f>IF(ISERROR(VLOOKUP(G57,スケジュール!$A$10:$V$266,$AG62+4,FALSE)),"",IF(VLOOKUP(G57,スケジュール!$A$10:$V$266,$AG62+4,FALSE)="●",VLOOKUP(G57,スケジュール!$A$10:$V$266,$AG62+4,FALSE),""))</f>
        <v/>
      </c>
      <c r="H62" s="385" t="str">
        <f>IF(ISERROR(VLOOKUP(H57,スケジュール!$A$10:$V$266,$AG62+4,FALSE)),"",IF(VLOOKUP(H57,スケジュール!$A$10:$V$266,$AG62+4,FALSE)="●",VLOOKUP(H57,スケジュール!$A$10:$V$266,$AG62+4,FALSE),""))</f>
        <v/>
      </c>
      <c r="I62" s="386"/>
      <c r="J62" s="385" t="str">
        <f>IF(ISERROR(VLOOKUP(J57,スケジュール!$A$10:$V$266,$AG62+4,FALSE)),"",IF(VLOOKUP(J57,スケジュール!$A$10:$V$266,$AG62+4,FALSE)="●",VLOOKUP(J57,スケジュール!$A$10:$V$266,$AG62+4,FALSE),""))</f>
        <v/>
      </c>
      <c r="K62" s="385" t="str">
        <f>IF(ISERROR(VLOOKUP(K57,スケジュール!$A$10:$V$266,$AG62+4,FALSE)),"",IF(VLOOKUP(K57,スケジュール!$A$10:$V$266,$AG62+4,FALSE)="●",VLOOKUP(K57,スケジュール!$A$10:$V$266,$AG62+4,FALSE),""))</f>
        <v/>
      </c>
      <c r="L62" s="385" t="str">
        <f>IF(ISERROR(VLOOKUP(L57,スケジュール!$A$10:$V$266,$AG62+4,FALSE)),"",IF(VLOOKUP(L57,スケジュール!$A$10:$V$266,$AG62+4,FALSE)="●",VLOOKUP(L57,スケジュール!$A$10:$V$266,$AG62+4,FALSE),""))</f>
        <v/>
      </c>
      <c r="M62" s="385" t="str">
        <f>IF(ISERROR(VLOOKUP(M57,スケジュール!$A$10:$V$266,$AG62+4,FALSE)),"",IF(VLOOKUP(M57,スケジュール!$A$10:$V$266,$AG62+4,FALSE)="●",VLOOKUP(M57,スケジュール!$A$10:$V$266,$AG62+4,FALSE),""))</f>
        <v/>
      </c>
      <c r="N62" s="385" t="str">
        <f>IF(ISERROR(VLOOKUP(N57,スケジュール!$A$10:$V$266,$AG62+4,FALSE)),"",IF(VLOOKUP(N57,スケジュール!$A$10:$V$266,$AG62+4,FALSE)="●",VLOOKUP(N57,スケジュール!$A$10:$V$266,$AG62+4,FALSE),""))</f>
        <v/>
      </c>
      <c r="O62" s="385" t="str">
        <f>IF(ISERROR(VLOOKUP(O57,スケジュール!$A$10:$V$266,$AG62+4,FALSE)),"",IF(VLOOKUP(O57,スケジュール!$A$10:$V$266,$AG62+4,FALSE)="●",VLOOKUP(O57,スケジュール!$A$10:$V$266,$AG62+4,FALSE),""))</f>
        <v/>
      </c>
      <c r="P62" s="385" t="str">
        <f>IF(ISERROR(VLOOKUP(P57,スケジュール!$A$10:$V$266,$AG62+4,FALSE)),"",IF(VLOOKUP(P57,スケジュール!$A$10:$V$266,$AG62+4,FALSE)="●",VLOOKUP(P57,スケジュール!$A$10:$V$266,$AG62+4,FALSE),""))</f>
        <v/>
      </c>
      <c r="Q62" s="386"/>
      <c r="R62" s="385" t="str">
        <f>IF(ISERROR(VLOOKUP(R57,スケジュール!$A$10:$V$266,$AG62+4,FALSE)),"",IF(VLOOKUP(R57,スケジュール!$A$10:$V$266,$AG62+4,FALSE)="●",VLOOKUP(R57,スケジュール!$A$10:$V$266,$AG62+4,FALSE),""))</f>
        <v/>
      </c>
      <c r="S62" s="385" t="str">
        <f>IF(ISERROR(VLOOKUP(S57,スケジュール!$A$10:$V$266,$AG62+4,FALSE)),"",IF(VLOOKUP(S57,スケジュール!$A$10:$V$266,$AG62+4,FALSE)="●",VLOOKUP(S57,スケジュール!$A$10:$V$266,$AG62+4,FALSE),""))</f>
        <v/>
      </c>
      <c r="T62" s="385" t="str">
        <f>IF(ISERROR(VLOOKUP(T57,スケジュール!$A$10:$V$266,$AG62+4,FALSE)),"",IF(VLOOKUP(T57,スケジュール!$A$10:$V$266,$AG62+4,FALSE)="●",VLOOKUP(T57,スケジュール!$A$10:$V$266,$AG62+4,FALSE),""))</f>
        <v/>
      </c>
      <c r="U62" s="385" t="str">
        <f>IF(ISERROR(VLOOKUP(U57,スケジュール!$A$10:$V$266,$AG62+4,FALSE)),"",IF(VLOOKUP(U57,スケジュール!$A$10:$V$266,$AG62+4,FALSE)="●",VLOOKUP(U57,スケジュール!$A$10:$V$266,$AG62+4,FALSE),""))</f>
        <v/>
      </c>
      <c r="V62" s="385" t="str">
        <f>IF(ISERROR(VLOOKUP(V57,スケジュール!$A$10:$V$266,$AG62+4,FALSE)),"",IF(VLOOKUP(V57,スケジュール!$A$10:$V$266,$AG62+4,FALSE)="●",VLOOKUP(V57,スケジュール!$A$10:$V$266,$AG62+4,FALSE),""))</f>
        <v/>
      </c>
      <c r="W62" s="385" t="str">
        <f>IF(ISERROR(VLOOKUP(W57,スケジュール!$A$10:$V$266,$AG62+4,FALSE)),"",IF(VLOOKUP(W57,スケジュール!$A$10:$V$266,$AG62+4,FALSE)="●",VLOOKUP(W57,スケジュール!$A$10:$V$266,$AG62+4,FALSE),""))</f>
        <v/>
      </c>
      <c r="X62" s="385" t="str">
        <f>IF(ISERROR(VLOOKUP(X57,スケジュール!$A$10:$V$266,$AG62+4,FALSE)),"",IF(VLOOKUP(X57,スケジュール!$A$10:$V$266,$AG62+4,FALSE)="●",VLOOKUP(X57,スケジュール!$A$10:$V$266,$AG62+4,FALSE),""))</f>
        <v/>
      </c>
      <c r="Y62" s="386"/>
      <c r="Z62" s="385" t="str">
        <f>IF(ISERROR(VLOOKUP(Z57,スケジュール!$A$10:$V$266,$AG62+4,FALSE)),"",IF(VLOOKUP(Z57,スケジュール!$A$10:$V$266,$AG62+4,FALSE)="●",VLOOKUP(Z57,スケジュール!$A$10:$V$266,$AG62+4,FALSE),""))</f>
        <v/>
      </c>
      <c r="AA62" s="385" t="str">
        <f>IF(ISERROR(VLOOKUP(AA57,スケジュール!$A$10:$V$266,$AG62+4,FALSE)),"",IF(VLOOKUP(AA57,スケジュール!$A$10:$V$266,$AG62+4,FALSE)="●",VLOOKUP(AA57,スケジュール!$A$10:$V$266,$AG62+4,FALSE),""))</f>
        <v/>
      </c>
      <c r="AB62" s="385" t="str">
        <f>IF(ISERROR(VLOOKUP(AB57,スケジュール!$A$10:$V$266,$AG62+4,FALSE)),"",IF(VLOOKUP(AB57,スケジュール!$A$10:$V$266,$AG62+4,FALSE)="●",VLOOKUP(AB57,スケジュール!$A$10:$V$266,$AG62+4,FALSE),""))</f>
        <v/>
      </c>
      <c r="AC62" s="385" t="str">
        <f>IF(ISERROR(VLOOKUP(AC57,スケジュール!$A$10:$V$266,$AG62+4,FALSE)),"",IF(VLOOKUP(AC57,スケジュール!$A$10:$V$266,$AG62+4,FALSE)="●",VLOOKUP(AC57,スケジュール!$A$10:$V$266,$AG62+4,FALSE),""))</f>
        <v/>
      </c>
      <c r="AD62" s="385" t="str">
        <f>IF(ISERROR(VLOOKUP(AD57,スケジュール!$A$10:$V$266,$AG62+4,FALSE)),"",IF(VLOOKUP(AD57,スケジュール!$A$10:$V$266,$AG62+4,FALSE)="●",VLOOKUP(AD57,スケジュール!$A$10:$V$266,$AG62+4,FALSE),""))</f>
        <v/>
      </c>
      <c r="AE62" s="385" t="str">
        <f>IF(ISERROR(VLOOKUP(AE57,スケジュール!$A$10:$V$266,$AG62+4,FALSE)),"",IF(VLOOKUP(AE57,スケジュール!$A$10:$V$266,$AG62+4,FALSE)="●",VLOOKUP(AE57,スケジュール!$A$10:$V$266,$AG62+4,FALSE),""))</f>
        <v/>
      </c>
      <c r="AF62" s="385"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87" t="str">
        <f>IF(OR(ISERROR(VLOOKUP(B57,スケジュール!$A$10:$AC$276,3)),(ISBLANK(VLOOKUP(B57,スケジュール!$A$10:$AC$276,3)))),"",VLOOKUP(B57,スケジュール!$A$10:$AC$276,3))</f>
        <v/>
      </c>
      <c r="C63" s="387" t="str">
        <f>IF(OR(ISERROR(VLOOKUP(C57,スケジュール!$A$10:$AC$276,3)),(ISBLANK(VLOOKUP(C57,スケジュール!$A$10:$AC$276,3)))),"",VLOOKUP(C57,スケジュール!$A$10:$AC$276,3))</f>
        <v/>
      </c>
      <c r="D63" s="387">
        <f>IF(OR(ISERROR(VLOOKUP(D57,スケジュール!$A$10:$AC$276,3)),(ISBLANK(VLOOKUP(D57,スケジュール!$A$10:$AC$276,3)))),"",VLOOKUP(D57,スケジュール!$A$10:$AC$276,3))</f>
        <v>43509</v>
      </c>
      <c r="E63" s="387" t="str">
        <f>IF(OR(ISERROR(VLOOKUP(E57,スケジュール!$A$10:$AC$276,3)),(ISBLANK(VLOOKUP(E57,スケジュール!$A$10:$AC$276,3)))),"",VLOOKUP(E57,スケジュール!$A$10:$AC$276,3))</f>
        <v/>
      </c>
      <c r="F63" s="387">
        <f>IF(OR(ISERROR(VLOOKUP(F57,スケジュール!$A$10:$AC$276,3)),(ISBLANK(VLOOKUP(F57,スケジュール!$A$10:$AC$276,3)))),"",VLOOKUP(F57,スケジュール!$A$10:$AC$276,3))</f>
        <v>43514</v>
      </c>
      <c r="G63" s="387" t="str">
        <f>IF(OR(ISERROR(VLOOKUP(G57,スケジュール!$A$10:$AC$276,3)),(ISBLANK(VLOOKUP(G57,スケジュール!$A$10:$AC$276,3)))),"",VLOOKUP(G57,スケジュール!$A$10:$AC$276,3))</f>
        <v/>
      </c>
      <c r="H63" s="387">
        <f>IF(OR(ISERROR(VLOOKUP(H57,スケジュール!$A$10:$AC$276,3)),(ISBLANK(VLOOKUP(H57,スケジュール!$A$10:$AC$276,3)))),"",VLOOKUP(H57,スケジュール!$A$10:$AC$276,3))</f>
        <v>43516</v>
      </c>
      <c r="I63" s="390"/>
      <c r="J63" s="387" t="str">
        <f>IF(OR(ISERROR(VLOOKUP(J57,スケジュール!$A$10:$AC$276,3)),(ISBLANK(VLOOKUP(J57,スケジュール!$A$10:$AC$276,3)))),"",VLOOKUP(J57,スケジュール!$A$10:$AC$276,3))</f>
        <v/>
      </c>
      <c r="K63" s="387" t="str">
        <f>IF(OR(ISERROR(VLOOKUP(K57,スケジュール!$A$10:$AC$276,3)),(ISBLANK(VLOOKUP(K57,スケジュール!$A$10:$AC$276,3)))),"",VLOOKUP(K57,スケジュール!$A$10:$AC$276,3))</f>
        <v/>
      </c>
      <c r="L63" s="387">
        <f>IF(OR(ISERROR(VLOOKUP(L57,スケジュール!$A$10:$AC$276,3)),(ISBLANK(VLOOKUP(L57,スケジュール!$A$10:$AC$276,3)))),"",VLOOKUP(L57,スケジュール!$A$10:$AC$276,3))</f>
        <v>43537</v>
      </c>
      <c r="M63" s="387" t="str">
        <f>IF(OR(ISERROR(VLOOKUP(M57,スケジュール!$A$10:$AC$276,3)),(ISBLANK(VLOOKUP(M57,スケジュール!$A$10:$AC$276,3)))),"",VLOOKUP(M57,スケジュール!$A$10:$AC$276,3))</f>
        <v/>
      </c>
      <c r="N63" s="387">
        <f>IF(OR(ISERROR(VLOOKUP(N57,スケジュール!$A$10:$AC$276,3)),(ISBLANK(VLOOKUP(N57,スケジュール!$A$10:$AC$276,3)))),"",VLOOKUP(N57,スケジュール!$A$10:$AC$276,3))</f>
        <v>43539</v>
      </c>
      <c r="O63" s="387" t="str">
        <f>IF(OR(ISERROR(VLOOKUP(O57,スケジュール!$A$10:$AC$276,3)),(ISBLANK(VLOOKUP(O57,スケジュール!$A$10:$AC$276,3)))),"",VLOOKUP(O57,スケジュール!$A$10:$AC$276,3))</f>
        <v/>
      </c>
      <c r="P63" s="387">
        <f>IF(OR(ISERROR(VLOOKUP(P57,スケジュール!$A$10:$AC$276,3)),(ISBLANK(VLOOKUP(P57,スケジュール!$A$10:$AC$276,3)))),"",VLOOKUP(P57,スケジュール!$A$10:$AC$276,3))</f>
        <v>43542</v>
      </c>
      <c r="Q63" s="390"/>
      <c r="R63" s="387" t="str">
        <f>IF(OR(ISERROR(VLOOKUP(R57,スケジュール!$A$10:$AC$276,3)),(ISBLANK(VLOOKUP(R57,スケジュール!$A$10:$AC$276,3)))),"",VLOOKUP(R57,スケジュール!$A$10:$AC$276,3))</f>
        <v/>
      </c>
      <c r="S63" s="387" t="str">
        <f>IF(OR(ISERROR(VLOOKUP(S57,スケジュール!$A$10:$AC$276,3)),(ISBLANK(VLOOKUP(S57,スケジュール!$A$10:$AC$276,3)))),"",VLOOKUP(S57,スケジュール!$A$10:$AC$276,3))</f>
        <v/>
      </c>
      <c r="T63" s="387">
        <f>IF(OR(ISERROR(VLOOKUP(T57,スケジュール!$A$10:$AC$276,3)),(ISBLANK(VLOOKUP(T57,スケジュール!$A$10:$AC$276,3)))),"",VLOOKUP(T57,スケジュール!$A$10:$AC$276,3))</f>
        <v>43572</v>
      </c>
      <c r="U63" s="387" t="str">
        <f>IF(OR(ISERROR(VLOOKUP(U57,スケジュール!$A$10:$AC$276,3)),(ISBLANK(VLOOKUP(U57,スケジュール!$A$10:$AC$276,3)))),"",VLOOKUP(U57,スケジュール!$A$10:$AC$276,3))</f>
        <v/>
      </c>
      <c r="V63" s="387">
        <f>IF(OR(ISERROR(VLOOKUP(V57,スケジュール!$A$10:$AC$276,3)),(ISBLANK(VLOOKUP(V57,スケジュール!$A$10:$AC$276,3)))),"",VLOOKUP(V57,スケジュール!$A$10:$AC$276,3))</f>
        <v>43574</v>
      </c>
      <c r="W63" s="387" t="str">
        <f>IF(OR(ISERROR(VLOOKUP(W57,スケジュール!$A$10:$AC$276,3)),(ISBLANK(VLOOKUP(W57,スケジュール!$A$10:$AC$276,3)))),"",VLOOKUP(W57,スケジュール!$A$10:$AC$276,3))</f>
        <v/>
      </c>
      <c r="X63" s="387">
        <f>IF(OR(ISERROR(VLOOKUP(X57,スケジュール!$A$10:$AC$276,3)),(ISBLANK(VLOOKUP(X57,スケジュール!$A$10:$AC$276,3)))),"",VLOOKUP(X57,スケジュール!$A$10:$AC$276,3))</f>
        <v>43577</v>
      </c>
      <c r="Y63" s="390"/>
      <c r="Z63" s="387" t="str">
        <f>IF(OR(ISERROR(VLOOKUP(Z57,スケジュール!$A$10:$AC$276,3)),(ISBLANK(VLOOKUP(Z57,スケジュール!$A$10:$AC$276,3)))),"",VLOOKUP(Z57,スケジュール!$A$10:$AC$276,3))</f>
        <v/>
      </c>
      <c r="AA63" s="387" t="str">
        <f>IF(OR(ISERROR(VLOOKUP(AA57,スケジュール!$A$10:$AC$276,3)),(ISBLANK(VLOOKUP(AA57,スケジュール!$A$10:$AC$276,3)))),"",VLOOKUP(AA57,スケジュール!$A$10:$AC$276,3))</f>
        <v/>
      </c>
      <c r="AB63" s="387">
        <f>IF(OR(ISERROR(VLOOKUP(AB57,スケジュール!$A$10:$AC$276,3)),(ISBLANK(VLOOKUP(AB57,スケジュール!$A$10:$AC$276,3)))),"",VLOOKUP(AB57,スケジュール!$A$10:$AC$276,3))</f>
        <v>43600</v>
      </c>
      <c r="AC63" s="387" t="str">
        <f>IF(OR(ISERROR(VLOOKUP(AC57,スケジュール!$A$10:$AC$276,3)),(ISBLANK(VLOOKUP(AC57,スケジュール!$A$10:$AC$276,3)))),"",VLOOKUP(AC57,スケジュール!$A$10:$AC$276,3))</f>
        <v/>
      </c>
      <c r="AD63" s="387">
        <f>IF(OR(ISERROR(VLOOKUP(AD57,スケジュール!$A$10:$AC$276,3)),(ISBLANK(VLOOKUP(AD57,スケジュール!$A$10:$AC$276,3)))),"",VLOOKUP(AD57,スケジュール!$A$10:$AC$276,3))</f>
        <v>43602</v>
      </c>
      <c r="AE63" s="387" t="str">
        <f>IF(OR(ISERROR(VLOOKUP(AE57,スケジュール!$A$10:$AC$276,3)),(ISBLANK(VLOOKUP(AE57,スケジュール!$A$10:$AC$276,3)))),"",VLOOKUP(AE57,スケジュール!$A$10:$AC$276,3))</f>
        <v/>
      </c>
      <c r="AF63" s="387">
        <f>IF(OR(ISERROR(VLOOKUP(AF57,スケジュール!$A$10:$AC$276,3)),(ISBLANK(VLOOKUP(AF57,スケジュール!$A$10:$AC$276,3)))),"",VLOOKUP(AF57,スケジュール!$A$10:$AC$276,3))</f>
        <v>43605</v>
      </c>
      <c r="AG63" s="41"/>
      <c r="AJ63" s="37"/>
    </row>
    <row r="64" spans="1:36" s="36" customFormat="1" ht="20.100000000000001" customHeight="1">
      <c r="A64" s="38" t="s">
        <v>90</v>
      </c>
      <c r="B64" s="387" t="str">
        <f>IF(OR(ISERROR(VLOOKUP(B57,スケジュール!$A$10:$AC$276,4)),(ISBLANK(VLOOKUP(B57,スケジュール!$A$10:$AC$276,4)))),"",VLOOKUP(B57,スケジュール!$A$10:$AC$276,4))</f>
        <v/>
      </c>
      <c r="C64" s="387" t="str">
        <f>IF(OR(ISERROR(VLOOKUP(C57,スケジュール!$A$10:$AC$276,4)),(ISBLANK(VLOOKUP(C57,スケジュール!$A$10:$AC$276,4)))),"",VLOOKUP(C57,スケジュール!$A$10:$AC$276,4))</f>
        <v/>
      </c>
      <c r="D64" s="387">
        <f>IF(OR(ISERROR(VLOOKUP(D57,スケジュール!$A$10:$AC$276,4)),(ISBLANK(VLOOKUP(D57,スケジュール!$A$10:$AC$276,4)))),"",VLOOKUP(D57,スケジュール!$A$10:$AC$276,4))</f>
        <v>43511</v>
      </c>
      <c r="E64" s="387" t="str">
        <f>IF(OR(ISERROR(VLOOKUP(E57,スケジュール!$A$10:$AC$276,4)),(ISBLANK(VLOOKUP(E57,スケジュール!$A$10:$AC$276,4)))),"",VLOOKUP(E57,スケジュール!$A$10:$AC$276,4))</f>
        <v/>
      </c>
      <c r="F64" s="387">
        <f>IF(OR(ISERROR(VLOOKUP(F57,スケジュール!$A$10:$AC$276,4)),(ISBLANK(VLOOKUP(F57,スケジュール!$A$10:$AC$276,4)))),"",VLOOKUP(F57,スケジュール!$A$10:$AC$276,4))</f>
        <v>43516</v>
      </c>
      <c r="G64" s="387" t="str">
        <f>IF(OR(ISERROR(VLOOKUP(G57,スケジュール!$A$10:$AC$276,4)),(ISBLANK(VLOOKUP(G57,スケジュール!$A$10:$AC$276,4)))),"",VLOOKUP(G57,スケジュール!$A$10:$AC$276,4))</f>
        <v/>
      </c>
      <c r="H64" s="387">
        <f>IF(OR(ISERROR(VLOOKUP(H57,スケジュール!$A$10:$AC$276,4)),(ISBLANK(VLOOKUP(H57,スケジュール!$A$10:$AC$276,4)))),"",VLOOKUP(H57,スケジュール!$A$10:$AC$276,4))</f>
        <v>43516</v>
      </c>
      <c r="I64" s="390"/>
      <c r="J64" s="387" t="str">
        <f>IF(OR(ISERROR(VLOOKUP(J57,スケジュール!$A$10:$AC$276,4)),(ISBLANK(VLOOKUP(J57,スケジュール!$A$10:$AC$276,4)))),"",VLOOKUP(J57,スケジュール!$A$10:$AC$276,4))</f>
        <v/>
      </c>
      <c r="K64" s="387" t="str">
        <f>IF(OR(ISERROR(VLOOKUP(K57,スケジュール!$A$10:$AC$276,4)),(ISBLANK(VLOOKUP(K57,スケジュール!$A$10:$AC$276,4)))),"",VLOOKUP(K57,スケジュール!$A$10:$AC$276,4))</f>
        <v/>
      </c>
      <c r="L64" s="387">
        <f>IF(OR(ISERROR(VLOOKUP(L57,スケジュール!$A$10:$AC$276,4)),(ISBLANK(VLOOKUP(L57,スケジュール!$A$10:$AC$276,4)))),"",VLOOKUP(L57,スケジュール!$A$10:$AC$276,4))</f>
        <v>43539</v>
      </c>
      <c r="M64" s="387" t="str">
        <f>IF(OR(ISERROR(VLOOKUP(M57,スケジュール!$A$10:$AC$276,4)),(ISBLANK(VLOOKUP(M57,スケジュール!$A$10:$AC$276,4)))),"",VLOOKUP(M57,スケジュール!$A$10:$AC$276,4))</f>
        <v/>
      </c>
      <c r="N64" s="387">
        <f>IF(OR(ISERROR(VLOOKUP(N57,スケジュール!$A$10:$AC$276,4)),(ISBLANK(VLOOKUP(N57,スケジュール!$A$10:$AC$276,4)))),"",VLOOKUP(N57,スケジュール!$A$10:$AC$276,4))</f>
        <v>43542</v>
      </c>
      <c r="O64" s="387" t="str">
        <f>IF(OR(ISERROR(VLOOKUP(O57,スケジュール!$A$10:$AC$276,4)),(ISBLANK(VLOOKUP(O57,スケジュール!$A$10:$AC$276,4)))),"",VLOOKUP(O57,スケジュール!$A$10:$AC$276,4))</f>
        <v/>
      </c>
      <c r="P64" s="387">
        <f>IF(OR(ISERROR(VLOOKUP(P57,スケジュール!$A$10:$AC$276,4)),(ISBLANK(VLOOKUP(P57,スケジュール!$A$10:$AC$276,4)))),"",VLOOKUP(P57,スケジュール!$A$10:$AC$276,4))</f>
        <v>43544</v>
      </c>
      <c r="Q64" s="390"/>
      <c r="R64" s="387" t="str">
        <f>IF(OR(ISERROR(VLOOKUP(R57,スケジュール!$A$10:$AC$276,4)),(ISBLANK(VLOOKUP(R57,スケジュール!$A$10:$AC$276,4)))),"",VLOOKUP(R57,スケジュール!$A$10:$AC$276,4))</f>
        <v/>
      </c>
      <c r="S64" s="387" t="str">
        <f>IF(OR(ISERROR(VLOOKUP(S57,スケジュール!$A$10:$AC$276,4)),(ISBLANK(VLOOKUP(S57,スケジュール!$A$10:$AC$276,4)))),"",VLOOKUP(S57,スケジュール!$A$10:$AC$276,4))</f>
        <v/>
      </c>
      <c r="T64" s="387">
        <f>IF(OR(ISERROR(VLOOKUP(T57,スケジュール!$A$10:$AC$276,4)),(ISBLANK(VLOOKUP(T57,スケジュール!$A$10:$AC$276,4)))),"",VLOOKUP(T57,スケジュール!$A$10:$AC$276,4))</f>
        <v>43574</v>
      </c>
      <c r="U64" s="387" t="str">
        <f>IF(OR(ISERROR(VLOOKUP(U57,スケジュール!$A$10:$AC$276,4)),(ISBLANK(VLOOKUP(U57,スケジュール!$A$10:$AC$276,4)))),"",VLOOKUP(U57,スケジュール!$A$10:$AC$276,4))</f>
        <v/>
      </c>
      <c r="V64" s="387">
        <f>IF(OR(ISERROR(VLOOKUP(V57,スケジュール!$A$10:$AC$276,4)),(ISBLANK(VLOOKUP(V57,スケジュール!$A$10:$AC$276,4)))),"",VLOOKUP(V57,スケジュール!$A$10:$AC$276,4))</f>
        <v>43577</v>
      </c>
      <c r="W64" s="387" t="str">
        <f>IF(OR(ISERROR(VLOOKUP(W57,スケジュール!$A$10:$AC$276,4)),(ISBLANK(VLOOKUP(W57,スケジュール!$A$10:$AC$276,4)))),"",VLOOKUP(W57,スケジュール!$A$10:$AC$276,4))</f>
        <v/>
      </c>
      <c r="X64" s="387">
        <f>IF(OR(ISERROR(VLOOKUP(X57,スケジュール!$A$10:$AC$276,4)),(ISBLANK(VLOOKUP(X57,スケジュール!$A$10:$AC$276,4)))),"",VLOOKUP(X57,スケジュール!$A$10:$AC$276,4))</f>
        <v>43579</v>
      </c>
      <c r="Y64" s="390"/>
      <c r="Z64" s="387" t="str">
        <f>IF(OR(ISERROR(VLOOKUP(Z57,スケジュール!$A$10:$AC$276,4)),(ISBLANK(VLOOKUP(Z57,スケジュール!$A$10:$AC$276,4)))),"",VLOOKUP(Z57,スケジュール!$A$10:$AC$276,4))</f>
        <v/>
      </c>
      <c r="AA64" s="387" t="str">
        <f>IF(OR(ISERROR(VLOOKUP(AA57,スケジュール!$A$10:$AC$276,4)),(ISBLANK(VLOOKUP(AA57,スケジュール!$A$10:$AC$276,4)))),"",VLOOKUP(AA57,スケジュール!$A$10:$AC$276,4))</f>
        <v/>
      </c>
      <c r="AB64" s="387">
        <f>IF(OR(ISERROR(VLOOKUP(AB57,スケジュール!$A$10:$AC$276,4)),(ISBLANK(VLOOKUP(AB57,スケジュール!$A$10:$AC$276,4)))),"",VLOOKUP(AB57,スケジュール!$A$10:$AC$276,4))</f>
        <v>43602</v>
      </c>
      <c r="AC64" s="387" t="str">
        <f>IF(OR(ISERROR(VLOOKUP(AC57,スケジュール!$A$10:$AC$276,4)),(ISBLANK(VLOOKUP(AC57,スケジュール!$A$10:$AC$276,4)))),"",VLOOKUP(AC57,スケジュール!$A$10:$AC$276,4))</f>
        <v/>
      </c>
      <c r="AD64" s="387">
        <f>IF(OR(ISERROR(VLOOKUP(AD57,スケジュール!$A$10:$AC$276,4)),(ISBLANK(VLOOKUP(AD57,スケジュール!$A$10:$AC$276,4)))),"",VLOOKUP(AD57,スケジュール!$A$10:$AC$276,4))</f>
        <v>43605</v>
      </c>
      <c r="AE64" s="387" t="str">
        <f>IF(OR(ISERROR(VLOOKUP(AE57,スケジュール!$A$10:$AC$276,4)),(ISBLANK(VLOOKUP(AE57,スケジュール!$A$10:$AC$276,4)))),"",VLOOKUP(AE57,スケジュール!$A$10:$AC$276,4))</f>
        <v/>
      </c>
      <c r="AF64" s="387">
        <f>IF(OR(ISERROR(VLOOKUP(AF57,スケジュール!$A$10:$AC$276,4)),(ISBLANK(VLOOKUP(AF57,スケジュール!$A$10:$AC$276,4)))),"",VLOOKUP(AF57,スケジュール!$A$10:$AC$276,4))</f>
        <v>43607</v>
      </c>
      <c r="AG64" s="41"/>
      <c r="AJ64" s="37"/>
    </row>
    <row r="65" spans="1:36" s="364" customFormat="1" ht="20.100000000000001" customHeight="1">
      <c r="A65" s="362"/>
      <c r="B65" s="259">
        <f>H57+1</f>
        <v>43499</v>
      </c>
      <c r="C65" s="259">
        <f t="shared" ref="C65:H65" si="28">B65+1</f>
        <v>43500</v>
      </c>
      <c r="D65" s="259">
        <f t="shared" si="28"/>
        <v>43501</v>
      </c>
      <c r="E65" s="259">
        <f t="shared" si="28"/>
        <v>43502</v>
      </c>
      <c r="F65" s="259">
        <f t="shared" si="28"/>
        <v>43503</v>
      </c>
      <c r="G65" s="259">
        <f t="shared" si="28"/>
        <v>43504</v>
      </c>
      <c r="H65" s="259">
        <f t="shared" si="28"/>
        <v>43505</v>
      </c>
      <c r="I65" s="363"/>
      <c r="J65" s="259">
        <f>P57+1</f>
        <v>43527</v>
      </c>
      <c r="K65" s="259">
        <f t="shared" ref="K65:P65" si="29">J65+1</f>
        <v>43528</v>
      </c>
      <c r="L65" s="259">
        <f t="shared" si="29"/>
        <v>43529</v>
      </c>
      <c r="M65" s="259">
        <f t="shared" si="29"/>
        <v>43530</v>
      </c>
      <c r="N65" s="259">
        <f t="shared" si="29"/>
        <v>43531</v>
      </c>
      <c r="O65" s="259">
        <f t="shared" si="29"/>
        <v>43532</v>
      </c>
      <c r="P65" s="259">
        <f t="shared" si="29"/>
        <v>43533</v>
      </c>
      <c r="Q65" s="363"/>
      <c r="R65" s="259">
        <f>X57+1</f>
        <v>43562</v>
      </c>
      <c r="S65" s="259">
        <f t="shared" ref="S65:X65" si="30">R65+1</f>
        <v>43563</v>
      </c>
      <c r="T65" s="259">
        <f t="shared" si="30"/>
        <v>43564</v>
      </c>
      <c r="U65" s="259">
        <f t="shared" si="30"/>
        <v>43565</v>
      </c>
      <c r="V65" s="259">
        <f t="shared" si="30"/>
        <v>43566</v>
      </c>
      <c r="W65" s="259">
        <f t="shared" si="30"/>
        <v>43567</v>
      </c>
      <c r="X65" s="259">
        <f t="shared" si="30"/>
        <v>43568</v>
      </c>
      <c r="Y65" s="363"/>
      <c r="Z65" s="259">
        <f>AF57+1</f>
        <v>43590</v>
      </c>
      <c r="AA65" s="259">
        <f t="shared" ref="AA65:AF65" si="31">Z65+1</f>
        <v>43591</v>
      </c>
      <c r="AB65" s="259">
        <f t="shared" si="31"/>
        <v>43592</v>
      </c>
      <c r="AC65" s="259">
        <f t="shared" si="31"/>
        <v>43593</v>
      </c>
      <c r="AD65" s="259">
        <f t="shared" si="31"/>
        <v>43594</v>
      </c>
      <c r="AE65" s="259">
        <f t="shared" si="31"/>
        <v>43595</v>
      </c>
      <c r="AF65" s="259">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green</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pink</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pink</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pink</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85" t="str">
        <f>IF(ISERROR(VLOOKUP(B65,スケジュール!$A$10:$V$266,$AG67+4,FALSE)),"",IF(VLOOKUP(B65,スケジュール!$A$10:$V$266,$AG67+4,FALSE)="●",VLOOKUP(B65,スケジュール!$A$10:$V$266,$AG67+4,FALSE),""))</f>
        <v/>
      </c>
      <c r="C67" s="385" t="str">
        <f>IF(ISERROR(VLOOKUP(C65,スケジュール!$A$10:$V$266,$AG67+4,FALSE)),"",IF(VLOOKUP(C65,スケジュール!$A$10:$V$266,$AG67+4,FALSE)="●",VLOOKUP(C65,スケジュール!$A$10:$V$266,$AG67+4,FALSE),""))</f>
        <v/>
      </c>
      <c r="D67" s="385" t="str">
        <f>IF(ISERROR(VLOOKUP(D65,スケジュール!$A$10:$V$266,$AG67+4,FALSE)),"",IF(VLOOKUP(D65,スケジュール!$A$10:$V$266,$AG67+4,FALSE)="●",VLOOKUP(D65,スケジュール!$A$10:$V$266,$AG67+4,FALSE),""))</f>
        <v/>
      </c>
      <c r="E67" s="385" t="str">
        <f>IF(ISERROR(VLOOKUP(E65,スケジュール!$A$10:$V$266,$AG67+4,FALSE)),"",IF(VLOOKUP(E65,スケジュール!$A$10:$V$266,$AG67+4,FALSE)="●",VLOOKUP(E65,スケジュール!$A$10:$V$266,$AG67+4,FALSE),""))</f>
        <v/>
      </c>
      <c r="F67" s="385" t="str">
        <f>IF(ISERROR(VLOOKUP(F65,スケジュール!$A$10:$V$266,$AG67+4,FALSE)),"",IF(VLOOKUP(F65,スケジュール!$A$10:$V$266,$AG67+4,FALSE)="●",VLOOKUP(F65,スケジュール!$A$10:$V$266,$AG67+4,FALSE),""))</f>
        <v/>
      </c>
      <c r="G67" s="385" t="str">
        <f>IF(ISERROR(VLOOKUP(G65,スケジュール!$A$10:$V$266,$AG67+4,FALSE)),"",IF(VLOOKUP(G65,スケジュール!$A$10:$V$266,$AG67+4,FALSE)="●",VLOOKUP(G65,スケジュール!$A$10:$V$266,$AG67+4,FALSE),""))</f>
        <v/>
      </c>
      <c r="H67" s="385" t="str">
        <f>IF(ISERROR(VLOOKUP(H65,スケジュール!$A$10:$V$266,$AG67+4,FALSE)),"",IF(VLOOKUP(H65,スケジュール!$A$10:$V$266,$AG67+4,FALSE)="●",VLOOKUP(H65,スケジュール!$A$10:$V$266,$AG67+4,FALSE),""))</f>
        <v/>
      </c>
      <c r="I67" s="386"/>
      <c r="J67" s="385" t="str">
        <f>IF(ISERROR(VLOOKUP(J65,スケジュール!$A$10:$V$266,$AG67+4,FALSE)),"",IF(VLOOKUP(J65,スケジュール!$A$10:$V$266,$AG67+4,FALSE)="●",VLOOKUP(J65,スケジュール!$A$10:$V$266,$AG67+4,FALSE),""))</f>
        <v/>
      </c>
      <c r="K67" s="385" t="str">
        <f>IF(ISERROR(VLOOKUP(K65,スケジュール!$A$10:$V$266,$AG67+4,FALSE)),"",IF(VLOOKUP(K65,スケジュール!$A$10:$V$266,$AG67+4,FALSE)="●",VLOOKUP(K65,スケジュール!$A$10:$V$266,$AG67+4,FALSE),""))</f>
        <v/>
      </c>
      <c r="L67" s="385" t="str">
        <f>IF(ISERROR(VLOOKUP(L65,スケジュール!$A$10:$V$266,$AG67+4,FALSE)),"",IF(VLOOKUP(L65,スケジュール!$A$10:$V$266,$AG67+4,FALSE)="●",VLOOKUP(L65,スケジュール!$A$10:$V$266,$AG67+4,FALSE),""))</f>
        <v/>
      </c>
      <c r="M67" s="385" t="str">
        <f>IF(ISERROR(VLOOKUP(M65,スケジュール!$A$10:$V$266,$AG67+4,FALSE)),"",IF(VLOOKUP(M65,スケジュール!$A$10:$V$266,$AG67+4,FALSE)="●",VLOOKUP(M65,スケジュール!$A$10:$V$266,$AG67+4,FALSE),""))</f>
        <v/>
      </c>
      <c r="N67" s="385" t="str">
        <f>IF(ISERROR(VLOOKUP(N65,スケジュール!$A$10:$V$266,$AG67+4,FALSE)),"",IF(VLOOKUP(N65,スケジュール!$A$10:$V$266,$AG67+4,FALSE)="●",VLOOKUP(N65,スケジュール!$A$10:$V$266,$AG67+4,FALSE),""))</f>
        <v/>
      </c>
      <c r="O67" s="385" t="str">
        <f>IF(ISERROR(VLOOKUP(O65,スケジュール!$A$10:$V$266,$AG67+4,FALSE)),"",IF(VLOOKUP(O65,スケジュール!$A$10:$V$266,$AG67+4,FALSE)="●",VLOOKUP(O65,スケジュール!$A$10:$V$266,$AG67+4,FALSE),""))</f>
        <v/>
      </c>
      <c r="P67" s="385" t="str">
        <f>IF(ISERROR(VLOOKUP(P65,スケジュール!$A$10:$V$266,$AG67+4,FALSE)),"",IF(VLOOKUP(P65,スケジュール!$A$10:$V$266,$AG67+4,FALSE)="●",VLOOKUP(P65,スケジュール!$A$10:$V$266,$AG67+4,FALSE),""))</f>
        <v/>
      </c>
      <c r="Q67" s="386"/>
      <c r="R67" s="385" t="str">
        <f>IF(ISERROR(VLOOKUP(R65,スケジュール!$A$10:$V$266,$AG67+4,FALSE)),"",IF(VLOOKUP(R65,スケジュール!$A$10:$V$266,$AG67+4,FALSE)="●",VLOOKUP(R65,スケジュール!$A$10:$V$266,$AG67+4,FALSE),""))</f>
        <v/>
      </c>
      <c r="S67" s="385" t="str">
        <f>IF(ISERROR(VLOOKUP(S65,スケジュール!$A$10:$V$266,$AG67+4,FALSE)),"",IF(VLOOKUP(S65,スケジュール!$A$10:$V$266,$AG67+4,FALSE)="●",VLOOKUP(S65,スケジュール!$A$10:$V$266,$AG67+4,FALSE),""))</f>
        <v/>
      </c>
      <c r="T67" s="385" t="str">
        <f>IF(ISERROR(VLOOKUP(T65,スケジュール!$A$10:$V$266,$AG67+4,FALSE)),"",IF(VLOOKUP(T65,スケジュール!$A$10:$V$266,$AG67+4,FALSE)="●",VLOOKUP(T65,スケジュール!$A$10:$V$266,$AG67+4,FALSE),""))</f>
        <v/>
      </c>
      <c r="U67" s="385" t="str">
        <f>IF(ISERROR(VLOOKUP(U65,スケジュール!$A$10:$V$266,$AG67+4,FALSE)),"",IF(VLOOKUP(U65,スケジュール!$A$10:$V$266,$AG67+4,FALSE)="●",VLOOKUP(U65,スケジュール!$A$10:$V$266,$AG67+4,FALSE),""))</f>
        <v/>
      </c>
      <c r="V67" s="385" t="str">
        <f>IF(ISERROR(VLOOKUP(V65,スケジュール!$A$10:$V$266,$AG67+4,FALSE)),"",IF(VLOOKUP(V65,スケジュール!$A$10:$V$266,$AG67+4,FALSE)="●",VLOOKUP(V65,スケジュール!$A$10:$V$266,$AG67+4,FALSE),""))</f>
        <v/>
      </c>
      <c r="W67" s="385" t="str">
        <f>IF(ISERROR(VLOOKUP(W65,スケジュール!$A$10:$V$266,$AG67+4,FALSE)),"",IF(VLOOKUP(W65,スケジュール!$A$10:$V$266,$AG67+4,FALSE)="●",VLOOKUP(W65,スケジュール!$A$10:$V$266,$AG67+4,FALSE),""))</f>
        <v/>
      </c>
      <c r="X67" s="385" t="str">
        <f>IF(ISERROR(VLOOKUP(X65,スケジュール!$A$10:$V$266,$AG67+4,FALSE)),"",IF(VLOOKUP(X65,スケジュール!$A$10:$V$266,$AG67+4,FALSE)="●",VLOOKUP(X65,スケジュール!$A$10:$V$266,$AG67+4,FALSE),""))</f>
        <v/>
      </c>
      <c r="Y67" s="386"/>
      <c r="Z67" s="385" t="str">
        <f>IF(ISERROR(VLOOKUP(Z65,スケジュール!$A$10:$V$266,$AG67+4,FALSE)),"",IF(VLOOKUP(Z65,スケジュール!$A$10:$V$266,$AG67+4,FALSE)="●",VLOOKUP(Z65,スケジュール!$A$10:$V$266,$AG67+4,FALSE),""))</f>
        <v/>
      </c>
      <c r="AA67" s="385" t="str">
        <f>IF(ISERROR(VLOOKUP(AA65,スケジュール!$A$10:$V$266,$AG67+4,FALSE)),"",IF(VLOOKUP(AA65,スケジュール!$A$10:$V$266,$AG67+4,FALSE)="●",VLOOKUP(AA65,スケジュール!$A$10:$V$266,$AG67+4,FALSE),""))</f>
        <v/>
      </c>
      <c r="AB67" s="385" t="str">
        <f>IF(ISERROR(VLOOKUP(AB65,スケジュール!$A$10:$V$266,$AG67+4,FALSE)),"",IF(VLOOKUP(AB65,スケジュール!$A$10:$V$266,$AG67+4,FALSE)="●",VLOOKUP(AB65,スケジュール!$A$10:$V$266,$AG67+4,FALSE),""))</f>
        <v/>
      </c>
      <c r="AC67" s="385" t="str">
        <f>IF(ISERROR(VLOOKUP(AC65,スケジュール!$A$10:$V$266,$AG67+4,FALSE)),"",IF(VLOOKUP(AC65,スケジュール!$A$10:$V$266,$AG67+4,FALSE)="●",VLOOKUP(AC65,スケジュール!$A$10:$V$266,$AG67+4,FALSE),""))</f>
        <v/>
      </c>
      <c r="AD67" s="385" t="str">
        <f>IF(ISERROR(VLOOKUP(AD65,スケジュール!$A$10:$V$266,$AG67+4,FALSE)),"",IF(VLOOKUP(AD65,スケジュール!$A$10:$V$266,$AG67+4,FALSE)="●",VLOOKUP(AD65,スケジュール!$A$10:$V$266,$AG67+4,FALSE),""))</f>
        <v/>
      </c>
      <c r="AE67" s="385" t="str">
        <f>IF(ISERROR(VLOOKUP(AE65,スケジュール!$A$10:$V$266,$AG67+4,FALSE)),"",IF(VLOOKUP(AE65,スケジュール!$A$10:$V$266,$AG67+4,FALSE)="●",VLOOKUP(AE65,スケジュール!$A$10:$V$266,$AG67+4,FALSE),""))</f>
        <v/>
      </c>
      <c r="AF67" s="385"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
      </c>
      <c r="B68" s="385" t="str">
        <f>IF(ISERROR(VLOOKUP(B65,スケジュール!$A$10:$V$266,$AG68+4,FALSE)),"",IF(VLOOKUP(B65,スケジュール!$A$10:$V$266,$AG68+4,FALSE)="●",VLOOKUP(B65,スケジュール!$A$10:$V$266,$AG68+4,FALSE),""))</f>
        <v/>
      </c>
      <c r="C68" s="385" t="str">
        <f>IF(ISERROR(VLOOKUP(C65,スケジュール!$A$10:$V$266,$AG68+4,FALSE)),"",IF(VLOOKUP(C65,スケジュール!$A$10:$V$266,$AG68+4,FALSE)="●",VLOOKUP(C65,スケジュール!$A$10:$V$266,$AG68+4,FALSE),""))</f>
        <v/>
      </c>
      <c r="D68" s="385" t="str">
        <f>IF(ISERROR(VLOOKUP(D65,スケジュール!$A$10:$V$266,$AG68+4,FALSE)),"",IF(VLOOKUP(D65,スケジュール!$A$10:$V$266,$AG68+4,FALSE)="●",VLOOKUP(D65,スケジュール!$A$10:$V$266,$AG68+4,FALSE),""))</f>
        <v/>
      </c>
      <c r="E68" s="385" t="str">
        <f>IF(ISERROR(VLOOKUP(E65,スケジュール!$A$10:$V$266,$AG68+4,FALSE)),"",IF(VLOOKUP(E65,スケジュール!$A$10:$V$266,$AG68+4,FALSE)="●",VLOOKUP(E65,スケジュール!$A$10:$V$266,$AG68+4,FALSE),""))</f>
        <v/>
      </c>
      <c r="F68" s="385" t="str">
        <f>IF(ISERROR(VLOOKUP(F65,スケジュール!$A$10:$V$266,$AG68+4,FALSE)),"",IF(VLOOKUP(F65,スケジュール!$A$10:$V$266,$AG68+4,FALSE)="●",VLOOKUP(F65,スケジュール!$A$10:$V$266,$AG68+4,FALSE),""))</f>
        <v/>
      </c>
      <c r="G68" s="385" t="str">
        <f>IF(ISERROR(VLOOKUP(G65,スケジュール!$A$10:$V$266,$AG68+4,FALSE)),"",IF(VLOOKUP(G65,スケジュール!$A$10:$V$266,$AG68+4,FALSE)="●",VLOOKUP(G65,スケジュール!$A$10:$V$266,$AG68+4,FALSE),""))</f>
        <v/>
      </c>
      <c r="H68" s="385" t="str">
        <f>IF(ISERROR(VLOOKUP(H65,スケジュール!$A$10:$V$266,$AG68+4,FALSE)),"",IF(VLOOKUP(H65,スケジュール!$A$10:$V$266,$AG68+4,FALSE)="●",VLOOKUP(H65,スケジュール!$A$10:$V$266,$AG68+4,FALSE),""))</f>
        <v/>
      </c>
      <c r="I68" s="386"/>
      <c r="J68" s="385" t="str">
        <f>IF(ISERROR(VLOOKUP(J65,スケジュール!$A$10:$V$266,$AG68+4,FALSE)),"",IF(VLOOKUP(J65,スケジュール!$A$10:$V$266,$AG68+4,FALSE)="●",VLOOKUP(J65,スケジュール!$A$10:$V$266,$AG68+4,FALSE),""))</f>
        <v/>
      </c>
      <c r="K68" s="385" t="str">
        <f>IF(ISERROR(VLOOKUP(K65,スケジュール!$A$10:$V$266,$AG68+4,FALSE)),"",IF(VLOOKUP(K65,スケジュール!$A$10:$V$266,$AG68+4,FALSE)="●",VLOOKUP(K65,スケジュール!$A$10:$V$266,$AG68+4,FALSE),""))</f>
        <v/>
      </c>
      <c r="L68" s="385" t="str">
        <f>IF(ISERROR(VLOOKUP(L65,スケジュール!$A$10:$V$266,$AG68+4,FALSE)),"",IF(VLOOKUP(L65,スケジュール!$A$10:$V$266,$AG68+4,FALSE)="●",VLOOKUP(L65,スケジュール!$A$10:$V$266,$AG68+4,FALSE),""))</f>
        <v/>
      </c>
      <c r="M68" s="385" t="str">
        <f>IF(ISERROR(VLOOKUP(M65,スケジュール!$A$10:$V$266,$AG68+4,FALSE)),"",IF(VLOOKUP(M65,スケジュール!$A$10:$V$266,$AG68+4,FALSE)="●",VLOOKUP(M65,スケジュール!$A$10:$V$266,$AG68+4,FALSE),""))</f>
        <v/>
      </c>
      <c r="N68" s="385" t="str">
        <f>IF(ISERROR(VLOOKUP(N65,スケジュール!$A$10:$V$266,$AG68+4,FALSE)),"",IF(VLOOKUP(N65,スケジュール!$A$10:$V$266,$AG68+4,FALSE)="●",VLOOKUP(N65,スケジュール!$A$10:$V$266,$AG68+4,FALSE),""))</f>
        <v/>
      </c>
      <c r="O68" s="385" t="str">
        <f>IF(ISERROR(VLOOKUP(O65,スケジュール!$A$10:$V$266,$AG68+4,FALSE)),"",IF(VLOOKUP(O65,スケジュール!$A$10:$V$266,$AG68+4,FALSE)="●",VLOOKUP(O65,スケジュール!$A$10:$V$266,$AG68+4,FALSE),""))</f>
        <v/>
      </c>
      <c r="P68" s="385" t="str">
        <f>IF(ISERROR(VLOOKUP(P65,スケジュール!$A$10:$V$266,$AG68+4,FALSE)),"",IF(VLOOKUP(P65,スケジュール!$A$10:$V$266,$AG68+4,FALSE)="●",VLOOKUP(P65,スケジュール!$A$10:$V$266,$AG68+4,FALSE),""))</f>
        <v/>
      </c>
      <c r="Q68" s="386"/>
      <c r="R68" s="385" t="str">
        <f>IF(ISERROR(VLOOKUP(R65,スケジュール!$A$10:$V$266,$AG68+4,FALSE)),"",IF(VLOOKUP(R65,スケジュール!$A$10:$V$266,$AG68+4,FALSE)="●",VLOOKUP(R65,スケジュール!$A$10:$V$266,$AG68+4,FALSE),""))</f>
        <v/>
      </c>
      <c r="S68" s="385" t="str">
        <f>IF(ISERROR(VLOOKUP(S65,スケジュール!$A$10:$V$266,$AG68+4,FALSE)),"",IF(VLOOKUP(S65,スケジュール!$A$10:$V$266,$AG68+4,FALSE)="●",VLOOKUP(S65,スケジュール!$A$10:$V$266,$AG68+4,FALSE),""))</f>
        <v/>
      </c>
      <c r="T68" s="385" t="str">
        <f>IF(ISERROR(VLOOKUP(T65,スケジュール!$A$10:$V$266,$AG68+4,FALSE)),"",IF(VLOOKUP(T65,スケジュール!$A$10:$V$266,$AG68+4,FALSE)="●",VLOOKUP(T65,スケジュール!$A$10:$V$266,$AG68+4,FALSE),""))</f>
        <v/>
      </c>
      <c r="U68" s="385" t="str">
        <f>IF(ISERROR(VLOOKUP(U65,スケジュール!$A$10:$V$266,$AG68+4,FALSE)),"",IF(VLOOKUP(U65,スケジュール!$A$10:$V$266,$AG68+4,FALSE)="●",VLOOKUP(U65,スケジュール!$A$10:$V$266,$AG68+4,FALSE),""))</f>
        <v/>
      </c>
      <c r="V68" s="385" t="str">
        <f>IF(ISERROR(VLOOKUP(V65,スケジュール!$A$10:$V$266,$AG68+4,FALSE)),"",IF(VLOOKUP(V65,スケジュール!$A$10:$V$266,$AG68+4,FALSE)="●",VLOOKUP(V65,スケジュール!$A$10:$V$266,$AG68+4,FALSE),""))</f>
        <v/>
      </c>
      <c r="W68" s="385" t="str">
        <f>IF(ISERROR(VLOOKUP(W65,スケジュール!$A$10:$V$266,$AG68+4,FALSE)),"",IF(VLOOKUP(W65,スケジュール!$A$10:$V$266,$AG68+4,FALSE)="●",VLOOKUP(W65,スケジュール!$A$10:$V$266,$AG68+4,FALSE),""))</f>
        <v/>
      </c>
      <c r="X68" s="385" t="str">
        <f>IF(ISERROR(VLOOKUP(X65,スケジュール!$A$10:$V$266,$AG68+4,FALSE)),"",IF(VLOOKUP(X65,スケジュール!$A$10:$V$266,$AG68+4,FALSE)="●",VLOOKUP(X65,スケジュール!$A$10:$V$266,$AG68+4,FALSE),""))</f>
        <v/>
      </c>
      <c r="Y68" s="386"/>
      <c r="Z68" s="385" t="str">
        <f>IF(ISERROR(VLOOKUP(Z65,スケジュール!$A$10:$V$266,$AG68+4,FALSE)),"",IF(VLOOKUP(Z65,スケジュール!$A$10:$V$266,$AG68+4,FALSE)="●",VLOOKUP(Z65,スケジュール!$A$10:$V$266,$AG68+4,FALSE),""))</f>
        <v/>
      </c>
      <c r="AA68" s="385" t="str">
        <f>IF(ISERROR(VLOOKUP(AA65,スケジュール!$A$10:$V$266,$AG68+4,FALSE)),"",IF(VLOOKUP(AA65,スケジュール!$A$10:$V$266,$AG68+4,FALSE)="●",VLOOKUP(AA65,スケジュール!$A$10:$V$266,$AG68+4,FALSE),""))</f>
        <v/>
      </c>
      <c r="AB68" s="385" t="str">
        <f>IF(ISERROR(VLOOKUP(AB65,スケジュール!$A$10:$V$266,$AG68+4,FALSE)),"",IF(VLOOKUP(AB65,スケジュール!$A$10:$V$266,$AG68+4,FALSE)="●",VLOOKUP(AB65,スケジュール!$A$10:$V$266,$AG68+4,FALSE),""))</f>
        <v/>
      </c>
      <c r="AC68" s="385" t="str">
        <f>IF(ISERROR(VLOOKUP(AC65,スケジュール!$A$10:$V$266,$AG68+4,FALSE)),"",IF(VLOOKUP(AC65,スケジュール!$A$10:$V$266,$AG68+4,FALSE)="●",VLOOKUP(AC65,スケジュール!$A$10:$V$266,$AG68+4,FALSE),""))</f>
        <v/>
      </c>
      <c r="AD68" s="385" t="str">
        <f>IF(ISERROR(VLOOKUP(AD65,スケジュール!$A$10:$V$266,$AG68+4,FALSE)),"",IF(VLOOKUP(AD65,スケジュール!$A$10:$V$266,$AG68+4,FALSE)="●",VLOOKUP(AD65,スケジュール!$A$10:$V$266,$AG68+4,FALSE),""))</f>
        <v/>
      </c>
      <c r="AE68" s="385" t="str">
        <f>IF(ISERROR(VLOOKUP(AE65,スケジュール!$A$10:$V$266,$AG68+4,FALSE)),"",IF(VLOOKUP(AE65,スケジュール!$A$10:$V$266,$AG68+4,FALSE)="●",VLOOKUP(AE65,スケジュール!$A$10:$V$266,$AG68+4,FALSE),""))</f>
        <v/>
      </c>
      <c r="AF68" s="385" t="str">
        <f>IF(ISERROR(VLOOKUP(AF65,スケジュール!$A$10:$V$266,$AG68+4,FALSE)),"",IF(VLOOKUP(AF65,スケジュール!$A$10:$V$266,$AG68+4,FALSE)="●",VLOOKUP(AF65,スケジュール!$A$10:$V$266,$AG68+4,FALSE),""))</f>
        <v/>
      </c>
      <c r="AG68" s="102" t="str">
        <f>AG60</f>
        <v/>
      </c>
    </row>
    <row r="69" spans="1:36" s="94" customFormat="1" ht="20.100000000000001" customHeight="1">
      <c r="A69" s="94" t="str">
        <f>IF(ISBLANK(A61),"",A61)</f>
        <v/>
      </c>
      <c r="B69" s="385" t="str">
        <f>IF(ISERROR(VLOOKUP(B65,スケジュール!$A$10:$V$266,$AG69+4,FALSE)),"",IF(VLOOKUP(B65,スケジュール!$A$10:$V$266,$AG69+4,FALSE)="●",VLOOKUP(B65,スケジュール!$A$10:$V$266,$AG69+4,FALSE),""))</f>
        <v/>
      </c>
      <c r="C69" s="385" t="str">
        <f>IF(ISERROR(VLOOKUP(C65,スケジュール!$A$10:$V$266,$AG69+4,FALSE)),"",IF(VLOOKUP(C65,スケジュール!$A$10:$V$266,$AG69+4,FALSE)="●",VLOOKUP(C65,スケジュール!$A$10:$V$266,$AG69+4,FALSE),""))</f>
        <v/>
      </c>
      <c r="D69" s="385" t="str">
        <f>IF(ISERROR(VLOOKUP(D65,スケジュール!$A$10:$V$266,$AG69+4,FALSE)),"",IF(VLOOKUP(D65,スケジュール!$A$10:$V$266,$AG69+4,FALSE)="●",VLOOKUP(D65,スケジュール!$A$10:$V$266,$AG69+4,FALSE),""))</f>
        <v/>
      </c>
      <c r="E69" s="385" t="str">
        <f>IF(ISERROR(VLOOKUP(E65,スケジュール!$A$10:$V$266,$AG69+4,FALSE)),"",IF(VLOOKUP(E65,スケジュール!$A$10:$V$266,$AG69+4,FALSE)="●",VLOOKUP(E65,スケジュール!$A$10:$V$266,$AG69+4,FALSE),""))</f>
        <v/>
      </c>
      <c r="F69" s="385" t="str">
        <f>IF(ISERROR(VLOOKUP(F65,スケジュール!$A$10:$V$266,$AG69+4,FALSE)),"",IF(VLOOKUP(F65,スケジュール!$A$10:$V$266,$AG69+4,FALSE)="●",VLOOKUP(F65,スケジュール!$A$10:$V$266,$AG69+4,FALSE),""))</f>
        <v/>
      </c>
      <c r="G69" s="385" t="str">
        <f>IF(ISERROR(VLOOKUP(G65,スケジュール!$A$10:$V$266,$AG69+4,FALSE)),"",IF(VLOOKUP(G65,スケジュール!$A$10:$V$266,$AG69+4,FALSE)="●",VLOOKUP(G65,スケジュール!$A$10:$V$266,$AG69+4,FALSE),""))</f>
        <v/>
      </c>
      <c r="H69" s="385" t="str">
        <f>IF(ISERROR(VLOOKUP(H65,スケジュール!$A$10:$V$266,$AG69+4,FALSE)),"",IF(VLOOKUP(H65,スケジュール!$A$10:$V$266,$AG69+4,FALSE)="●",VLOOKUP(H65,スケジュール!$A$10:$V$266,$AG69+4,FALSE),""))</f>
        <v/>
      </c>
      <c r="I69" s="386"/>
      <c r="J69" s="385" t="str">
        <f>IF(ISERROR(VLOOKUP(J65,スケジュール!$A$10:$V$266,$AG69+4,FALSE)),"",IF(VLOOKUP(J65,スケジュール!$A$10:$V$266,$AG69+4,FALSE)="●",VLOOKUP(J65,スケジュール!$A$10:$V$266,$AG69+4,FALSE),""))</f>
        <v/>
      </c>
      <c r="K69" s="385" t="str">
        <f>IF(ISERROR(VLOOKUP(K65,スケジュール!$A$10:$V$266,$AG69+4,FALSE)),"",IF(VLOOKUP(K65,スケジュール!$A$10:$V$266,$AG69+4,FALSE)="●",VLOOKUP(K65,スケジュール!$A$10:$V$266,$AG69+4,FALSE),""))</f>
        <v/>
      </c>
      <c r="L69" s="385" t="str">
        <f>IF(ISERROR(VLOOKUP(L65,スケジュール!$A$10:$V$266,$AG69+4,FALSE)),"",IF(VLOOKUP(L65,スケジュール!$A$10:$V$266,$AG69+4,FALSE)="●",VLOOKUP(L65,スケジュール!$A$10:$V$266,$AG69+4,FALSE),""))</f>
        <v/>
      </c>
      <c r="M69" s="385" t="str">
        <f>IF(ISERROR(VLOOKUP(M65,スケジュール!$A$10:$V$266,$AG69+4,FALSE)),"",IF(VLOOKUP(M65,スケジュール!$A$10:$V$266,$AG69+4,FALSE)="●",VLOOKUP(M65,スケジュール!$A$10:$V$266,$AG69+4,FALSE),""))</f>
        <v/>
      </c>
      <c r="N69" s="385" t="str">
        <f>IF(ISERROR(VLOOKUP(N65,スケジュール!$A$10:$V$266,$AG69+4,FALSE)),"",IF(VLOOKUP(N65,スケジュール!$A$10:$V$266,$AG69+4,FALSE)="●",VLOOKUP(N65,スケジュール!$A$10:$V$266,$AG69+4,FALSE),""))</f>
        <v/>
      </c>
      <c r="O69" s="385" t="str">
        <f>IF(ISERROR(VLOOKUP(O65,スケジュール!$A$10:$V$266,$AG69+4,FALSE)),"",IF(VLOOKUP(O65,スケジュール!$A$10:$V$266,$AG69+4,FALSE)="●",VLOOKUP(O65,スケジュール!$A$10:$V$266,$AG69+4,FALSE),""))</f>
        <v/>
      </c>
      <c r="P69" s="385" t="str">
        <f>IF(ISERROR(VLOOKUP(P65,スケジュール!$A$10:$V$266,$AG69+4,FALSE)),"",IF(VLOOKUP(P65,スケジュール!$A$10:$V$266,$AG69+4,FALSE)="●",VLOOKUP(P65,スケジュール!$A$10:$V$266,$AG69+4,FALSE),""))</f>
        <v/>
      </c>
      <c r="Q69" s="386"/>
      <c r="R69" s="385" t="str">
        <f>IF(ISERROR(VLOOKUP(R65,スケジュール!$A$10:$V$266,$AG69+4,FALSE)),"",IF(VLOOKUP(R65,スケジュール!$A$10:$V$266,$AG69+4,FALSE)="●",VLOOKUP(R65,スケジュール!$A$10:$V$266,$AG69+4,FALSE),""))</f>
        <v/>
      </c>
      <c r="S69" s="385" t="str">
        <f>IF(ISERROR(VLOOKUP(S65,スケジュール!$A$10:$V$266,$AG69+4,FALSE)),"",IF(VLOOKUP(S65,スケジュール!$A$10:$V$266,$AG69+4,FALSE)="●",VLOOKUP(S65,スケジュール!$A$10:$V$266,$AG69+4,FALSE),""))</f>
        <v/>
      </c>
      <c r="T69" s="385" t="str">
        <f>IF(ISERROR(VLOOKUP(T65,スケジュール!$A$10:$V$266,$AG69+4,FALSE)),"",IF(VLOOKUP(T65,スケジュール!$A$10:$V$266,$AG69+4,FALSE)="●",VLOOKUP(T65,スケジュール!$A$10:$V$266,$AG69+4,FALSE),""))</f>
        <v/>
      </c>
      <c r="U69" s="385" t="str">
        <f>IF(ISERROR(VLOOKUP(U65,スケジュール!$A$10:$V$266,$AG69+4,FALSE)),"",IF(VLOOKUP(U65,スケジュール!$A$10:$V$266,$AG69+4,FALSE)="●",VLOOKUP(U65,スケジュール!$A$10:$V$266,$AG69+4,FALSE),""))</f>
        <v/>
      </c>
      <c r="V69" s="385" t="str">
        <f>IF(ISERROR(VLOOKUP(V65,スケジュール!$A$10:$V$266,$AG69+4,FALSE)),"",IF(VLOOKUP(V65,スケジュール!$A$10:$V$266,$AG69+4,FALSE)="●",VLOOKUP(V65,スケジュール!$A$10:$V$266,$AG69+4,FALSE),""))</f>
        <v/>
      </c>
      <c r="W69" s="385" t="str">
        <f>IF(ISERROR(VLOOKUP(W65,スケジュール!$A$10:$V$266,$AG69+4,FALSE)),"",IF(VLOOKUP(W65,スケジュール!$A$10:$V$266,$AG69+4,FALSE)="●",VLOOKUP(W65,スケジュール!$A$10:$V$266,$AG69+4,FALSE),""))</f>
        <v/>
      </c>
      <c r="X69" s="385" t="str">
        <f>IF(ISERROR(VLOOKUP(X65,スケジュール!$A$10:$V$266,$AG69+4,FALSE)),"",IF(VLOOKUP(X65,スケジュール!$A$10:$V$266,$AG69+4,FALSE)="●",VLOOKUP(X65,スケジュール!$A$10:$V$266,$AG69+4,FALSE),""))</f>
        <v/>
      </c>
      <c r="Y69" s="386"/>
      <c r="Z69" s="385" t="str">
        <f>IF(ISERROR(VLOOKUP(Z65,スケジュール!$A$10:$V$266,$AG69+4,FALSE)),"",IF(VLOOKUP(Z65,スケジュール!$A$10:$V$266,$AG69+4,FALSE)="●",VLOOKUP(Z65,スケジュール!$A$10:$V$266,$AG69+4,FALSE),""))</f>
        <v/>
      </c>
      <c r="AA69" s="385" t="str">
        <f>IF(ISERROR(VLOOKUP(AA65,スケジュール!$A$10:$V$266,$AG69+4,FALSE)),"",IF(VLOOKUP(AA65,スケジュール!$A$10:$V$266,$AG69+4,FALSE)="●",VLOOKUP(AA65,スケジュール!$A$10:$V$266,$AG69+4,FALSE),""))</f>
        <v/>
      </c>
      <c r="AB69" s="385" t="str">
        <f>IF(ISERROR(VLOOKUP(AB65,スケジュール!$A$10:$V$266,$AG69+4,FALSE)),"",IF(VLOOKUP(AB65,スケジュール!$A$10:$V$266,$AG69+4,FALSE)="●",VLOOKUP(AB65,スケジュール!$A$10:$V$266,$AG69+4,FALSE),""))</f>
        <v/>
      </c>
      <c r="AC69" s="385" t="str">
        <f>IF(ISERROR(VLOOKUP(AC65,スケジュール!$A$10:$V$266,$AG69+4,FALSE)),"",IF(VLOOKUP(AC65,スケジュール!$A$10:$V$266,$AG69+4,FALSE)="●",VLOOKUP(AC65,スケジュール!$A$10:$V$266,$AG69+4,FALSE),""))</f>
        <v/>
      </c>
      <c r="AD69" s="385" t="str">
        <f>IF(ISERROR(VLOOKUP(AD65,スケジュール!$A$10:$V$266,$AG69+4,FALSE)),"",IF(VLOOKUP(AD65,スケジュール!$A$10:$V$266,$AG69+4,FALSE)="●",VLOOKUP(AD65,スケジュール!$A$10:$V$266,$AG69+4,FALSE),""))</f>
        <v/>
      </c>
      <c r="AE69" s="385" t="str">
        <f>IF(ISERROR(VLOOKUP(AE65,スケジュール!$A$10:$V$266,$AG69+4,FALSE)),"",IF(VLOOKUP(AE65,スケジュール!$A$10:$V$266,$AG69+4,FALSE)="●",VLOOKUP(AE65,スケジュール!$A$10:$V$266,$AG69+4,FALSE),""))</f>
        <v/>
      </c>
      <c r="AF69" s="385"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85" t="str">
        <f>IF(ISERROR(VLOOKUP(B65,スケジュール!$A$10:$V$266,$AG70+4,FALSE)),"",IF(VLOOKUP(B65,スケジュール!$A$10:$V$266,$AG70+4,FALSE)="●",VLOOKUP(B65,スケジュール!$A$10:$V$266,$AG70+4,FALSE),""))</f>
        <v/>
      </c>
      <c r="C70" s="385" t="str">
        <f>IF(ISERROR(VLOOKUP(C65,スケジュール!$A$10:$V$266,$AG70+4,FALSE)),"",IF(VLOOKUP(C65,スケジュール!$A$10:$V$266,$AG70+4,FALSE)="●",VLOOKUP(C65,スケジュール!$A$10:$V$266,$AG70+4,FALSE),""))</f>
        <v/>
      </c>
      <c r="D70" s="385" t="str">
        <f>IF(ISERROR(VLOOKUP(D65,スケジュール!$A$10:$V$266,$AG70+4,FALSE)),"",IF(VLOOKUP(D65,スケジュール!$A$10:$V$266,$AG70+4,FALSE)="●",VLOOKUP(D65,スケジュール!$A$10:$V$266,$AG70+4,FALSE),""))</f>
        <v/>
      </c>
      <c r="E70" s="385" t="str">
        <f>IF(ISERROR(VLOOKUP(E65,スケジュール!$A$10:$V$266,$AG70+4,FALSE)),"",IF(VLOOKUP(E65,スケジュール!$A$10:$V$266,$AG70+4,FALSE)="●",VLOOKUP(E65,スケジュール!$A$10:$V$266,$AG70+4,FALSE),""))</f>
        <v/>
      </c>
      <c r="F70" s="385" t="str">
        <f>IF(ISERROR(VLOOKUP(F65,スケジュール!$A$10:$V$266,$AG70+4,FALSE)),"",IF(VLOOKUP(F65,スケジュール!$A$10:$V$266,$AG70+4,FALSE)="●",VLOOKUP(F65,スケジュール!$A$10:$V$266,$AG70+4,FALSE),""))</f>
        <v/>
      </c>
      <c r="G70" s="385" t="str">
        <f>IF(ISERROR(VLOOKUP(G65,スケジュール!$A$10:$V$266,$AG70+4,FALSE)),"",IF(VLOOKUP(G65,スケジュール!$A$10:$V$266,$AG70+4,FALSE)="●",VLOOKUP(G65,スケジュール!$A$10:$V$266,$AG70+4,FALSE),""))</f>
        <v/>
      </c>
      <c r="H70" s="385" t="str">
        <f>IF(ISERROR(VLOOKUP(H65,スケジュール!$A$10:$V$266,$AG70+4,FALSE)),"",IF(VLOOKUP(H65,スケジュール!$A$10:$V$266,$AG70+4,FALSE)="●",VLOOKUP(H65,スケジュール!$A$10:$V$266,$AG70+4,FALSE),""))</f>
        <v/>
      </c>
      <c r="I70" s="386"/>
      <c r="J70" s="385" t="str">
        <f>IF(ISERROR(VLOOKUP(J65,スケジュール!$A$10:$V$266,$AG70+4,FALSE)),"",IF(VLOOKUP(J65,スケジュール!$A$10:$V$266,$AG70+4,FALSE)="●",VLOOKUP(J65,スケジュール!$A$10:$V$266,$AG70+4,FALSE),""))</f>
        <v/>
      </c>
      <c r="K70" s="385" t="str">
        <f>IF(ISERROR(VLOOKUP(K65,スケジュール!$A$10:$V$266,$AG70+4,FALSE)),"",IF(VLOOKUP(K65,スケジュール!$A$10:$V$266,$AG70+4,FALSE)="●",VLOOKUP(K65,スケジュール!$A$10:$V$266,$AG70+4,FALSE),""))</f>
        <v/>
      </c>
      <c r="L70" s="385" t="str">
        <f>IF(ISERROR(VLOOKUP(L65,スケジュール!$A$10:$V$266,$AG70+4,FALSE)),"",IF(VLOOKUP(L65,スケジュール!$A$10:$V$266,$AG70+4,FALSE)="●",VLOOKUP(L65,スケジュール!$A$10:$V$266,$AG70+4,FALSE),""))</f>
        <v/>
      </c>
      <c r="M70" s="385" t="str">
        <f>IF(ISERROR(VLOOKUP(M65,スケジュール!$A$10:$V$266,$AG70+4,FALSE)),"",IF(VLOOKUP(M65,スケジュール!$A$10:$V$266,$AG70+4,FALSE)="●",VLOOKUP(M65,スケジュール!$A$10:$V$266,$AG70+4,FALSE),""))</f>
        <v/>
      </c>
      <c r="N70" s="385" t="str">
        <f>IF(ISERROR(VLOOKUP(N65,スケジュール!$A$10:$V$266,$AG70+4,FALSE)),"",IF(VLOOKUP(N65,スケジュール!$A$10:$V$266,$AG70+4,FALSE)="●",VLOOKUP(N65,スケジュール!$A$10:$V$266,$AG70+4,FALSE),""))</f>
        <v/>
      </c>
      <c r="O70" s="385" t="str">
        <f>IF(ISERROR(VLOOKUP(O65,スケジュール!$A$10:$V$266,$AG70+4,FALSE)),"",IF(VLOOKUP(O65,スケジュール!$A$10:$V$266,$AG70+4,FALSE)="●",VLOOKUP(O65,スケジュール!$A$10:$V$266,$AG70+4,FALSE),""))</f>
        <v/>
      </c>
      <c r="P70" s="385" t="str">
        <f>IF(ISERROR(VLOOKUP(P65,スケジュール!$A$10:$V$266,$AG70+4,FALSE)),"",IF(VLOOKUP(P65,スケジュール!$A$10:$V$266,$AG70+4,FALSE)="●",VLOOKUP(P65,スケジュール!$A$10:$V$266,$AG70+4,FALSE),""))</f>
        <v/>
      </c>
      <c r="Q70" s="386"/>
      <c r="R70" s="385" t="str">
        <f>IF(ISERROR(VLOOKUP(R65,スケジュール!$A$10:$V$266,$AG70+4,FALSE)),"",IF(VLOOKUP(R65,スケジュール!$A$10:$V$266,$AG70+4,FALSE)="●",VLOOKUP(R65,スケジュール!$A$10:$V$266,$AG70+4,FALSE),""))</f>
        <v/>
      </c>
      <c r="S70" s="385" t="str">
        <f>IF(ISERROR(VLOOKUP(S65,スケジュール!$A$10:$V$266,$AG70+4,FALSE)),"",IF(VLOOKUP(S65,スケジュール!$A$10:$V$266,$AG70+4,FALSE)="●",VLOOKUP(S65,スケジュール!$A$10:$V$266,$AG70+4,FALSE),""))</f>
        <v/>
      </c>
      <c r="T70" s="385" t="str">
        <f>IF(ISERROR(VLOOKUP(T65,スケジュール!$A$10:$V$266,$AG70+4,FALSE)),"",IF(VLOOKUP(T65,スケジュール!$A$10:$V$266,$AG70+4,FALSE)="●",VLOOKUP(T65,スケジュール!$A$10:$V$266,$AG70+4,FALSE),""))</f>
        <v/>
      </c>
      <c r="U70" s="385" t="str">
        <f>IF(ISERROR(VLOOKUP(U65,スケジュール!$A$10:$V$266,$AG70+4,FALSE)),"",IF(VLOOKUP(U65,スケジュール!$A$10:$V$266,$AG70+4,FALSE)="●",VLOOKUP(U65,スケジュール!$A$10:$V$266,$AG70+4,FALSE),""))</f>
        <v/>
      </c>
      <c r="V70" s="385" t="str">
        <f>IF(ISERROR(VLOOKUP(V65,スケジュール!$A$10:$V$266,$AG70+4,FALSE)),"",IF(VLOOKUP(V65,スケジュール!$A$10:$V$266,$AG70+4,FALSE)="●",VLOOKUP(V65,スケジュール!$A$10:$V$266,$AG70+4,FALSE),""))</f>
        <v/>
      </c>
      <c r="W70" s="385" t="str">
        <f>IF(ISERROR(VLOOKUP(W65,スケジュール!$A$10:$V$266,$AG70+4,FALSE)),"",IF(VLOOKUP(W65,スケジュール!$A$10:$V$266,$AG70+4,FALSE)="●",VLOOKUP(W65,スケジュール!$A$10:$V$266,$AG70+4,FALSE),""))</f>
        <v/>
      </c>
      <c r="X70" s="385" t="str">
        <f>IF(ISERROR(VLOOKUP(X65,スケジュール!$A$10:$V$266,$AG70+4,FALSE)),"",IF(VLOOKUP(X65,スケジュール!$A$10:$V$266,$AG70+4,FALSE)="●",VLOOKUP(X65,スケジュール!$A$10:$V$266,$AG70+4,FALSE),""))</f>
        <v/>
      </c>
      <c r="Y70" s="386"/>
      <c r="Z70" s="385" t="str">
        <f>IF(ISERROR(VLOOKUP(Z65,スケジュール!$A$10:$V$266,$AG70+4,FALSE)),"",IF(VLOOKUP(Z65,スケジュール!$A$10:$V$266,$AG70+4,FALSE)="●",VLOOKUP(Z65,スケジュール!$A$10:$V$266,$AG70+4,FALSE),""))</f>
        <v/>
      </c>
      <c r="AA70" s="385" t="str">
        <f>IF(ISERROR(VLOOKUP(AA65,スケジュール!$A$10:$V$266,$AG70+4,FALSE)),"",IF(VLOOKUP(AA65,スケジュール!$A$10:$V$266,$AG70+4,FALSE)="●",VLOOKUP(AA65,スケジュール!$A$10:$V$266,$AG70+4,FALSE),""))</f>
        <v/>
      </c>
      <c r="AB70" s="385" t="str">
        <f>IF(ISERROR(VLOOKUP(AB65,スケジュール!$A$10:$V$266,$AG70+4,FALSE)),"",IF(VLOOKUP(AB65,スケジュール!$A$10:$V$266,$AG70+4,FALSE)="●",VLOOKUP(AB65,スケジュール!$A$10:$V$266,$AG70+4,FALSE),""))</f>
        <v/>
      </c>
      <c r="AC70" s="385" t="str">
        <f>IF(ISERROR(VLOOKUP(AC65,スケジュール!$A$10:$V$266,$AG70+4,FALSE)),"",IF(VLOOKUP(AC65,スケジュール!$A$10:$V$266,$AG70+4,FALSE)="●",VLOOKUP(AC65,スケジュール!$A$10:$V$266,$AG70+4,FALSE),""))</f>
        <v/>
      </c>
      <c r="AD70" s="385" t="str">
        <f>IF(ISERROR(VLOOKUP(AD65,スケジュール!$A$10:$V$266,$AG70+4,FALSE)),"",IF(VLOOKUP(AD65,スケジュール!$A$10:$V$266,$AG70+4,FALSE)="●",VLOOKUP(AD65,スケジュール!$A$10:$V$266,$AG70+4,FALSE),""))</f>
        <v/>
      </c>
      <c r="AE70" s="385" t="str">
        <f>IF(ISERROR(VLOOKUP(AE65,スケジュール!$A$10:$V$266,$AG70+4,FALSE)),"",IF(VLOOKUP(AE65,スケジュール!$A$10:$V$266,$AG70+4,FALSE)="●",VLOOKUP(AE65,スケジュール!$A$10:$V$266,$AG70+4,FALSE),""))</f>
        <v/>
      </c>
      <c r="AF70" s="385" t="str">
        <f>IF(ISERROR(VLOOKUP(AF65,スケジュール!$A$10:$V$266,$AG70+4,FALSE)),"",IF(VLOOKUP(AF65,スケジュール!$A$10:$V$266,$AG70+4,FALSE)="●",VLOOKUP(AF65,スケジュール!$A$10:$V$266,$AG70+4,FALSE),""))</f>
        <v/>
      </c>
      <c r="AG70" s="102" t="str">
        <f>AG62</f>
        <v/>
      </c>
    </row>
    <row r="71" spans="1:36" ht="20.100000000000001" customHeight="1">
      <c r="A71" s="34" t="s">
        <v>89</v>
      </c>
      <c r="B71" s="387" t="str">
        <f>IF(OR(ISERROR(VLOOKUP(B65,スケジュール!$A$10:$AC$276,3)),(ISBLANK(VLOOKUP(B65,スケジュール!$A$10:$AC$276,3)))),"",VLOOKUP(B65,スケジュール!$A$10:$AC$276,3))</f>
        <v/>
      </c>
      <c r="C71" s="387" t="str">
        <f>IF(OR(ISERROR(VLOOKUP(C65,スケジュール!$A$10:$AC$276,3)),(ISBLANK(VLOOKUP(C65,スケジュール!$A$10:$AC$276,3)))),"",VLOOKUP(C65,スケジュール!$A$10:$AC$276,3))</f>
        <v/>
      </c>
      <c r="D71" s="387">
        <f>IF(OR(ISERROR(VLOOKUP(D65,スケジュール!$A$10:$AC$276,3)),(ISBLANK(VLOOKUP(D65,スケジュール!$A$10:$AC$276,3)))),"",VLOOKUP(D65,スケジュール!$A$10:$AC$276,3))</f>
        <v>43518</v>
      </c>
      <c r="E71" s="387" t="str">
        <f>IF(OR(ISERROR(VLOOKUP(E65,スケジュール!$A$10:$AC$276,3)),(ISBLANK(VLOOKUP(E65,スケジュール!$A$10:$AC$276,3)))),"",VLOOKUP(E65,スケジュール!$A$10:$AC$276,3))</f>
        <v/>
      </c>
      <c r="F71" s="387">
        <f>IF(OR(ISERROR(VLOOKUP(F65,スケジュール!$A$10:$AC$276,3)),(ISBLANK(VLOOKUP(F65,スケジュール!$A$10:$AC$276,3)))),"",VLOOKUP(F65,スケジュール!$A$10:$AC$276,3))</f>
        <v>43518</v>
      </c>
      <c r="G71" s="387" t="str">
        <f>IF(OR(ISERROR(VLOOKUP(G65,スケジュール!$A$10:$AC$276,3)),(ISBLANK(VLOOKUP(G65,スケジュール!$A$10:$AC$276,3)))),"",VLOOKUP(G65,スケジュール!$A$10:$AC$276,3))</f>
        <v/>
      </c>
      <c r="H71" s="387">
        <f>IF(OR(ISERROR(VLOOKUP(H65,スケジュール!$A$10:$AC$276,3)),(ISBLANK(VLOOKUP(H65,スケジュール!$A$10:$AC$276,3)))),"",VLOOKUP(H65,スケジュール!$A$10:$AC$276,3))</f>
        <v>43521</v>
      </c>
      <c r="I71" s="388"/>
      <c r="J71" s="387" t="str">
        <f>IF(OR(ISERROR(VLOOKUP(J65,スケジュール!$A$10:$AC$276,3)),(ISBLANK(VLOOKUP(J65,スケジュール!$A$10:$AC$276,3)))),"",VLOOKUP(J65,スケジュール!$A$10:$AC$276,3))</f>
        <v/>
      </c>
      <c r="K71" s="387" t="str">
        <f>IF(OR(ISERROR(VLOOKUP(K65,スケジュール!$A$10:$AC$276,3)),(ISBLANK(VLOOKUP(K65,スケジュール!$A$10:$AC$276,3)))),"",VLOOKUP(K65,スケジュール!$A$10:$AC$276,3))</f>
        <v/>
      </c>
      <c r="L71" s="387">
        <f>IF(OR(ISERROR(VLOOKUP(L65,スケジュール!$A$10:$AC$276,3)),(ISBLANK(VLOOKUP(L65,スケジュール!$A$10:$AC$276,3)))),"",VLOOKUP(L65,スケジュール!$A$10:$AC$276,3))</f>
        <v>43546</v>
      </c>
      <c r="M71" s="387" t="str">
        <f>IF(OR(ISERROR(VLOOKUP(M65,スケジュール!$A$10:$AC$276,3)),(ISBLANK(VLOOKUP(M65,スケジュール!$A$10:$AC$276,3)))),"",VLOOKUP(M65,スケジュール!$A$10:$AC$276,3))</f>
        <v/>
      </c>
      <c r="N71" s="387">
        <f>IF(OR(ISERROR(VLOOKUP(N65,スケジュール!$A$10:$AC$276,3)),(ISBLANK(VLOOKUP(N65,スケジュール!$A$10:$AC$276,3)))),"",VLOOKUP(N65,スケジュール!$A$10:$AC$276,3))</f>
        <v>43549</v>
      </c>
      <c r="O71" s="387" t="str">
        <f>IF(OR(ISERROR(VLOOKUP(O65,スケジュール!$A$10:$AC$276,3)),(ISBLANK(VLOOKUP(O65,スケジュール!$A$10:$AC$276,3)))),"",VLOOKUP(O65,スケジュール!$A$10:$AC$276,3))</f>
        <v/>
      </c>
      <c r="P71" s="387">
        <f>IF(OR(ISERROR(VLOOKUP(P65,スケジュール!$A$10:$AC$276,3)),(ISBLANK(VLOOKUP(P65,スケジュール!$A$10:$AC$276,3)))),"",VLOOKUP(P65,スケジュール!$A$10:$AC$276,3))</f>
        <v>43551</v>
      </c>
      <c r="Q71" s="388"/>
      <c r="R71" s="387" t="str">
        <f>IF(OR(ISERROR(VLOOKUP(R65,スケジュール!$A$10:$AC$276,3)),(ISBLANK(VLOOKUP(R65,スケジュール!$A$10:$AC$276,3)))),"",VLOOKUP(R65,スケジュール!$A$10:$AC$276,3))</f>
        <v/>
      </c>
      <c r="S71" s="387" t="str">
        <f>IF(OR(ISERROR(VLOOKUP(S65,スケジュール!$A$10:$AC$276,3)),(ISBLANK(VLOOKUP(S65,スケジュール!$A$10:$AC$276,3)))),"",VLOOKUP(S65,スケジュール!$A$10:$AC$276,3))</f>
        <v/>
      </c>
      <c r="T71" s="387">
        <f>IF(OR(ISERROR(VLOOKUP(T65,スケジュール!$A$10:$AC$276,3)),(ISBLANK(VLOOKUP(T65,スケジュール!$A$10:$AC$276,3)))),"",VLOOKUP(T65,スケジュール!$A$10:$AC$276,3))</f>
        <v>43579</v>
      </c>
      <c r="U71" s="387" t="str">
        <f>IF(OR(ISERROR(VLOOKUP(U65,スケジュール!$A$10:$AC$276,3)),(ISBLANK(VLOOKUP(U65,スケジュール!$A$10:$AC$276,3)))),"",VLOOKUP(U65,スケジュール!$A$10:$AC$276,3))</f>
        <v/>
      </c>
      <c r="V71" s="387">
        <f>IF(OR(ISERROR(VLOOKUP(V65,スケジュール!$A$10:$AC$276,3)),(ISBLANK(VLOOKUP(V65,スケジュール!$A$10:$AC$276,3)))),"",VLOOKUP(V65,スケジュール!$A$10:$AC$276,3))</f>
        <v>43581</v>
      </c>
      <c r="W71" s="387" t="str">
        <f>IF(OR(ISERROR(VLOOKUP(W65,スケジュール!$A$10:$AC$276,3)),(ISBLANK(VLOOKUP(W65,スケジュール!$A$10:$AC$276,3)))),"",VLOOKUP(W65,スケジュール!$A$10:$AC$276,3))</f>
        <v/>
      </c>
      <c r="X71" s="387">
        <f>IF(OR(ISERROR(VLOOKUP(X65,スケジュール!$A$10:$AC$276,3)),(ISBLANK(VLOOKUP(X65,スケジュール!$A$10:$AC$276,3)))),"",VLOOKUP(X65,スケジュール!$A$10:$AC$276,3))</f>
        <v>43586</v>
      </c>
      <c r="Y71" s="388"/>
      <c r="Z71" s="387" t="str">
        <f>IF(OR(ISERROR(VLOOKUP(Z65,スケジュール!$A$10:$AC$276,3)),(ISBLANK(VLOOKUP(Z65,スケジュール!$A$10:$AC$276,3)))),"",VLOOKUP(Z65,スケジュール!$A$10:$AC$276,3))</f>
        <v/>
      </c>
      <c r="AA71" s="387" t="str">
        <f>IF(OR(ISERROR(VLOOKUP(AA65,スケジュール!$A$10:$AC$276,3)),(ISBLANK(VLOOKUP(AA65,スケジュール!$A$10:$AC$276,3)))),"",VLOOKUP(AA65,スケジュール!$A$10:$AC$276,3))</f>
        <v/>
      </c>
      <c r="AB71" s="387">
        <f>IF(OR(ISERROR(VLOOKUP(AB65,スケジュール!$A$10:$AC$276,3)),(ISBLANK(VLOOKUP(AB65,スケジュール!$A$10:$AC$276,3)))),"",VLOOKUP(AB65,スケジュール!$A$10:$AC$276,3))</f>
        <v>43607</v>
      </c>
      <c r="AC71" s="387" t="str">
        <f>IF(OR(ISERROR(VLOOKUP(AC65,スケジュール!$A$10:$AC$276,3)),(ISBLANK(VLOOKUP(AC65,スケジュール!$A$10:$AC$276,3)))),"",VLOOKUP(AC65,スケジュール!$A$10:$AC$276,3))</f>
        <v/>
      </c>
      <c r="AD71" s="387">
        <f>IF(OR(ISERROR(VLOOKUP(AD65,スケジュール!$A$10:$AC$276,3)),(ISBLANK(VLOOKUP(AD65,スケジュール!$A$10:$AC$276,3)))),"",VLOOKUP(AD65,スケジュール!$A$10:$AC$276,3))</f>
        <v>43609</v>
      </c>
      <c r="AE71" s="387" t="str">
        <f>IF(OR(ISERROR(VLOOKUP(AE65,スケジュール!$A$10:$AC$276,3)),(ISBLANK(VLOOKUP(AE65,スケジュール!$A$10:$AC$276,3)))),"",VLOOKUP(AE65,スケジュール!$A$10:$AC$276,3))</f>
        <v/>
      </c>
      <c r="AF71" s="387">
        <f>IF(OR(ISERROR(VLOOKUP(AF65,スケジュール!$A$10:$AC$276,3)),(ISBLANK(VLOOKUP(AF65,スケジュール!$A$10:$AC$276,3)))),"",VLOOKUP(AF65,スケジュール!$A$10:$AC$276,3))</f>
        <v>43612</v>
      </c>
    </row>
    <row r="72" spans="1:36" ht="20.100000000000001" customHeight="1">
      <c r="A72" s="38" t="s">
        <v>90</v>
      </c>
      <c r="B72" s="387" t="str">
        <f>IF(OR(ISERROR(VLOOKUP(B65,スケジュール!$A$10:$AC$276,4)),(ISBLANK(VLOOKUP(B65,スケジュール!$A$10:$AC$276,4)))),"",VLOOKUP(B65,スケジュール!$A$10:$AC$276,4))</f>
        <v/>
      </c>
      <c r="C72" s="387" t="str">
        <f>IF(OR(ISERROR(VLOOKUP(C65,スケジュール!$A$10:$AC$276,4)),(ISBLANK(VLOOKUP(C65,スケジュール!$A$10:$AC$276,4)))),"",VLOOKUP(C65,スケジュール!$A$10:$AC$276,4))</f>
        <v/>
      </c>
      <c r="D72" s="387">
        <f>IF(OR(ISERROR(VLOOKUP(D65,スケジュール!$A$10:$AC$276,4)),(ISBLANK(VLOOKUP(D65,スケジュール!$A$10:$AC$276,4)))),"",VLOOKUP(D65,スケジュール!$A$10:$AC$276,4))</f>
        <v>43518</v>
      </c>
      <c r="E72" s="387" t="str">
        <f>IF(OR(ISERROR(VLOOKUP(E65,スケジュール!$A$10:$AC$276,4)),(ISBLANK(VLOOKUP(E65,スケジュール!$A$10:$AC$276,4)))),"",VLOOKUP(E65,スケジュール!$A$10:$AC$276,4))</f>
        <v/>
      </c>
      <c r="F72" s="387">
        <f>IF(OR(ISERROR(VLOOKUP(F65,スケジュール!$A$10:$AC$276,4)),(ISBLANK(VLOOKUP(F65,スケジュール!$A$10:$AC$276,4)))),"",VLOOKUP(F65,スケジュール!$A$10:$AC$276,4))</f>
        <v>43521</v>
      </c>
      <c r="G72" s="387" t="str">
        <f>IF(OR(ISERROR(VLOOKUP(G65,スケジュール!$A$10:$AC$276,4)),(ISBLANK(VLOOKUP(G65,スケジュール!$A$10:$AC$276,4)))),"",VLOOKUP(G65,スケジュール!$A$10:$AC$276,4))</f>
        <v/>
      </c>
      <c r="H72" s="387">
        <f>IF(OR(ISERROR(VLOOKUP(H65,スケジュール!$A$10:$AC$276,4)),(ISBLANK(VLOOKUP(H65,スケジュール!$A$10:$AC$276,4)))),"",VLOOKUP(H65,スケジュール!$A$10:$AC$276,4))</f>
        <v>43523</v>
      </c>
      <c r="I72" s="388"/>
      <c r="J72" s="387" t="str">
        <f>IF(OR(ISERROR(VLOOKUP(J65,スケジュール!$A$10:$AC$276,4)),(ISBLANK(VLOOKUP(J65,スケジュール!$A$10:$AC$276,4)))),"",VLOOKUP(J65,スケジュール!$A$10:$AC$276,4))</f>
        <v/>
      </c>
      <c r="K72" s="387" t="str">
        <f>IF(OR(ISERROR(VLOOKUP(K65,スケジュール!$A$10:$AC$276,4)),(ISBLANK(VLOOKUP(K65,スケジュール!$A$10:$AC$276,4)))),"",VLOOKUP(K65,スケジュール!$A$10:$AC$276,4))</f>
        <v/>
      </c>
      <c r="L72" s="387">
        <f>IF(OR(ISERROR(VLOOKUP(L65,スケジュール!$A$10:$AC$276,4)),(ISBLANK(VLOOKUP(L65,スケジュール!$A$10:$AC$276,4)))),"",VLOOKUP(L65,スケジュール!$A$10:$AC$276,4))</f>
        <v>43546</v>
      </c>
      <c r="M72" s="387" t="str">
        <f>IF(OR(ISERROR(VLOOKUP(M65,スケジュール!$A$10:$AC$276,4)),(ISBLANK(VLOOKUP(M65,スケジュール!$A$10:$AC$276,4)))),"",VLOOKUP(M65,スケジュール!$A$10:$AC$276,4))</f>
        <v/>
      </c>
      <c r="N72" s="387">
        <f>IF(OR(ISERROR(VLOOKUP(N65,スケジュール!$A$10:$AC$276,4)),(ISBLANK(VLOOKUP(N65,スケジュール!$A$10:$AC$276,4)))),"",VLOOKUP(N65,スケジュール!$A$10:$AC$276,4))</f>
        <v>43549</v>
      </c>
      <c r="O72" s="387" t="str">
        <f>IF(OR(ISERROR(VLOOKUP(O65,スケジュール!$A$10:$AC$276,4)),(ISBLANK(VLOOKUP(O65,スケジュール!$A$10:$AC$276,4)))),"",VLOOKUP(O65,スケジュール!$A$10:$AC$276,4))</f>
        <v/>
      </c>
      <c r="P72" s="387">
        <f>IF(OR(ISERROR(VLOOKUP(P65,スケジュール!$A$10:$AC$276,4)),(ISBLANK(VLOOKUP(P65,スケジュール!$A$10:$AC$276,4)))),"",VLOOKUP(P65,スケジュール!$A$10:$AC$276,4))</f>
        <v>43551</v>
      </c>
      <c r="Q72" s="388"/>
      <c r="R72" s="387" t="str">
        <f>IF(OR(ISERROR(VLOOKUP(R65,スケジュール!$A$10:$AC$276,4)),(ISBLANK(VLOOKUP(R65,スケジュール!$A$10:$AC$276,4)))),"",VLOOKUP(R65,スケジュール!$A$10:$AC$276,4))</f>
        <v/>
      </c>
      <c r="S72" s="387" t="str">
        <f>IF(OR(ISERROR(VLOOKUP(S65,スケジュール!$A$10:$AC$276,4)),(ISBLANK(VLOOKUP(S65,スケジュール!$A$10:$AC$276,4)))),"",VLOOKUP(S65,スケジュール!$A$10:$AC$276,4))</f>
        <v/>
      </c>
      <c r="T72" s="387">
        <f>IF(OR(ISERROR(VLOOKUP(T65,スケジュール!$A$10:$AC$276,4)),(ISBLANK(VLOOKUP(T65,スケジュール!$A$10:$AC$276,4)))),"",VLOOKUP(T65,スケジュール!$A$10:$AC$276,4))</f>
        <v>43581</v>
      </c>
      <c r="U72" s="387" t="str">
        <f>IF(OR(ISERROR(VLOOKUP(U65,スケジュール!$A$10:$AC$276,4)),(ISBLANK(VLOOKUP(U65,スケジュール!$A$10:$AC$276,4)))),"",VLOOKUP(U65,スケジュール!$A$10:$AC$276,4))</f>
        <v/>
      </c>
      <c r="V72" s="387">
        <f>IF(OR(ISERROR(VLOOKUP(V65,スケジュール!$A$10:$AC$276,4)),(ISBLANK(VLOOKUP(V65,スケジュール!$A$10:$AC$276,4)))),"",VLOOKUP(V65,スケジュール!$A$10:$AC$276,4))</f>
        <v>43586</v>
      </c>
      <c r="W72" s="387" t="str">
        <f>IF(OR(ISERROR(VLOOKUP(W65,スケジュール!$A$10:$AC$276,4)),(ISBLANK(VLOOKUP(W65,スケジュール!$A$10:$AC$276,4)))),"",VLOOKUP(W65,スケジュール!$A$10:$AC$276,4))</f>
        <v/>
      </c>
      <c r="X72" s="387">
        <f>IF(OR(ISERROR(VLOOKUP(X65,スケジュール!$A$10:$AC$276,4)),(ISBLANK(VLOOKUP(X65,スケジュール!$A$10:$AC$276,4)))),"",VLOOKUP(X65,スケジュール!$A$10:$AC$276,4))</f>
        <v>43586</v>
      </c>
      <c r="Y72" s="388"/>
      <c r="Z72" s="387" t="str">
        <f>IF(OR(ISERROR(VLOOKUP(Z65,スケジュール!$A$10:$AC$276,4)),(ISBLANK(VLOOKUP(Z65,スケジュール!$A$10:$AC$276,4)))),"",VLOOKUP(Z65,スケジュール!$A$10:$AC$276,4))</f>
        <v/>
      </c>
      <c r="AA72" s="387" t="str">
        <f>IF(OR(ISERROR(VLOOKUP(AA65,スケジュール!$A$10:$AC$276,4)),(ISBLANK(VLOOKUP(AA65,スケジュール!$A$10:$AC$276,4)))),"",VLOOKUP(AA65,スケジュール!$A$10:$AC$276,4))</f>
        <v/>
      </c>
      <c r="AB72" s="387">
        <f>IF(OR(ISERROR(VLOOKUP(AB65,スケジュール!$A$10:$AC$276,4)),(ISBLANK(VLOOKUP(AB65,スケジュール!$A$10:$AC$276,4)))),"",VLOOKUP(AB65,スケジュール!$A$10:$AC$276,4))</f>
        <v>43609</v>
      </c>
      <c r="AC72" s="387" t="str">
        <f>IF(OR(ISERROR(VLOOKUP(AC65,スケジュール!$A$10:$AC$276,4)),(ISBLANK(VLOOKUP(AC65,スケジュール!$A$10:$AC$276,4)))),"",VLOOKUP(AC65,スケジュール!$A$10:$AC$276,4))</f>
        <v/>
      </c>
      <c r="AD72" s="387">
        <f>IF(OR(ISERROR(VLOOKUP(AD65,スケジュール!$A$10:$AC$276,4)),(ISBLANK(VLOOKUP(AD65,スケジュール!$A$10:$AC$276,4)))),"",VLOOKUP(AD65,スケジュール!$A$10:$AC$276,4))</f>
        <v>43612</v>
      </c>
      <c r="AE72" s="387" t="str">
        <f>IF(OR(ISERROR(VLOOKUP(AE65,スケジュール!$A$10:$AC$276,4)),(ISBLANK(VLOOKUP(AE65,スケジュール!$A$10:$AC$276,4)))),"",VLOOKUP(AE65,スケジュール!$A$10:$AC$276,4))</f>
        <v/>
      </c>
      <c r="AF72" s="387">
        <f>IF(OR(ISERROR(VLOOKUP(AF65,スケジュール!$A$10:$AC$276,4)),(ISBLANK(VLOOKUP(AF65,スケジュール!$A$10:$AC$276,4)))),"",VLOOKUP(AF65,スケジュール!$A$10:$AC$276,4))</f>
        <v>43614</v>
      </c>
    </row>
    <row r="73" spans="1:36" s="364" customFormat="1" ht="20.100000000000001" customHeight="1">
      <c r="A73" s="362"/>
      <c r="B73" s="259">
        <f>H65+1</f>
        <v>43506</v>
      </c>
      <c r="C73" s="259">
        <f t="shared" ref="C73:H73" si="32">B73+1</f>
        <v>43507</v>
      </c>
      <c r="D73" s="259">
        <f t="shared" si="32"/>
        <v>43508</v>
      </c>
      <c r="E73" s="259">
        <f t="shared" si="32"/>
        <v>43509</v>
      </c>
      <c r="F73" s="259">
        <f t="shared" si="32"/>
        <v>43510</v>
      </c>
      <c r="G73" s="259">
        <f t="shared" si="32"/>
        <v>43511</v>
      </c>
      <c r="H73" s="259">
        <f t="shared" si="32"/>
        <v>43512</v>
      </c>
      <c r="I73" s="363"/>
      <c r="J73" s="259">
        <f>P65+1</f>
        <v>43534</v>
      </c>
      <c r="K73" s="259">
        <f t="shared" ref="K73:P73" si="33">J73+1</f>
        <v>43535</v>
      </c>
      <c r="L73" s="259">
        <f t="shared" si="33"/>
        <v>43536</v>
      </c>
      <c r="M73" s="259">
        <f t="shared" si="33"/>
        <v>43537</v>
      </c>
      <c r="N73" s="259">
        <f t="shared" si="33"/>
        <v>43538</v>
      </c>
      <c r="O73" s="259">
        <f t="shared" si="33"/>
        <v>43539</v>
      </c>
      <c r="P73" s="259">
        <f t="shared" si="33"/>
        <v>43540</v>
      </c>
      <c r="Q73" s="363"/>
      <c r="R73" s="259">
        <f>X65+1</f>
        <v>43569</v>
      </c>
      <c r="S73" s="259">
        <f t="shared" ref="S73:X73" si="34">R73+1</f>
        <v>43570</v>
      </c>
      <c r="T73" s="259">
        <f t="shared" si="34"/>
        <v>43571</v>
      </c>
      <c r="U73" s="259">
        <f t="shared" si="34"/>
        <v>43572</v>
      </c>
      <c r="V73" s="259">
        <f t="shared" si="34"/>
        <v>43573</v>
      </c>
      <c r="W73" s="259">
        <f t="shared" si="34"/>
        <v>43574</v>
      </c>
      <c r="X73" s="259">
        <f t="shared" si="34"/>
        <v>43575</v>
      </c>
      <c r="Y73" s="363"/>
      <c r="Z73" s="259">
        <f>AF65+1</f>
        <v>43597</v>
      </c>
      <c r="AA73" s="259">
        <f t="shared" ref="AA73:AF73" si="35">Z73+1</f>
        <v>43598</v>
      </c>
      <c r="AB73" s="259">
        <f t="shared" si="35"/>
        <v>43599</v>
      </c>
      <c r="AC73" s="259">
        <f t="shared" si="35"/>
        <v>43600</v>
      </c>
      <c r="AD73" s="259">
        <f t="shared" si="35"/>
        <v>43601</v>
      </c>
      <c r="AE73" s="259">
        <f t="shared" si="35"/>
        <v>43602</v>
      </c>
      <c r="AF73" s="259">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pink</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green</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85" t="str">
        <f>IF(ISERROR(VLOOKUP(B73,スケジュール!$A$10:$V$266,$AG75+4,FALSE)),"",IF(VLOOKUP(B73,スケジュール!$A$10:$V$266,$AG75+4,FALSE)="●",VLOOKUP(B73,スケジュール!$A$10:$V$266,$AG75+4,FALSE),""))</f>
        <v/>
      </c>
      <c r="C75" s="385" t="str">
        <f>IF(ISERROR(VLOOKUP(C73,スケジュール!$A$10:$V$266,$AG75+4,FALSE)),"",IF(VLOOKUP(C73,スケジュール!$A$10:$V$266,$AG75+4,FALSE)="●",VLOOKUP(C73,スケジュール!$A$10:$V$266,$AG75+4,FALSE),""))</f>
        <v/>
      </c>
      <c r="D75" s="385" t="str">
        <f>IF(ISERROR(VLOOKUP(D73,スケジュール!$A$10:$V$266,$AG75+4,FALSE)),"",IF(VLOOKUP(D73,スケジュール!$A$10:$V$266,$AG75+4,FALSE)="●",VLOOKUP(D73,スケジュール!$A$10:$V$266,$AG75+4,FALSE),""))</f>
        <v/>
      </c>
      <c r="E75" s="385" t="str">
        <f>IF(ISERROR(VLOOKUP(E73,スケジュール!$A$10:$V$266,$AG75+4,FALSE)),"",IF(VLOOKUP(E73,スケジュール!$A$10:$V$266,$AG75+4,FALSE)="●",VLOOKUP(E73,スケジュール!$A$10:$V$266,$AG75+4,FALSE),""))</f>
        <v/>
      </c>
      <c r="F75" s="385" t="str">
        <f>IF(ISERROR(VLOOKUP(F73,スケジュール!$A$10:$V$266,$AG75+4,FALSE)),"",IF(VLOOKUP(F73,スケジュール!$A$10:$V$266,$AG75+4,FALSE)="●",VLOOKUP(F73,スケジュール!$A$10:$V$266,$AG75+4,FALSE),""))</f>
        <v/>
      </c>
      <c r="G75" s="385" t="str">
        <f>IF(ISERROR(VLOOKUP(G73,スケジュール!$A$10:$V$266,$AG75+4,FALSE)),"",IF(VLOOKUP(G73,スケジュール!$A$10:$V$266,$AG75+4,FALSE)="●",VLOOKUP(G73,スケジュール!$A$10:$V$266,$AG75+4,FALSE),""))</f>
        <v/>
      </c>
      <c r="H75" s="385" t="str">
        <f>IF(ISERROR(VLOOKUP(H73,スケジュール!$A$10:$V$266,$AG75+4,FALSE)),"",IF(VLOOKUP(H73,スケジュール!$A$10:$V$266,$AG75+4,FALSE)="●",VLOOKUP(H73,スケジュール!$A$10:$V$266,$AG75+4,FALSE),""))</f>
        <v/>
      </c>
      <c r="I75" s="386"/>
      <c r="J75" s="385" t="str">
        <f>IF(ISERROR(VLOOKUP(J73,スケジュール!$A$10:$V$266,$AG75+4,FALSE)),"",IF(VLOOKUP(J73,スケジュール!$A$10:$V$266,$AG75+4,FALSE)="●",VLOOKUP(J73,スケジュール!$A$10:$V$266,$AG75+4,FALSE),""))</f>
        <v/>
      </c>
      <c r="K75" s="385" t="str">
        <f>IF(ISERROR(VLOOKUP(K73,スケジュール!$A$10:$V$266,$AG75+4,FALSE)),"",IF(VLOOKUP(K73,スケジュール!$A$10:$V$266,$AG75+4,FALSE)="●",VLOOKUP(K73,スケジュール!$A$10:$V$266,$AG75+4,FALSE),""))</f>
        <v/>
      </c>
      <c r="L75" s="385" t="str">
        <f>IF(ISERROR(VLOOKUP(L73,スケジュール!$A$10:$V$266,$AG75+4,FALSE)),"",IF(VLOOKUP(L73,スケジュール!$A$10:$V$266,$AG75+4,FALSE)="●",VLOOKUP(L73,スケジュール!$A$10:$V$266,$AG75+4,FALSE),""))</f>
        <v/>
      </c>
      <c r="M75" s="385" t="str">
        <f>IF(ISERROR(VLOOKUP(M73,スケジュール!$A$10:$V$266,$AG75+4,FALSE)),"",IF(VLOOKUP(M73,スケジュール!$A$10:$V$266,$AG75+4,FALSE)="●",VLOOKUP(M73,スケジュール!$A$10:$V$266,$AG75+4,FALSE),""))</f>
        <v/>
      </c>
      <c r="N75" s="385" t="str">
        <f>IF(ISERROR(VLOOKUP(N73,スケジュール!$A$10:$V$266,$AG75+4,FALSE)),"",IF(VLOOKUP(N73,スケジュール!$A$10:$V$266,$AG75+4,FALSE)="●",VLOOKUP(N73,スケジュール!$A$10:$V$266,$AG75+4,FALSE),""))</f>
        <v/>
      </c>
      <c r="O75" s="385" t="str">
        <f>IF(ISERROR(VLOOKUP(O73,スケジュール!$A$10:$V$266,$AG75+4,FALSE)),"",IF(VLOOKUP(O73,スケジュール!$A$10:$V$266,$AG75+4,FALSE)="●",VLOOKUP(O73,スケジュール!$A$10:$V$266,$AG75+4,FALSE),""))</f>
        <v/>
      </c>
      <c r="P75" s="385" t="str">
        <f>IF(ISERROR(VLOOKUP(P73,スケジュール!$A$10:$V$266,$AG75+4,FALSE)),"",IF(VLOOKUP(P73,スケジュール!$A$10:$V$266,$AG75+4,FALSE)="●",VLOOKUP(P73,スケジュール!$A$10:$V$266,$AG75+4,FALSE),""))</f>
        <v/>
      </c>
      <c r="Q75" s="386"/>
      <c r="R75" s="385" t="str">
        <f>IF(ISERROR(VLOOKUP(R73,スケジュール!$A$10:$V$266,$AG75+4,FALSE)),"",IF(VLOOKUP(R73,スケジュール!$A$10:$V$266,$AG75+4,FALSE)="●",VLOOKUP(R73,スケジュール!$A$10:$V$266,$AG75+4,FALSE),""))</f>
        <v/>
      </c>
      <c r="S75" s="385" t="str">
        <f>IF(ISERROR(VLOOKUP(S73,スケジュール!$A$10:$V$266,$AG75+4,FALSE)),"",IF(VLOOKUP(S73,スケジュール!$A$10:$V$266,$AG75+4,FALSE)="●",VLOOKUP(S73,スケジュール!$A$10:$V$266,$AG75+4,FALSE),""))</f>
        <v/>
      </c>
      <c r="T75" s="385" t="str">
        <f>IF(ISERROR(VLOOKUP(T73,スケジュール!$A$10:$V$266,$AG75+4,FALSE)),"",IF(VLOOKUP(T73,スケジュール!$A$10:$V$266,$AG75+4,FALSE)="●",VLOOKUP(T73,スケジュール!$A$10:$V$266,$AG75+4,FALSE),""))</f>
        <v/>
      </c>
      <c r="U75" s="385" t="str">
        <f>IF(ISERROR(VLOOKUP(U73,スケジュール!$A$10:$V$266,$AG75+4,FALSE)),"",IF(VLOOKUP(U73,スケジュール!$A$10:$V$266,$AG75+4,FALSE)="●",VLOOKUP(U73,スケジュール!$A$10:$V$266,$AG75+4,FALSE),""))</f>
        <v/>
      </c>
      <c r="V75" s="385" t="str">
        <f>IF(ISERROR(VLOOKUP(V73,スケジュール!$A$10:$V$266,$AG75+4,FALSE)),"",IF(VLOOKUP(V73,スケジュール!$A$10:$V$266,$AG75+4,FALSE)="●",VLOOKUP(V73,スケジュール!$A$10:$V$266,$AG75+4,FALSE),""))</f>
        <v/>
      </c>
      <c r="W75" s="385" t="str">
        <f>IF(ISERROR(VLOOKUP(W73,スケジュール!$A$10:$V$266,$AG75+4,FALSE)),"",IF(VLOOKUP(W73,スケジュール!$A$10:$V$266,$AG75+4,FALSE)="●",VLOOKUP(W73,スケジュール!$A$10:$V$266,$AG75+4,FALSE),""))</f>
        <v/>
      </c>
      <c r="X75" s="385" t="str">
        <f>IF(ISERROR(VLOOKUP(X73,スケジュール!$A$10:$V$266,$AG75+4,FALSE)),"",IF(VLOOKUP(X73,スケジュール!$A$10:$V$266,$AG75+4,FALSE)="●",VLOOKUP(X73,スケジュール!$A$10:$V$266,$AG75+4,FALSE),""))</f>
        <v/>
      </c>
      <c r="Y75" s="386"/>
      <c r="Z75" s="385" t="str">
        <f>IF(ISERROR(VLOOKUP(Z73,スケジュール!$A$10:$V$266,$AG75+4,FALSE)),"",IF(VLOOKUP(Z73,スケジュール!$A$10:$V$266,$AG75+4,FALSE)="●",VLOOKUP(Z73,スケジュール!$A$10:$V$266,$AG75+4,FALSE),""))</f>
        <v/>
      </c>
      <c r="AA75" s="385" t="str">
        <f>IF(ISERROR(VLOOKUP(AA73,スケジュール!$A$10:$V$266,$AG75+4,FALSE)),"",IF(VLOOKUP(AA73,スケジュール!$A$10:$V$266,$AG75+4,FALSE)="●",VLOOKUP(AA73,スケジュール!$A$10:$V$266,$AG75+4,FALSE),""))</f>
        <v/>
      </c>
      <c r="AB75" s="385" t="str">
        <f>IF(ISERROR(VLOOKUP(AB73,スケジュール!$A$10:$V$266,$AG75+4,FALSE)),"",IF(VLOOKUP(AB73,スケジュール!$A$10:$V$266,$AG75+4,FALSE)="●",VLOOKUP(AB73,スケジュール!$A$10:$V$266,$AG75+4,FALSE),""))</f>
        <v/>
      </c>
      <c r="AC75" s="385" t="str">
        <f>IF(ISERROR(VLOOKUP(AC73,スケジュール!$A$10:$V$266,$AG75+4,FALSE)),"",IF(VLOOKUP(AC73,スケジュール!$A$10:$V$266,$AG75+4,FALSE)="●",VLOOKUP(AC73,スケジュール!$A$10:$V$266,$AG75+4,FALSE),""))</f>
        <v/>
      </c>
      <c r="AD75" s="385" t="str">
        <f>IF(ISERROR(VLOOKUP(AD73,スケジュール!$A$10:$V$266,$AG75+4,FALSE)),"",IF(VLOOKUP(AD73,スケジュール!$A$10:$V$266,$AG75+4,FALSE)="●",VLOOKUP(AD73,スケジュール!$A$10:$V$266,$AG75+4,FALSE),""))</f>
        <v/>
      </c>
      <c r="AE75" s="385" t="str">
        <f>IF(ISERROR(VLOOKUP(AE73,スケジュール!$A$10:$V$266,$AG75+4,FALSE)),"",IF(VLOOKUP(AE73,スケジュール!$A$10:$V$266,$AG75+4,FALSE)="●",VLOOKUP(AE73,スケジュール!$A$10:$V$266,$AG75+4,FALSE),""))</f>
        <v/>
      </c>
      <c r="AF75" s="385"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
      </c>
      <c r="B76" s="385" t="str">
        <f>IF(ISERROR(VLOOKUP(B73,スケジュール!$A$10:$V$266,$AG76+4,FALSE)),"",IF(VLOOKUP(B73,スケジュール!$A$10:$V$266,$AG76+4,FALSE)="●",VLOOKUP(B73,スケジュール!$A$10:$V$266,$AG76+4,FALSE),""))</f>
        <v/>
      </c>
      <c r="C76" s="385" t="str">
        <f>IF(ISERROR(VLOOKUP(C73,スケジュール!$A$10:$V$266,$AG76+4,FALSE)),"",IF(VLOOKUP(C73,スケジュール!$A$10:$V$266,$AG76+4,FALSE)="●",VLOOKUP(C73,スケジュール!$A$10:$V$266,$AG76+4,FALSE),""))</f>
        <v/>
      </c>
      <c r="D76" s="385" t="str">
        <f>IF(ISERROR(VLOOKUP(D73,スケジュール!$A$10:$V$266,$AG76+4,FALSE)),"",IF(VLOOKUP(D73,スケジュール!$A$10:$V$266,$AG76+4,FALSE)="●",VLOOKUP(D73,スケジュール!$A$10:$V$266,$AG76+4,FALSE),""))</f>
        <v/>
      </c>
      <c r="E76" s="385" t="str">
        <f>IF(ISERROR(VLOOKUP(E73,スケジュール!$A$10:$V$266,$AG76+4,FALSE)),"",IF(VLOOKUP(E73,スケジュール!$A$10:$V$266,$AG76+4,FALSE)="●",VLOOKUP(E73,スケジュール!$A$10:$V$266,$AG76+4,FALSE),""))</f>
        <v/>
      </c>
      <c r="F76" s="385" t="str">
        <f>IF(ISERROR(VLOOKUP(F73,スケジュール!$A$10:$V$266,$AG76+4,FALSE)),"",IF(VLOOKUP(F73,スケジュール!$A$10:$V$266,$AG76+4,FALSE)="●",VLOOKUP(F73,スケジュール!$A$10:$V$266,$AG76+4,FALSE),""))</f>
        <v/>
      </c>
      <c r="G76" s="385" t="str">
        <f>IF(ISERROR(VLOOKUP(G73,スケジュール!$A$10:$V$266,$AG76+4,FALSE)),"",IF(VLOOKUP(G73,スケジュール!$A$10:$V$266,$AG76+4,FALSE)="●",VLOOKUP(G73,スケジュール!$A$10:$V$266,$AG76+4,FALSE),""))</f>
        <v/>
      </c>
      <c r="H76" s="385" t="str">
        <f>IF(ISERROR(VLOOKUP(H73,スケジュール!$A$10:$V$266,$AG76+4,FALSE)),"",IF(VLOOKUP(H73,スケジュール!$A$10:$V$266,$AG76+4,FALSE)="●",VLOOKUP(H73,スケジュール!$A$10:$V$266,$AG76+4,FALSE),""))</f>
        <v/>
      </c>
      <c r="I76" s="386"/>
      <c r="J76" s="385" t="str">
        <f>IF(ISERROR(VLOOKUP(J73,スケジュール!$A$10:$V$266,$AG76+4,FALSE)),"",IF(VLOOKUP(J73,スケジュール!$A$10:$V$266,$AG76+4,FALSE)="●",VLOOKUP(J73,スケジュール!$A$10:$V$266,$AG76+4,FALSE),""))</f>
        <v/>
      </c>
      <c r="K76" s="385" t="str">
        <f>IF(ISERROR(VLOOKUP(K73,スケジュール!$A$10:$V$266,$AG76+4,FALSE)),"",IF(VLOOKUP(K73,スケジュール!$A$10:$V$266,$AG76+4,FALSE)="●",VLOOKUP(K73,スケジュール!$A$10:$V$266,$AG76+4,FALSE),""))</f>
        <v/>
      </c>
      <c r="L76" s="385" t="str">
        <f>IF(ISERROR(VLOOKUP(L73,スケジュール!$A$10:$V$266,$AG76+4,FALSE)),"",IF(VLOOKUP(L73,スケジュール!$A$10:$V$266,$AG76+4,FALSE)="●",VLOOKUP(L73,スケジュール!$A$10:$V$266,$AG76+4,FALSE),""))</f>
        <v/>
      </c>
      <c r="M76" s="385" t="str">
        <f>IF(ISERROR(VLOOKUP(M73,スケジュール!$A$10:$V$266,$AG76+4,FALSE)),"",IF(VLOOKUP(M73,スケジュール!$A$10:$V$266,$AG76+4,FALSE)="●",VLOOKUP(M73,スケジュール!$A$10:$V$266,$AG76+4,FALSE),""))</f>
        <v/>
      </c>
      <c r="N76" s="385" t="str">
        <f>IF(ISERROR(VLOOKUP(N73,スケジュール!$A$10:$V$266,$AG76+4,FALSE)),"",IF(VLOOKUP(N73,スケジュール!$A$10:$V$266,$AG76+4,FALSE)="●",VLOOKUP(N73,スケジュール!$A$10:$V$266,$AG76+4,FALSE),""))</f>
        <v/>
      </c>
      <c r="O76" s="385" t="str">
        <f>IF(ISERROR(VLOOKUP(O73,スケジュール!$A$10:$V$266,$AG76+4,FALSE)),"",IF(VLOOKUP(O73,スケジュール!$A$10:$V$266,$AG76+4,FALSE)="●",VLOOKUP(O73,スケジュール!$A$10:$V$266,$AG76+4,FALSE),""))</f>
        <v/>
      </c>
      <c r="P76" s="385" t="str">
        <f>IF(ISERROR(VLOOKUP(P73,スケジュール!$A$10:$V$266,$AG76+4,FALSE)),"",IF(VLOOKUP(P73,スケジュール!$A$10:$V$266,$AG76+4,FALSE)="●",VLOOKUP(P73,スケジュール!$A$10:$V$266,$AG76+4,FALSE),""))</f>
        <v/>
      </c>
      <c r="Q76" s="386"/>
      <c r="R76" s="385" t="str">
        <f>IF(ISERROR(VLOOKUP(R73,スケジュール!$A$10:$V$266,$AG76+4,FALSE)),"",IF(VLOOKUP(R73,スケジュール!$A$10:$V$266,$AG76+4,FALSE)="●",VLOOKUP(R73,スケジュール!$A$10:$V$266,$AG76+4,FALSE),""))</f>
        <v/>
      </c>
      <c r="S76" s="385" t="str">
        <f>IF(ISERROR(VLOOKUP(S73,スケジュール!$A$10:$V$266,$AG76+4,FALSE)),"",IF(VLOOKUP(S73,スケジュール!$A$10:$V$266,$AG76+4,FALSE)="●",VLOOKUP(S73,スケジュール!$A$10:$V$266,$AG76+4,FALSE),""))</f>
        <v/>
      </c>
      <c r="T76" s="385" t="str">
        <f>IF(ISERROR(VLOOKUP(T73,スケジュール!$A$10:$V$266,$AG76+4,FALSE)),"",IF(VLOOKUP(T73,スケジュール!$A$10:$V$266,$AG76+4,FALSE)="●",VLOOKUP(T73,スケジュール!$A$10:$V$266,$AG76+4,FALSE),""))</f>
        <v/>
      </c>
      <c r="U76" s="385" t="str">
        <f>IF(ISERROR(VLOOKUP(U73,スケジュール!$A$10:$V$266,$AG76+4,FALSE)),"",IF(VLOOKUP(U73,スケジュール!$A$10:$V$266,$AG76+4,FALSE)="●",VLOOKUP(U73,スケジュール!$A$10:$V$266,$AG76+4,FALSE),""))</f>
        <v/>
      </c>
      <c r="V76" s="385" t="str">
        <f>IF(ISERROR(VLOOKUP(V73,スケジュール!$A$10:$V$266,$AG76+4,FALSE)),"",IF(VLOOKUP(V73,スケジュール!$A$10:$V$266,$AG76+4,FALSE)="●",VLOOKUP(V73,スケジュール!$A$10:$V$266,$AG76+4,FALSE),""))</f>
        <v/>
      </c>
      <c r="W76" s="385" t="str">
        <f>IF(ISERROR(VLOOKUP(W73,スケジュール!$A$10:$V$266,$AG76+4,FALSE)),"",IF(VLOOKUP(W73,スケジュール!$A$10:$V$266,$AG76+4,FALSE)="●",VLOOKUP(W73,スケジュール!$A$10:$V$266,$AG76+4,FALSE),""))</f>
        <v/>
      </c>
      <c r="X76" s="385" t="str">
        <f>IF(ISERROR(VLOOKUP(X73,スケジュール!$A$10:$V$266,$AG76+4,FALSE)),"",IF(VLOOKUP(X73,スケジュール!$A$10:$V$266,$AG76+4,FALSE)="●",VLOOKUP(X73,スケジュール!$A$10:$V$266,$AG76+4,FALSE),""))</f>
        <v/>
      </c>
      <c r="Y76" s="386"/>
      <c r="Z76" s="385" t="str">
        <f>IF(ISERROR(VLOOKUP(Z73,スケジュール!$A$10:$V$266,$AG76+4,FALSE)),"",IF(VLOOKUP(Z73,スケジュール!$A$10:$V$266,$AG76+4,FALSE)="●",VLOOKUP(Z73,スケジュール!$A$10:$V$266,$AG76+4,FALSE),""))</f>
        <v/>
      </c>
      <c r="AA76" s="385" t="str">
        <f>IF(ISERROR(VLOOKUP(AA73,スケジュール!$A$10:$V$266,$AG76+4,FALSE)),"",IF(VLOOKUP(AA73,スケジュール!$A$10:$V$266,$AG76+4,FALSE)="●",VLOOKUP(AA73,スケジュール!$A$10:$V$266,$AG76+4,FALSE),""))</f>
        <v/>
      </c>
      <c r="AB76" s="385" t="str">
        <f>IF(ISERROR(VLOOKUP(AB73,スケジュール!$A$10:$V$266,$AG76+4,FALSE)),"",IF(VLOOKUP(AB73,スケジュール!$A$10:$V$266,$AG76+4,FALSE)="●",VLOOKUP(AB73,スケジュール!$A$10:$V$266,$AG76+4,FALSE),""))</f>
        <v/>
      </c>
      <c r="AC76" s="385" t="str">
        <f>IF(ISERROR(VLOOKUP(AC73,スケジュール!$A$10:$V$266,$AG76+4,FALSE)),"",IF(VLOOKUP(AC73,スケジュール!$A$10:$V$266,$AG76+4,FALSE)="●",VLOOKUP(AC73,スケジュール!$A$10:$V$266,$AG76+4,FALSE),""))</f>
        <v/>
      </c>
      <c r="AD76" s="385" t="str">
        <f>IF(ISERROR(VLOOKUP(AD73,スケジュール!$A$10:$V$266,$AG76+4,FALSE)),"",IF(VLOOKUP(AD73,スケジュール!$A$10:$V$266,$AG76+4,FALSE)="●",VLOOKUP(AD73,スケジュール!$A$10:$V$266,$AG76+4,FALSE),""))</f>
        <v/>
      </c>
      <c r="AE76" s="385" t="str">
        <f>IF(ISERROR(VLOOKUP(AE73,スケジュール!$A$10:$V$266,$AG76+4,FALSE)),"",IF(VLOOKUP(AE73,スケジュール!$A$10:$V$266,$AG76+4,FALSE)="●",VLOOKUP(AE73,スケジュール!$A$10:$V$266,$AG76+4,FALSE),""))</f>
        <v/>
      </c>
      <c r="AF76" s="385" t="str">
        <f>IF(ISERROR(VLOOKUP(AF73,スケジュール!$A$10:$V$266,$AG76+4,FALSE)),"",IF(VLOOKUP(AF73,スケジュール!$A$10:$V$266,$AG76+4,FALSE)="●",VLOOKUP(AF73,スケジュール!$A$10:$V$266,$AG76+4,FALSE),""))</f>
        <v/>
      </c>
      <c r="AG76" s="102" t="str">
        <f>AG68</f>
        <v/>
      </c>
    </row>
    <row r="77" spans="1:36" s="94" customFormat="1" ht="20.100000000000001" customHeight="1">
      <c r="A77" s="94" t="str">
        <f>IF(ISBLANK(A69),"",A69)</f>
        <v/>
      </c>
      <c r="B77" s="385" t="str">
        <f>IF(ISERROR(VLOOKUP(B73,スケジュール!$A$10:$V$266,$AG77+4,FALSE)),"",IF(VLOOKUP(B73,スケジュール!$A$10:$V$266,$AG77+4,FALSE)="●",VLOOKUP(B73,スケジュール!$A$10:$V$266,$AG77+4,FALSE),""))</f>
        <v/>
      </c>
      <c r="C77" s="385" t="str">
        <f>IF(ISERROR(VLOOKUP(C73,スケジュール!$A$10:$V$266,$AG77+4,FALSE)),"",IF(VLOOKUP(C73,スケジュール!$A$10:$V$266,$AG77+4,FALSE)="●",VLOOKUP(C73,スケジュール!$A$10:$V$266,$AG77+4,FALSE),""))</f>
        <v/>
      </c>
      <c r="D77" s="385" t="str">
        <f>IF(ISERROR(VLOOKUP(D73,スケジュール!$A$10:$V$266,$AG77+4,FALSE)),"",IF(VLOOKUP(D73,スケジュール!$A$10:$V$266,$AG77+4,FALSE)="●",VLOOKUP(D73,スケジュール!$A$10:$V$266,$AG77+4,FALSE),""))</f>
        <v/>
      </c>
      <c r="E77" s="385" t="str">
        <f>IF(ISERROR(VLOOKUP(E73,スケジュール!$A$10:$V$266,$AG77+4,FALSE)),"",IF(VLOOKUP(E73,スケジュール!$A$10:$V$266,$AG77+4,FALSE)="●",VLOOKUP(E73,スケジュール!$A$10:$V$266,$AG77+4,FALSE),""))</f>
        <v/>
      </c>
      <c r="F77" s="385" t="str">
        <f>IF(ISERROR(VLOOKUP(F73,スケジュール!$A$10:$V$266,$AG77+4,FALSE)),"",IF(VLOOKUP(F73,スケジュール!$A$10:$V$266,$AG77+4,FALSE)="●",VLOOKUP(F73,スケジュール!$A$10:$V$266,$AG77+4,FALSE),""))</f>
        <v/>
      </c>
      <c r="G77" s="385" t="str">
        <f>IF(ISERROR(VLOOKUP(G73,スケジュール!$A$10:$V$266,$AG77+4,FALSE)),"",IF(VLOOKUP(G73,スケジュール!$A$10:$V$266,$AG77+4,FALSE)="●",VLOOKUP(G73,スケジュール!$A$10:$V$266,$AG77+4,FALSE),""))</f>
        <v/>
      </c>
      <c r="H77" s="385" t="str">
        <f>IF(ISERROR(VLOOKUP(H73,スケジュール!$A$10:$V$266,$AG77+4,FALSE)),"",IF(VLOOKUP(H73,スケジュール!$A$10:$V$266,$AG77+4,FALSE)="●",VLOOKUP(H73,スケジュール!$A$10:$V$266,$AG77+4,FALSE),""))</f>
        <v/>
      </c>
      <c r="I77" s="386"/>
      <c r="J77" s="385" t="str">
        <f>IF(ISERROR(VLOOKUP(J73,スケジュール!$A$10:$V$266,$AG77+4,FALSE)),"",IF(VLOOKUP(J73,スケジュール!$A$10:$V$266,$AG77+4,FALSE)="●",VLOOKUP(J73,スケジュール!$A$10:$V$266,$AG77+4,FALSE),""))</f>
        <v/>
      </c>
      <c r="K77" s="385" t="str">
        <f>IF(ISERROR(VLOOKUP(K73,スケジュール!$A$10:$V$266,$AG77+4,FALSE)),"",IF(VLOOKUP(K73,スケジュール!$A$10:$V$266,$AG77+4,FALSE)="●",VLOOKUP(K73,スケジュール!$A$10:$V$266,$AG77+4,FALSE),""))</f>
        <v/>
      </c>
      <c r="L77" s="385" t="str">
        <f>IF(ISERROR(VLOOKUP(L73,スケジュール!$A$10:$V$266,$AG77+4,FALSE)),"",IF(VLOOKUP(L73,スケジュール!$A$10:$V$266,$AG77+4,FALSE)="●",VLOOKUP(L73,スケジュール!$A$10:$V$266,$AG77+4,FALSE),""))</f>
        <v/>
      </c>
      <c r="M77" s="385" t="str">
        <f>IF(ISERROR(VLOOKUP(M73,スケジュール!$A$10:$V$266,$AG77+4,FALSE)),"",IF(VLOOKUP(M73,スケジュール!$A$10:$V$266,$AG77+4,FALSE)="●",VLOOKUP(M73,スケジュール!$A$10:$V$266,$AG77+4,FALSE),""))</f>
        <v/>
      </c>
      <c r="N77" s="385" t="str">
        <f>IF(ISERROR(VLOOKUP(N73,スケジュール!$A$10:$V$266,$AG77+4,FALSE)),"",IF(VLOOKUP(N73,スケジュール!$A$10:$V$266,$AG77+4,FALSE)="●",VLOOKUP(N73,スケジュール!$A$10:$V$266,$AG77+4,FALSE),""))</f>
        <v/>
      </c>
      <c r="O77" s="385" t="str">
        <f>IF(ISERROR(VLOOKUP(O73,スケジュール!$A$10:$V$266,$AG77+4,FALSE)),"",IF(VLOOKUP(O73,スケジュール!$A$10:$V$266,$AG77+4,FALSE)="●",VLOOKUP(O73,スケジュール!$A$10:$V$266,$AG77+4,FALSE),""))</f>
        <v/>
      </c>
      <c r="P77" s="385" t="str">
        <f>IF(ISERROR(VLOOKUP(P73,スケジュール!$A$10:$V$266,$AG77+4,FALSE)),"",IF(VLOOKUP(P73,スケジュール!$A$10:$V$266,$AG77+4,FALSE)="●",VLOOKUP(P73,スケジュール!$A$10:$V$266,$AG77+4,FALSE),""))</f>
        <v/>
      </c>
      <c r="Q77" s="386"/>
      <c r="R77" s="385" t="str">
        <f>IF(ISERROR(VLOOKUP(R73,スケジュール!$A$10:$V$266,$AG77+4,FALSE)),"",IF(VLOOKUP(R73,スケジュール!$A$10:$V$266,$AG77+4,FALSE)="●",VLOOKUP(R73,スケジュール!$A$10:$V$266,$AG77+4,FALSE),""))</f>
        <v/>
      </c>
      <c r="S77" s="385" t="str">
        <f>IF(ISERROR(VLOOKUP(S73,スケジュール!$A$10:$V$266,$AG77+4,FALSE)),"",IF(VLOOKUP(S73,スケジュール!$A$10:$V$266,$AG77+4,FALSE)="●",VLOOKUP(S73,スケジュール!$A$10:$V$266,$AG77+4,FALSE),""))</f>
        <v/>
      </c>
      <c r="T77" s="385" t="str">
        <f>IF(ISERROR(VLOOKUP(T73,スケジュール!$A$10:$V$266,$AG77+4,FALSE)),"",IF(VLOOKUP(T73,スケジュール!$A$10:$V$266,$AG77+4,FALSE)="●",VLOOKUP(T73,スケジュール!$A$10:$V$266,$AG77+4,FALSE),""))</f>
        <v/>
      </c>
      <c r="U77" s="385" t="str">
        <f>IF(ISERROR(VLOOKUP(U73,スケジュール!$A$10:$V$266,$AG77+4,FALSE)),"",IF(VLOOKUP(U73,スケジュール!$A$10:$V$266,$AG77+4,FALSE)="●",VLOOKUP(U73,スケジュール!$A$10:$V$266,$AG77+4,FALSE),""))</f>
        <v/>
      </c>
      <c r="V77" s="385" t="str">
        <f>IF(ISERROR(VLOOKUP(V73,スケジュール!$A$10:$V$266,$AG77+4,FALSE)),"",IF(VLOOKUP(V73,スケジュール!$A$10:$V$266,$AG77+4,FALSE)="●",VLOOKUP(V73,スケジュール!$A$10:$V$266,$AG77+4,FALSE),""))</f>
        <v/>
      </c>
      <c r="W77" s="385" t="str">
        <f>IF(ISERROR(VLOOKUP(W73,スケジュール!$A$10:$V$266,$AG77+4,FALSE)),"",IF(VLOOKUP(W73,スケジュール!$A$10:$V$266,$AG77+4,FALSE)="●",VLOOKUP(W73,スケジュール!$A$10:$V$266,$AG77+4,FALSE),""))</f>
        <v/>
      </c>
      <c r="X77" s="385" t="str">
        <f>IF(ISERROR(VLOOKUP(X73,スケジュール!$A$10:$V$266,$AG77+4,FALSE)),"",IF(VLOOKUP(X73,スケジュール!$A$10:$V$266,$AG77+4,FALSE)="●",VLOOKUP(X73,スケジュール!$A$10:$V$266,$AG77+4,FALSE),""))</f>
        <v/>
      </c>
      <c r="Y77" s="386"/>
      <c r="Z77" s="385" t="str">
        <f>IF(ISERROR(VLOOKUP(Z73,スケジュール!$A$10:$V$266,$AG77+4,FALSE)),"",IF(VLOOKUP(Z73,スケジュール!$A$10:$V$266,$AG77+4,FALSE)="●",VLOOKUP(Z73,スケジュール!$A$10:$V$266,$AG77+4,FALSE),""))</f>
        <v/>
      </c>
      <c r="AA77" s="385" t="str">
        <f>IF(ISERROR(VLOOKUP(AA73,スケジュール!$A$10:$V$266,$AG77+4,FALSE)),"",IF(VLOOKUP(AA73,スケジュール!$A$10:$V$266,$AG77+4,FALSE)="●",VLOOKUP(AA73,スケジュール!$A$10:$V$266,$AG77+4,FALSE),""))</f>
        <v/>
      </c>
      <c r="AB77" s="385" t="str">
        <f>IF(ISERROR(VLOOKUP(AB73,スケジュール!$A$10:$V$266,$AG77+4,FALSE)),"",IF(VLOOKUP(AB73,スケジュール!$A$10:$V$266,$AG77+4,FALSE)="●",VLOOKUP(AB73,スケジュール!$A$10:$V$266,$AG77+4,FALSE),""))</f>
        <v/>
      </c>
      <c r="AC77" s="385" t="str">
        <f>IF(ISERROR(VLOOKUP(AC73,スケジュール!$A$10:$V$266,$AG77+4,FALSE)),"",IF(VLOOKUP(AC73,スケジュール!$A$10:$V$266,$AG77+4,FALSE)="●",VLOOKUP(AC73,スケジュール!$A$10:$V$266,$AG77+4,FALSE),""))</f>
        <v/>
      </c>
      <c r="AD77" s="385" t="str">
        <f>IF(ISERROR(VLOOKUP(AD73,スケジュール!$A$10:$V$266,$AG77+4,FALSE)),"",IF(VLOOKUP(AD73,スケジュール!$A$10:$V$266,$AG77+4,FALSE)="●",VLOOKUP(AD73,スケジュール!$A$10:$V$266,$AG77+4,FALSE),""))</f>
        <v/>
      </c>
      <c r="AE77" s="385" t="str">
        <f>IF(ISERROR(VLOOKUP(AE73,スケジュール!$A$10:$V$266,$AG77+4,FALSE)),"",IF(VLOOKUP(AE73,スケジュール!$A$10:$V$266,$AG77+4,FALSE)="●",VLOOKUP(AE73,スケジュール!$A$10:$V$266,$AG77+4,FALSE),""))</f>
        <v/>
      </c>
      <c r="AF77" s="385"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85" t="str">
        <f>IF(ISERROR(VLOOKUP(B73,スケジュール!$A$10:$V$266,$AG78+4,FALSE)),"",IF(VLOOKUP(B73,スケジュール!$A$10:$V$266,$AG78+4,FALSE)="●",VLOOKUP(B73,スケジュール!$A$10:$V$266,$AG78+4,FALSE),""))</f>
        <v/>
      </c>
      <c r="C78" s="385" t="str">
        <f>IF(ISERROR(VLOOKUP(C73,スケジュール!$A$10:$V$266,$AG78+4,FALSE)),"",IF(VLOOKUP(C73,スケジュール!$A$10:$V$266,$AG78+4,FALSE)="●",VLOOKUP(C73,スケジュール!$A$10:$V$266,$AG78+4,FALSE),""))</f>
        <v/>
      </c>
      <c r="D78" s="385" t="str">
        <f>IF(ISERROR(VLOOKUP(D73,スケジュール!$A$10:$V$266,$AG78+4,FALSE)),"",IF(VLOOKUP(D73,スケジュール!$A$10:$V$266,$AG78+4,FALSE)="●",VLOOKUP(D73,スケジュール!$A$10:$V$266,$AG78+4,FALSE),""))</f>
        <v/>
      </c>
      <c r="E78" s="385" t="str">
        <f>IF(ISERROR(VLOOKUP(E73,スケジュール!$A$10:$V$266,$AG78+4,FALSE)),"",IF(VLOOKUP(E73,スケジュール!$A$10:$V$266,$AG78+4,FALSE)="●",VLOOKUP(E73,スケジュール!$A$10:$V$266,$AG78+4,FALSE),""))</f>
        <v/>
      </c>
      <c r="F78" s="385" t="str">
        <f>IF(ISERROR(VLOOKUP(F73,スケジュール!$A$10:$V$266,$AG78+4,FALSE)),"",IF(VLOOKUP(F73,スケジュール!$A$10:$V$266,$AG78+4,FALSE)="●",VLOOKUP(F73,スケジュール!$A$10:$V$266,$AG78+4,FALSE),""))</f>
        <v/>
      </c>
      <c r="G78" s="385" t="str">
        <f>IF(ISERROR(VLOOKUP(G73,スケジュール!$A$10:$V$266,$AG78+4,FALSE)),"",IF(VLOOKUP(G73,スケジュール!$A$10:$V$266,$AG78+4,FALSE)="●",VLOOKUP(G73,スケジュール!$A$10:$V$266,$AG78+4,FALSE),""))</f>
        <v/>
      </c>
      <c r="H78" s="385" t="str">
        <f>IF(ISERROR(VLOOKUP(H73,スケジュール!$A$10:$V$266,$AG78+4,FALSE)),"",IF(VLOOKUP(H73,スケジュール!$A$10:$V$266,$AG78+4,FALSE)="●",VLOOKUP(H73,スケジュール!$A$10:$V$266,$AG78+4,FALSE),""))</f>
        <v/>
      </c>
      <c r="I78" s="386"/>
      <c r="J78" s="385" t="str">
        <f>IF(ISERROR(VLOOKUP(J73,スケジュール!$A$10:$V$266,$AG78+4,FALSE)),"",IF(VLOOKUP(J73,スケジュール!$A$10:$V$266,$AG78+4,FALSE)="●",VLOOKUP(J73,スケジュール!$A$10:$V$266,$AG78+4,FALSE),""))</f>
        <v/>
      </c>
      <c r="K78" s="385" t="str">
        <f>IF(ISERROR(VLOOKUP(K73,スケジュール!$A$10:$V$266,$AG78+4,FALSE)),"",IF(VLOOKUP(K73,スケジュール!$A$10:$V$266,$AG78+4,FALSE)="●",VLOOKUP(K73,スケジュール!$A$10:$V$266,$AG78+4,FALSE),""))</f>
        <v/>
      </c>
      <c r="L78" s="385" t="str">
        <f>IF(ISERROR(VLOOKUP(L73,スケジュール!$A$10:$V$266,$AG78+4,FALSE)),"",IF(VLOOKUP(L73,スケジュール!$A$10:$V$266,$AG78+4,FALSE)="●",VLOOKUP(L73,スケジュール!$A$10:$V$266,$AG78+4,FALSE),""))</f>
        <v/>
      </c>
      <c r="M78" s="385" t="str">
        <f>IF(ISERROR(VLOOKUP(M73,スケジュール!$A$10:$V$266,$AG78+4,FALSE)),"",IF(VLOOKUP(M73,スケジュール!$A$10:$V$266,$AG78+4,FALSE)="●",VLOOKUP(M73,スケジュール!$A$10:$V$266,$AG78+4,FALSE),""))</f>
        <v/>
      </c>
      <c r="N78" s="385" t="str">
        <f>IF(ISERROR(VLOOKUP(N73,スケジュール!$A$10:$V$266,$AG78+4,FALSE)),"",IF(VLOOKUP(N73,スケジュール!$A$10:$V$266,$AG78+4,FALSE)="●",VLOOKUP(N73,スケジュール!$A$10:$V$266,$AG78+4,FALSE),""))</f>
        <v/>
      </c>
      <c r="O78" s="385" t="str">
        <f>IF(ISERROR(VLOOKUP(O73,スケジュール!$A$10:$V$266,$AG78+4,FALSE)),"",IF(VLOOKUP(O73,スケジュール!$A$10:$V$266,$AG78+4,FALSE)="●",VLOOKUP(O73,スケジュール!$A$10:$V$266,$AG78+4,FALSE),""))</f>
        <v/>
      </c>
      <c r="P78" s="385" t="str">
        <f>IF(ISERROR(VLOOKUP(P73,スケジュール!$A$10:$V$266,$AG78+4,FALSE)),"",IF(VLOOKUP(P73,スケジュール!$A$10:$V$266,$AG78+4,FALSE)="●",VLOOKUP(P73,スケジュール!$A$10:$V$266,$AG78+4,FALSE),""))</f>
        <v/>
      </c>
      <c r="Q78" s="386"/>
      <c r="R78" s="385" t="str">
        <f>IF(ISERROR(VLOOKUP(R73,スケジュール!$A$10:$V$266,$AG78+4,FALSE)),"",IF(VLOOKUP(R73,スケジュール!$A$10:$V$266,$AG78+4,FALSE)="●",VLOOKUP(R73,スケジュール!$A$10:$V$266,$AG78+4,FALSE),""))</f>
        <v/>
      </c>
      <c r="S78" s="385" t="str">
        <f>IF(ISERROR(VLOOKUP(S73,スケジュール!$A$10:$V$266,$AG78+4,FALSE)),"",IF(VLOOKUP(S73,スケジュール!$A$10:$V$266,$AG78+4,FALSE)="●",VLOOKUP(S73,スケジュール!$A$10:$V$266,$AG78+4,FALSE),""))</f>
        <v/>
      </c>
      <c r="T78" s="385" t="str">
        <f>IF(ISERROR(VLOOKUP(T73,スケジュール!$A$10:$V$266,$AG78+4,FALSE)),"",IF(VLOOKUP(T73,スケジュール!$A$10:$V$266,$AG78+4,FALSE)="●",VLOOKUP(T73,スケジュール!$A$10:$V$266,$AG78+4,FALSE),""))</f>
        <v/>
      </c>
      <c r="U78" s="385" t="str">
        <f>IF(ISERROR(VLOOKUP(U73,スケジュール!$A$10:$V$266,$AG78+4,FALSE)),"",IF(VLOOKUP(U73,スケジュール!$A$10:$V$266,$AG78+4,FALSE)="●",VLOOKUP(U73,スケジュール!$A$10:$V$266,$AG78+4,FALSE),""))</f>
        <v/>
      </c>
      <c r="V78" s="385" t="str">
        <f>IF(ISERROR(VLOOKUP(V73,スケジュール!$A$10:$V$266,$AG78+4,FALSE)),"",IF(VLOOKUP(V73,スケジュール!$A$10:$V$266,$AG78+4,FALSE)="●",VLOOKUP(V73,スケジュール!$A$10:$V$266,$AG78+4,FALSE),""))</f>
        <v/>
      </c>
      <c r="W78" s="385" t="str">
        <f>IF(ISERROR(VLOOKUP(W73,スケジュール!$A$10:$V$266,$AG78+4,FALSE)),"",IF(VLOOKUP(W73,スケジュール!$A$10:$V$266,$AG78+4,FALSE)="●",VLOOKUP(W73,スケジュール!$A$10:$V$266,$AG78+4,FALSE),""))</f>
        <v/>
      </c>
      <c r="X78" s="385" t="str">
        <f>IF(ISERROR(VLOOKUP(X73,スケジュール!$A$10:$V$266,$AG78+4,FALSE)),"",IF(VLOOKUP(X73,スケジュール!$A$10:$V$266,$AG78+4,FALSE)="●",VLOOKUP(X73,スケジュール!$A$10:$V$266,$AG78+4,FALSE),""))</f>
        <v/>
      </c>
      <c r="Y78" s="386"/>
      <c r="Z78" s="385" t="str">
        <f>IF(ISERROR(VLOOKUP(Z73,スケジュール!$A$10:$V$266,$AG78+4,FALSE)),"",IF(VLOOKUP(Z73,スケジュール!$A$10:$V$266,$AG78+4,FALSE)="●",VLOOKUP(Z73,スケジュール!$A$10:$V$266,$AG78+4,FALSE),""))</f>
        <v/>
      </c>
      <c r="AA78" s="385" t="str">
        <f>IF(ISERROR(VLOOKUP(AA73,スケジュール!$A$10:$V$266,$AG78+4,FALSE)),"",IF(VLOOKUP(AA73,スケジュール!$A$10:$V$266,$AG78+4,FALSE)="●",VLOOKUP(AA73,スケジュール!$A$10:$V$266,$AG78+4,FALSE),""))</f>
        <v/>
      </c>
      <c r="AB78" s="385" t="str">
        <f>IF(ISERROR(VLOOKUP(AB73,スケジュール!$A$10:$V$266,$AG78+4,FALSE)),"",IF(VLOOKUP(AB73,スケジュール!$A$10:$V$266,$AG78+4,FALSE)="●",VLOOKUP(AB73,スケジュール!$A$10:$V$266,$AG78+4,FALSE),""))</f>
        <v/>
      </c>
      <c r="AC78" s="385" t="str">
        <f>IF(ISERROR(VLOOKUP(AC73,スケジュール!$A$10:$V$266,$AG78+4,FALSE)),"",IF(VLOOKUP(AC73,スケジュール!$A$10:$V$266,$AG78+4,FALSE)="●",VLOOKUP(AC73,スケジュール!$A$10:$V$266,$AG78+4,FALSE),""))</f>
        <v/>
      </c>
      <c r="AD78" s="385" t="str">
        <f>IF(ISERROR(VLOOKUP(AD73,スケジュール!$A$10:$V$266,$AG78+4,FALSE)),"",IF(VLOOKUP(AD73,スケジュール!$A$10:$V$266,$AG78+4,FALSE)="●",VLOOKUP(AD73,スケジュール!$A$10:$V$266,$AG78+4,FALSE),""))</f>
        <v/>
      </c>
      <c r="AE78" s="385" t="str">
        <f>IF(ISERROR(VLOOKUP(AE73,スケジュール!$A$10:$V$266,$AG78+4,FALSE)),"",IF(VLOOKUP(AE73,スケジュール!$A$10:$V$266,$AG78+4,FALSE)="●",VLOOKUP(AE73,スケジュール!$A$10:$V$266,$AG78+4,FALSE),""))</f>
        <v/>
      </c>
      <c r="AF78" s="385" t="str">
        <f>IF(ISERROR(VLOOKUP(AF73,スケジュール!$A$10:$V$266,$AG78+4,FALSE)),"",IF(VLOOKUP(AF73,スケジュール!$A$10:$V$266,$AG78+4,FALSE)="●",VLOOKUP(AF73,スケジュール!$A$10:$V$266,$AG78+4,FALSE),""))</f>
        <v/>
      </c>
      <c r="AG78" s="102" t="str">
        <f>AG70</f>
        <v/>
      </c>
    </row>
    <row r="79" spans="1:36" ht="20.100000000000001" customHeight="1">
      <c r="A79" s="34" t="s">
        <v>89</v>
      </c>
      <c r="B79" s="387" t="str">
        <f>IF(OR(ISERROR(VLOOKUP(B73,スケジュール!$A$10:$AC$276,3)),(ISBLANK(VLOOKUP(B73,スケジュール!$A$10:$AC$276,3)))),"",VLOOKUP(B73,スケジュール!$A$10:$AC$276,3))</f>
        <v/>
      </c>
      <c r="C79" s="387" t="str">
        <f>IF(OR(ISERROR(VLOOKUP(C73,スケジュール!$A$10:$AC$276,3)),(ISBLANK(VLOOKUP(C73,スケジュール!$A$10:$AC$276,3)))),"",VLOOKUP(C73,スケジュール!$A$10:$AC$276,3))</f>
        <v/>
      </c>
      <c r="D79" s="387">
        <f>IF(OR(ISERROR(VLOOKUP(D73,スケジュール!$A$10:$AC$276,3)),(ISBLANK(VLOOKUP(D73,スケジュール!$A$10:$AC$276,3)))),"",VLOOKUP(D73,スケジュール!$A$10:$AC$276,3))</f>
        <v>43523</v>
      </c>
      <c r="E79" s="387" t="str">
        <f>IF(OR(ISERROR(VLOOKUP(E73,スケジュール!$A$10:$AC$276,3)),(ISBLANK(VLOOKUP(E73,スケジュール!$A$10:$AC$276,3)))),"",VLOOKUP(E73,スケジュール!$A$10:$AC$276,3))</f>
        <v/>
      </c>
      <c r="F79" s="387">
        <f>IF(OR(ISERROR(VLOOKUP(F73,スケジュール!$A$10:$AC$276,3)),(ISBLANK(VLOOKUP(F73,スケジュール!$A$10:$AC$276,3)))),"",VLOOKUP(F73,スケジュール!$A$10:$AC$276,3))</f>
        <v>43525</v>
      </c>
      <c r="G79" s="387" t="str">
        <f>IF(OR(ISERROR(VLOOKUP(G73,スケジュール!$A$10:$AC$276,3)),(ISBLANK(VLOOKUP(G73,スケジュール!$A$10:$AC$276,3)))),"",VLOOKUP(G73,スケジュール!$A$10:$AC$276,3))</f>
        <v/>
      </c>
      <c r="H79" s="387">
        <f>IF(OR(ISERROR(VLOOKUP(H73,スケジュール!$A$10:$AC$276,3)),(ISBLANK(VLOOKUP(H73,スケジュール!$A$10:$AC$276,3)))),"",VLOOKUP(H73,スケジュール!$A$10:$AC$276,3))</f>
        <v>43528</v>
      </c>
      <c r="I79" s="388"/>
      <c r="J79" s="387" t="str">
        <f>IF(OR(ISERROR(VLOOKUP(J73,スケジュール!$A$10:$AC$276,3)),(ISBLANK(VLOOKUP(J73,スケジュール!$A$10:$AC$276,3)))),"",VLOOKUP(J73,スケジュール!$A$10:$AC$276,3))</f>
        <v/>
      </c>
      <c r="K79" s="387" t="str">
        <f>IF(OR(ISERROR(VLOOKUP(K73,スケジュール!$A$10:$AC$276,3)),(ISBLANK(VLOOKUP(K73,スケジュール!$A$10:$AC$276,3)))),"",VLOOKUP(K73,スケジュール!$A$10:$AC$276,3))</f>
        <v/>
      </c>
      <c r="L79" s="387">
        <f>IF(OR(ISERROR(VLOOKUP(L73,スケジュール!$A$10:$AC$276,3)),(ISBLANK(VLOOKUP(L73,スケジュール!$A$10:$AC$276,3)))),"",VLOOKUP(L73,スケジュール!$A$10:$AC$276,3))</f>
        <v>43551</v>
      </c>
      <c r="M79" s="387" t="str">
        <f>IF(OR(ISERROR(VLOOKUP(M73,スケジュール!$A$10:$AC$276,3)),(ISBLANK(VLOOKUP(M73,スケジュール!$A$10:$AC$276,3)))),"",VLOOKUP(M73,スケジュール!$A$10:$AC$276,3))</f>
        <v/>
      </c>
      <c r="N79" s="387">
        <f>IF(OR(ISERROR(VLOOKUP(N73,スケジュール!$A$10:$AC$276,3)),(ISBLANK(VLOOKUP(N73,スケジュール!$A$10:$AC$276,3)))),"",VLOOKUP(N73,スケジュール!$A$10:$AC$276,3))</f>
        <v>43553</v>
      </c>
      <c r="O79" s="387" t="str">
        <f>IF(OR(ISERROR(VLOOKUP(O73,スケジュール!$A$10:$AC$276,3)),(ISBLANK(VLOOKUP(O73,スケジュール!$A$10:$AC$276,3)))),"",VLOOKUP(O73,スケジュール!$A$10:$AC$276,3))</f>
        <v/>
      </c>
      <c r="P79" s="387">
        <f>IF(OR(ISERROR(VLOOKUP(P73,スケジュール!$A$10:$AC$276,3)),(ISBLANK(VLOOKUP(P73,スケジュール!$A$10:$AC$276,3)))),"",VLOOKUP(P73,スケジュール!$A$10:$AC$276,3))</f>
        <v>43556</v>
      </c>
      <c r="Q79" s="388"/>
      <c r="R79" s="387" t="str">
        <f>IF(OR(ISERROR(VLOOKUP(R73,スケジュール!$A$10:$AC$276,3)),(ISBLANK(VLOOKUP(R73,スケジュール!$A$10:$AC$276,3)))),"",VLOOKUP(R73,スケジュール!$A$10:$AC$276,3))</f>
        <v/>
      </c>
      <c r="S79" s="387" t="str">
        <f>IF(OR(ISERROR(VLOOKUP(S73,スケジュール!$A$10:$AC$276,3)),(ISBLANK(VLOOKUP(S73,スケジュール!$A$10:$AC$276,3)))),"",VLOOKUP(S73,スケジュール!$A$10:$AC$276,3))</f>
        <v/>
      </c>
      <c r="T79" s="387">
        <f>IF(OR(ISERROR(VLOOKUP(T73,スケジュール!$A$10:$AC$276,3)),(ISBLANK(VLOOKUP(T73,スケジュール!$A$10:$AC$276,3)))),"",VLOOKUP(T73,スケジュール!$A$10:$AC$276,3))</f>
        <v>43586</v>
      </c>
      <c r="U79" s="387" t="str">
        <f>IF(OR(ISERROR(VLOOKUP(U73,スケジュール!$A$10:$AC$276,3)),(ISBLANK(VLOOKUP(U73,スケジュール!$A$10:$AC$276,3)))),"",VLOOKUP(U73,スケジュール!$A$10:$AC$276,3))</f>
        <v/>
      </c>
      <c r="V79" s="387">
        <f>IF(OR(ISERROR(VLOOKUP(V73,スケジュール!$A$10:$AC$276,3)),(ISBLANK(VLOOKUP(V73,スケジュール!$A$10:$AC$276,3)))),"",VLOOKUP(V73,スケジュール!$A$10:$AC$276,3))</f>
        <v>43593</v>
      </c>
      <c r="W79" s="387" t="str">
        <f>IF(OR(ISERROR(VLOOKUP(W73,スケジュール!$A$10:$AC$276,3)),(ISBLANK(VLOOKUP(W73,スケジュール!$A$10:$AC$276,3)))),"",VLOOKUP(W73,スケジュール!$A$10:$AC$276,3))</f>
        <v/>
      </c>
      <c r="X79" s="387">
        <f>IF(OR(ISERROR(VLOOKUP(X73,スケジュール!$A$10:$AC$276,3)),(ISBLANK(VLOOKUP(X73,スケジュール!$A$10:$AC$276,3)))),"",VLOOKUP(X73,スケジュール!$A$10:$AC$276,3))</f>
        <v>43593</v>
      </c>
      <c r="Y79" s="388"/>
      <c r="Z79" s="387" t="str">
        <f>IF(OR(ISERROR(VLOOKUP(Z73,スケジュール!$A$10:$AC$276,3)),(ISBLANK(VLOOKUP(Z73,スケジュール!$A$10:$AC$276,3)))),"",VLOOKUP(Z73,スケジュール!$A$10:$AC$276,3))</f>
        <v/>
      </c>
      <c r="AA79" s="387" t="str">
        <f>IF(OR(ISERROR(VLOOKUP(AA73,スケジュール!$A$10:$AC$276,3)),(ISBLANK(VLOOKUP(AA73,スケジュール!$A$10:$AC$276,3)))),"",VLOOKUP(AA73,スケジュール!$A$10:$AC$276,3))</f>
        <v/>
      </c>
      <c r="AB79" s="387">
        <f>IF(OR(ISERROR(VLOOKUP(AB73,スケジュール!$A$10:$AC$276,3)),(ISBLANK(VLOOKUP(AB73,スケジュール!$A$10:$AC$276,3)))),"",VLOOKUP(AB73,スケジュール!$A$10:$AC$276,3))</f>
        <v>43614</v>
      </c>
      <c r="AC79" s="387" t="str">
        <f>IF(OR(ISERROR(VLOOKUP(AC73,スケジュール!$A$10:$AC$276,3)),(ISBLANK(VLOOKUP(AC73,スケジュール!$A$10:$AC$276,3)))),"",VLOOKUP(AC73,スケジュール!$A$10:$AC$276,3))</f>
        <v/>
      </c>
      <c r="AD79" s="387">
        <f>IF(OR(ISERROR(VLOOKUP(AD73,スケジュール!$A$10:$AC$276,3)),(ISBLANK(VLOOKUP(AD73,スケジュール!$A$10:$AC$276,3)))),"",VLOOKUP(AD73,スケジュール!$A$10:$AC$276,3))</f>
        <v>43616</v>
      </c>
      <c r="AE79" s="387" t="str">
        <f>IF(OR(ISERROR(VLOOKUP(AE73,スケジュール!$A$10:$AC$276,3)),(ISBLANK(VLOOKUP(AE73,スケジュール!$A$10:$AC$276,3)))),"",VLOOKUP(AE73,スケジュール!$A$10:$AC$276,3))</f>
        <v/>
      </c>
      <c r="AF79" s="387">
        <f>IF(OR(ISERROR(VLOOKUP(AF73,スケジュール!$A$10:$AC$276,3)),(ISBLANK(VLOOKUP(AF73,スケジュール!$A$10:$AC$276,3)))),"",VLOOKUP(AF73,スケジュール!$A$10:$AC$276,3))</f>
        <v>43619</v>
      </c>
    </row>
    <row r="80" spans="1:36" ht="20.100000000000001" customHeight="1">
      <c r="A80" s="38" t="s">
        <v>90</v>
      </c>
      <c r="B80" s="387" t="str">
        <f>IF(OR(ISERROR(VLOOKUP(B73,スケジュール!$A$10:$AC$276,4)),(ISBLANK(VLOOKUP(B73,スケジュール!$A$10:$AC$276,4)))),"",VLOOKUP(B73,スケジュール!$A$10:$AC$276,4))</f>
        <v/>
      </c>
      <c r="C80" s="387" t="str">
        <f>IF(OR(ISERROR(VLOOKUP(C73,スケジュール!$A$10:$AC$276,4)),(ISBLANK(VLOOKUP(C73,スケジュール!$A$10:$AC$276,4)))),"",VLOOKUP(C73,スケジュール!$A$10:$AC$276,4))</f>
        <v/>
      </c>
      <c r="D80" s="387">
        <f>IF(OR(ISERROR(VLOOKUP(D73,スケジュール!$A$10:$AC$276,4)),(ISBLANK(VLOOKUP(D73,スケジュール!$A$10:$AC$276,4)))),"",VLOOKUP(D73,スケジュール!$A$10:$AC$276,4))</f>
        <v>43525</v>
      </c>
      <c r="E80" s="387" t="str">
        <f>IF(OR(ISERROR(VLOOKUP(E73,スケジュール!$A$10:$AC$276,4)),(ISBLANK(VLOOKUP(E73,スケジュール!$A$10:$AC$276,4)))),"",VLOOKUP(E73,スケジュール!$A$10:$AC$276,4))</f>
        <v/>
      </c>
      <c r="F80" s="387">
        <f>IF(OR(ISERROR(VLOOKUP(F73,スケジュール!$A$10:$AC$276,4)),(ISBLANK(VLOOKUP(F73,スケジュール!$A$10:$AC$276,4)))),"",VLOOKUP(F73,スケジュール!$A$10:$AC$276,4))</f>
        <v>43528</v>
      </c>
      <c r="G80" s="387" t="str">
        <f>IF(OR(ISERROR(VLOOKUP(G73,スケジュール!$A$10:$AC$276,4)),(ISBLANK(VLOOKUP(G73,スケジュール!$A$10:$AC$276,4)))),"",VLOOKUP(G73,スケジュール!$A$10:$AC$276,4))</f>
        <v/>
      </c>
      <c r="H80" s="387">
        <f>IF(OR(ISERROR(VLOOKUP(H73,スケジュール!$A$10:$AC$276,4)),(ISBLANK(VLOOKUP(H73,スケジュール!$A$10:$AC$276,4)))),"",VLOOKUP(H73,スケジュール!$A$10:$AC$276,4))</f>
        <v>43530</v>
      </c>
      <c r="I80" s="388"/>
      <c r="J80" s="387" t="str">
        <f>IF(OR(ISERROR(VLOOKUP(J73,スケジュール!$A$10:$AC$276,4)),(ISBLANK(VLOOKUP(J73,スケジュール!$A$10:$AC$276,4)))),"",VLOOKUP(J73,スケジュール!$A$10:$AC$276,4))</f>
        <v/>
      </c>
      <c r="K80" s="387" t="str">
        <f>IF(OR(ISERROR(VLOOKUP(K73,スケジュール!$A$10:$AC$276,4)),(ISBLANK(VLOOKUP(K73,スケジュール!$A$10:$AC$276,4)))),"",VLOOKUP(K73,スケジュール!$A$10:$AC$276,4))</f>
        <v/>
      </c>
      <c r="L80" s="387">
        <f>IF(OR(ISERROR(VLOOKUP(L73,スケジュール!$A$10:$AC$276,4)),(ISBLANK(VLOOKUP(L73,スケジュール!$A$10:$AC$276,4)))),"",VLOOKUP(L73,スケジュール!$A$10:$AC$276,4))</f>
        <v>43553</v>
      </c>
      <c r="M80" s="387" t="str">
        <f>IF(OR(ISERROR(VLOOKUP(M73,スケジュール!$A$10:$AC$276,4)),(ISBLANK(VLOOKUP(M73,スケジュール!$A$10:$AC$276,4)))),"",VLOOKUP(M73,スケジュール!$A$10:$AC$276,4))</f>
        <v/>
      </c>
      <c r="N80" s="387">
        <f>IF(OR(ISERROR(VLOOKUP(N73,スケジュール!$A$10:$AC$276,4)),(ISBLANK(VLOOKUP(N73,スケジュール!$A$10:$AC$276,4)))),"",VLOOKUP(N73,スケジュール!$A$10:$AC$276,4))</f>
        <v>43556</v>
      </c>
      <c r="O80" s="387" t="str">
        <f>IF(OR(ISERROR(VLOOKUP(O73,スケジュール!$A$10:$AC$276,4)),(ISBLANK(VLOOKUP(O73,スケジュール!$A$10:$AC$276,4)))),"",VLOOKUP(O73,スケジュール!$A$10:$AC$276,4))</f>
        <v/>
      </c>
      <c r="P80" s="387">
        <f>IF(OR(ISERROR(VLOOKUP(P73,スケジュール!$A$10:$AC$276,4)),(ISBLANK(VLOOKUP(P73,スケジュール!$A$10:$AC$276,4)))),"",VLOOKUP(P73,スケジュール!$A$10:$AC$276,4))</f>
        <v>43558</v>
      </c>
      <c r="Q80" s="388"/>
      <c r="R80" s="387" t="str">
        <f>IF(OR(ISERROR(VLOOKUP(R73,スケジュール!$A$10:$AC$276,4)),(ISBLANK(VLOOKUP(R73,スケジュール!$A$10:$AC$276,4)))),"",VLOOKUP(R73,スケジュール!$A$10:$AC$276,4))</f>
        <v/>
      </c>
      <c r="S80" s="387" t="str">
        <f>IF(OR(ISERROR(VLOOKUP(S73,スケジュール!$A$10:$AC$276,4)),(ISBLANK(VLOOKUP(S73,スケジュール!$A$10:$AC$276,4)))),"",VLOOKUP(S73,スケジュール!$A$10:$AC$276,4))</f>
        <v/>
      </c>
      <c r="T80" s="387">
        <f>IF(OR(ISERROR(VLOOKUP(T73,スケジュール!$A$10:$AC$276,4)),(ISBLANK(VLOOKUP(T73,スケジュール!$A$10:$AC$276,4)))),"",VLOOKUP(T73,スケジュール!$A$10:$AC$276,4))</f>
        <v>43593</v>
      </c>
      <c r="U80" s="387" t="str">
        <f>IF(OR(ISERROR(VLOOKUP(U73,スケジュール!$A$10:$AC$276,4)),(ISBLANK(VLOOKUP(U73,スケジュール!$A$10:$AC$276,4)))),"",VLOOKUP(U73,スケジュール!$A$10:$AC$276,4))</f>
        <v/>
      </c>
      <c r="V80" s="387">
        <f>IF(OR(ISERROR(VLOOKUP(V73,スケジュール!$A$10:$AC$276,4)),(ISBLANK(VLOOKUP(V73,スケジュール!$A$10:$AC$276,4)))),"",VLOOKUP(V73,スケジュール!$A$10:$AC$276,4))</f>
        <v>43593</v>
      </c>
      <c r="W80" s="387" t="str">
        <f>IF(OR(ISERROR(VLOOKUP(W73,スケジュール!$A$10:$AC$276,4)),(ISBLANK(VLOOKUP(W73,スケジュール!$A$10:$AC$276,4)))),"",VLOOKUP(W73,スケジュール!$A$10:$AC$276,4))</f>
        <v/>
      </c>
      <c r="X80" s="387">
        <f>IF(OR(ISERROR(VLOOKUP(X73,スケジュール!$A$10:$AC$276,4)),(ISBLANK(VLOOKUP(X73,スケジュール!$A$10:$AC$276,4)))),"",VLOOKUP(X73,スケジュール!$A$10:$AC$276,4))</f>
        <v>43593</v>
      </c>
      <c r="Y80" s="388"/>
      <c r="Z80" s="387" t="str">
        <f>IF(OR(ISERROR(VLOOKUP(Z73,スケジュール!$A$10:$AC$276,4)),(ISBLANK(VLOOKUP(Z73,スケジュール!$A$10:$AC$276,4)))),"",VLOOKUP(Z73,スケジュール!$A$10:$AC$276,4))</f>
        <v/>
      </c>
      <c r="AA80" s="387" t="str">
        <f>IF(OR(ISERROR(VLOOKUP(AA73,スケジュール!$A$10:$AC$276,4)),(ISBLANK(VLOOKUP(AA73,スケジュール!$A$10:$AC$276,4)))),"",VLOOKUP(AA73,スケジュール!$A$10:$AC$276,4))</f>
        <v/>
      </c>
      <c r="AB80" s="387">
        <f>IF(OR(ISERROR(VLOOKUP(AB73,スケジュール!$A$10:$AC$276,4)),(ISBLANK(VLOOKUP(AB73,スケジュール!$A$10:$AC$276,4)))),"",VLOOKUP(AB73,スケジュール!$A$10:$AC$276,4))</f>
        <v>43616</v>
      </c>
      <c r="AC80" s="387" t="str">
        <f>IF(OR(ISERROR(VLOOKUP(AC73,スケジュール!$A$10:$AC$276,4)),(ISBLANK(VLOOKUP(AC73,スケジュール!$A$10:$AC$276,4)))),"",VLOOKUP(AC73,スケジュール!$A$10:$AC$276,4))</f>
        <v/>
      </c>
      <c r="AD80" s="387">
        <f>IF(OR(ISERROR(VLOOKUP(AD73,スケジュール!$A$10:$AC$276,4)),(ISBLANK(VLOOKUP(AD73,スケジュール!$A$10:$AC$276,4)))),"",VLOOKUP(AD73,スケジュール!$A$10:$AC$276,4))</f>
        <v>43619</v>
      </c>
      <c r="AE80" s="387" t="str">
        <f>IF(OR(ISERROR(VLOOKUP(AE73,スケジュール!$A$10:$AC$276,4)),(ISBLANK(VLOOKUP(AE73,スケジュール!$A$10:$AC$276,4)))),"",VLOOKUP(AE73,スケジュール!$A$10:$AC$276,4))</f>
        <v/>
      </c>
      <c r="AF80" s="387">
        <f>IF(OR(ISERROR(VLOOKUP(AF73,スケジュール!$A$10:$AC$276,4)),(ISBLANK(VLOOKUP(AF73,スケジュール!$A$10:$AC$276,4)))),"",VLOOKUP(AF73,スケジュール!$A$10:$AC$276,4))</f>
        <v>43621</v>
      </c>
    </row>
    <row r="81" spans="1:36" s="364" customFormat="1" ht="20.100000000000001" customHeight="1">
      <c r="A81" s="362"/>
      <c r="B81" s="259">
        <f>H73+1</f>
        <v>43513</v>
      </c>
      <c r="C81" s="259">
        <f t="shared" ref="C81:H81" si="36">B81+1</f>
        <v>43514</v>
      </c>
      <c r="D81" s="259">
        <f t="shared" si="36"/>
        <v>43515</v>
      </c>
      <c r="E81" s="259">
        <f t="shared" si="36"/>
        <v>43516</v>
      </c>
      <c r="F81" s="259">
        <f t="shared" si="36"/>
        <v>43517</v>
      </c>
      <c r="G81" s="259">
        <f t="shared" si="36"/>
        <v>43518</v>
      </c>
      <c r="H81" s="259">
        <f t="shared" si="36"/>
        <v>43519</v>
      </c>
      <c r="I81" s="363"/>
      <c r="J81" s="259">
        <f>P73+1</f>
        <v>43541</v>
      </c>
      <c r="K81" s="259">
        <f t="shared" ref="K81:P81" si="37">J81+1</f>
        <v>43542</v>
      </c>
      <c r="L81" s="259">
        <f t="shared" si="37"/>
        <v>43543</v>
      </c>
      <c r="M81" s="259">
        <f t="shared" si="37"/>
        <v>43544</v>
      </c>
      <c r="N81" s="259">
        <f t="shared" si="37"/>
        <v>43545</v>
      </c>
      <c r="O81" s="259">
        <f t="shared" si="37"/>
        <v>43546</v>
      </c>
      <c r="P81" s="259">
        <f t="shared" si="37"/>
        <v>43547</v>
      </c>
      <c r="Q81" s="363"/>
      <c r="R81" s="259">
        <f>X73+1</f>
        <v>43576</v>
      </c>
      <c r="S81" s="259">
        <f t="shared" ref="S81:X81" si="38">R81+1</f>
        <v>43577</v>
      </c>
      <c r="T81" s="259">
        <f t="shared" si="38"/>
        <v>43578</v>
      </c>
      <c r="U81" s="259">
        <f t="shared" si="38"/>
        <v>43579</v>
      </c>
      <c r="V81" s="259">
        <f t="shared" si="38"/>
        <v>43580</v>
      </c>
      <c r="W81" s="259">
        <f t="shared" si="38"/>
        <v>43581</v>
      </c>
      <c r="X81" s="259">
        <f t="shared" si="38"/>
        <v>43582</v>
      </c>
      <c r="Y81" s="363"/>
      <c r="Z81" s="259">
        <f>AF73+1</f>
        <v>43604</v>
      </c>
      <c r="AA81" s="259">
        <f t="shared" ref="AA81:AF81" si="39">Z81+1</f>
        <v>43605</v>
      </c>
      <c r="AB81" s="259">
        <f t="shared" si="39"/>
        <v>43606</v>
      </c>
      <c r="AC81" s="259">
        <f t="shared" si="39"/>
        <v>43607</v>
      </c>
      <c r="AD81" s="259">
        <f t="shared" si="39"/>
        <v>43608</v>
      </c>
      <c r="AE81" s="259">
        <f t="shared" si="39"/>
        <v>43609</v>
      </c>
      <c r="AF81" s="259">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85" t="str">
        <f>IF(ISERROR(VLOOKUP(B81,スケジュール!$A$10:$V$266,$AG83+4,FALSE)),"",IF(VLOOKUP(B81,スケジュール!$A$10:$V$266,$AG83+4,FALSE)="●",VLOOKUP(B81,スケジュール!$A$10:$V$266,$AG83+4,FALSE),""))</f>
        <v/>
      </c>
      <c r="C83" s="385" t="str">
        <f>IF(ISERROR(VLOOKUP(C81,スケジュール!$A$10:$V$266,$AG83+4,FALSE)),"",IF(VLOOKUP(C81,スケジュール!$A$10:$V$266,$AG83+4,FALSE)="●",VLOOKUP(C81,スケジュール!$A$10:$V$266,$AG83+4,FALSE),""))</f>
        <v/>
      </c>
      <c r="D83" s="385" t="str">
        <f>IF(ISERROR(VLOOKUP(D81,スケジュール!$A$10:$V$266,$AG83+4,FALSE)),"",IF(VLOOKUP(D81,スケジュール!$A$10:$V$266,$AG83+4,FALSE)="●",VLOOKUP(D81,スケジュール!$A$10:$V$266,$AG83+4,FALSE),""))</f>
        <v/>
      </c>
      <c r="E83" s="385" t="str">
        <f>IF(ISERROR(VLOOKUP(E81,スケジュール!$A$10:$V$266,$AG83+4,FALSE)),"",IF(VLOOKUP(E81,スケジュール!$A$10:$V$266,$AG83+4,FALSE)="●",VLOOKUP(E81,スケジュール!$A$10:$V$266,$AG83+4,FALSE),""))</f>
        <v/>
      </c>
      <c r="F83" s="385" t="str">
        <f>IF(ISERROR(VLOOKUP(F81,スケジュール!$A$10:$V$266,$AG83+4,FALSE)),"",IF(VLOOKUP(F81,スケジュール!$A$10:$V$266,$AG83+4,FALSE)="●",VLOOKUP(F81,スケジュール!$A$10:$V$266,$AG83+4,FALSE),""))</f>
        <v/>
      </c>
      <c r="G83" s="385" t="str">
        <f>IF(ISERROR(VLOOKUP(G81,スケジュール!$A$10:$V$266,$AG83+4,FALSE)),"",IF(VLOOKUP(G81,スケジュール!$A$10:$V$266,$AG83+4,FALSE)="●",VLOOKUP(G81,スケジュール!$A$10:$V$266,$AG83+4,FALSE),""))</f>
        <v/>
      </c>
      <c r="H83" s="385" t="str">
        <f>IF(ISERROR(VLOOKUP(H81,スケジュール!$A$10:$V$266,$AG83+4,FALSE)),"",IF(VLOOKUP(H81,スケジュール!$A$10:$V$266,$AG83+4,FALSE)="●",VLOOKUP(H81,スケジュール!$A$10:$V$266,$AG83+4,FALSE),""))</f>
        <v/>
      </c>
      <c r="I83" s="386"/>
      <c r="J83" s="385" t="str">
        <f>IF(ISERROR(VLOOKUP(J81,スケジュール!$A$10:$V$266,$AG83+4,FALSE)),"",IF(VLOOKUP(J81,スケジュール!$A$10:$V$266,$AG83+4,FALSE)="●",VLOOKUP(J81,スケジュール!$A$10:$V$266,$AG83+4,FALSE),""))</f>
        <v/>
      </c>
      <c r="K83" s="385" t="str">
        <f>IF(ISERROR(VLOOKUP(K81,スケジュール!$A$10:$V$266,$AG83+4,FALSE)),"",IF(VLOOKUP(K81,スケジュール!$A$10:$V$266,$AG83+4,FALSE)="●",VLOOKUP(K81,スケジュール!$A$10:$V$266,$AG83+4,FALSE),""))</f>
        <v/>
      </c>
      <c r="L83" s="385" t="str">
        <f>IF(ISERROR(VLOOKUP(L81,スケジュール!$A$10:$V$266,$AG83+4,FALSE)),"",IF(VLOOKUP(L81,スケジュール!$A$10:$V$266,$AG83+4,FALSE)="●",VLOOKUP(L81,スケジュール!$A$10:$V$266,$AG83+4,FALSE),""))</f>
        <v/>
      </c>
      <c r="M83" s="385" t="str">
        <f>IF(ISERROR(VLOOKUP(M81,スケジュール!$A$10:$V$266,$AG83+4,FALSE)),"",IF(VLOOKUP(M81,スケジュール!$A$10:$V$266,$AG83+4,FALSE)="●",VLOOKUP(M81,スケジュール!$A$10:$V$266,$AG83+4,FALSE),""))</f>
        <v/>
      </c>
      <c r="N83" s="385" t="str">
        <f>IF(ISERROR(VLOOKUP(N81,スケジュール!$A$10:$V$266,$AG83+4,FALSE)),"",IF(VLOOKUP(N81,スケジュール!$A$10:$V$266,$AG83+4,FALSE)="●",VLOOKUP(N81,スケジュール!$A$10:$V$266,$AG83+4,FALSE),""))</f>
        <v/>
      </c>
      <c r="O83" s="385" t="str">
        <f>IF(ISERROR(VLOOKUP(O81,スケジュール!$A$10:$V$266,$AG83+4,FALSE)),"",IF(VLOOKUP(O81,スケジュール!$A$10:$V$266,$AG83+4,FALSE)="●",VLOOKUP(O81,スケジュール!$A$10:$V$266,$AG83+4,FALSE),""))</f>
        <v/>
      </c>
      <c r="P83" s="385" t="str">
        <f>IF(ISERROR(VLOOKUP(P81,スケジュール!$A$10:$V$266,$AG83+4,FALSE)),"",IF(VLOOKUP(P81,スケジュール!$A$10:$V$266,$AG83+4,FALSE)="●",VLOOKUP(P81,スケジュール!$A$10:$V$266,$AG83+4,FALSE),""))</f>
        <v/>
      </c>
      <c r="Q83" s="386"/>
      <c r="R83" s="385" t="str">
        <f>IF(ISERROR(VLOOKUP(R81,スケジュール!$A$10:$V$266,$AG83+4,FALSE)),"",IF(VLOOKUP(R81,スケジュール!$A$10:$V$266,$AG83+4,FALSE)="●",VLOOKUP(R81,スケジュール!$A$10:$V$266,$AG83+4,FALSE),""))</f>
        <v/>
      </c>
      <c r="S83" s="385" t="str">
        <f>IF(ISERROR(VLOOKUP(S81,スケジュール!$A$10:$V$266,$AG83+4,FALSE)),"",IF(VLOOKUP(S81,スケジュール!$A$10:$V$266,$AG83+4,FALSE)="●",VLOOKUP(S81,スケジュール!$A$10:$V$266,$AG83+4,FALSE),""))</f>
        <v/>
      </c>
      <c r="T83" s="385" t="str">
        <f>IF(ISERROR(VLOOKUP(T81,スケジュール!$A$10:$V$266,$AG83+4,FALSE)),"",IF(VLOOKUP(T81,スケジュール!$A$10:$V$266,$AG83+4,FALSE)="●",VLOOKUP(T81,スケジュール!$A$10:$V$266,$AG83+4,FALSE),""))</f>
        <v/>
      </c>
      <c r="U83" s="385" t="str">
        <f>IF(ISERROR(VLOOKUP(U81,スケジュール!$A$10:$V$266,$AG83+4,FALSE)),"",IF(VLOOKUP(U81,スケジュール!$A$10:$V$266,$AG83+4,FALSE)="●",VLOOKUP(U81,スケジュール!$A$10:$V$266,$AG83+4,FALSE),""))</f>
        <v/>
      </c>
      <c r="V83" s="385" t="str">
        <f>IF(ISERROR(VLOOKUP(V81,スケジュール!$A$10:$V$266,$AG83+4,FALSE)),"",IF(VLOOKUP(V81,スケジュール!$A$10:$V$266,$AG83+4,FALSE)="●",VLOOKUP(V81,スケジュール!$A$10:$V$266,$AG83+4,FALSE),""))</f>
        <v/>
      </c>
      <c r="W83" s="385" t="str">
        <f>IF(ISERROR(VLOOKUP(W81,スケジュール!$A$10:$V$266,$AG83+4,FALSE)),"",IF(VLOOKUP(W81,スケジュール!$A$10:$V$266,$AG83+4,FALSE)="●",VLOOKUP(W81,スケジュール!$A$10:$V$266,$AG83+4,FALSE),""))</f>
        <v/>
      </c>
      <c r="X83" s="385" t="str">
        <f>IF(ISERROR(VLOOKUP(X81,スケジュール!$A$10:$V$266,$AG83+4,FALSE)),"",IF(VLOOKUP(X81,スケジュール!$A$10:$V$266,$AG83+4,FALSE)="●",VLOOKUP(X81,スケジュール!$A$10:$V$266,$AG83+4,FALSE),""))</f>
        <v/>
      </c>
      <c r="Y83" s="386"/>
      <c r="Z83" s="385" t="str">
        <f>IF(ISERROR(VLOOKUP(Z81,スケジュール!$A$10:$V$266,$AG83+4,FALSE)),"",IF(VLOOKUP(Z81,スケジュール!$A$10:$V$266,$AG83+4,FALSE)="●",VLOOKUP(Z81,スケジュール!$A$10:$V$266,$AG83+4,FALSE),""))</f>
        <v/>
      </c>
      <c r="AA83" s="385" t="str">
        <f>IF(ISERROR(VLOOKUP(AA81,スケジュール!$A$10:$V$266,$AG83+4,FALSE)),"",IF(VLOOKUP(AA81,スケジュール!$A$10:$V$266,$AG83+4,FALSE)="●",VLOOKUP(AA81,スケジュール!$A$10:$V$266,$AG83+4,FALSE),""))</f>
        <v/>
      </c>
      <c r="AB83" s="385" t="str">
        <f>IF(ISERROR(VLOOKUP(AB81,スケジュール!$A$10:$V$266,$AG83+4,FALSE)),"",IF(VLOOKUP(AB81,スケジュール!$A$10:$V$266,$AG83+4,FALSE)="●",VLOOKUP(AB81,スケジュール!$A$10:$V$266,$AG83+4,FALSE),""))</f>
        <v/>
      </c>
      <c r="AC83" s="385" t="str">
        <f>IF(ISERROR(VLOOKUP(AC81,スケジュール!$A$10:$V$266,$AG83+4,FALSE)),"",IF(VLOOKUP(AC81,スケジュール!$A$10:$V$266,$AG83+4,FALSE)="●",VLOOKUP(AC81,スケジュール!$A$10:$V$266,$AG83+4,FALSE),""))</f>
        <v/>
      </c>
      <c r="AD83" s="385" t="str">
        <f>IF(ISERROR(VLOOKUP(AD81,スケジュール!$A$10:$V$266,$AG83+4,FALSE)),"",IF(VLOOKUP(AD81,スケジュール!$A$10:$V$266,$AG83+4,FALSE)="●",VLOOKUP(AD81,スケジュール!$A$10:$V$266,$AG83+4,FALSE),""))</f>
        <v/>
      </c>
      <c r="AE83" s="385" t="str">
        <f>IF(ISERROR(VLOOKUP(AE81,スケジュール!$A$10:$V$266,$AG83+4,FALSE)),"",IF(VLOOKUP(AE81,スケジュール!$A$10:$V$266,$AG83+4,FALSE)="●",VLOOKUP(AE81,スケジュール!$A$10:$V$266,$AG83+4,FALSE),""))</f>
        <v/>
      </c>
      <c r="AF83" s="385"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
      </c>
      <c r="B84" s="385" t="str">
        <f>IF(ISERROR(VLOOKUP(B81,スケジュール!$A$10:$V$266,$AG84+4,FALSE)),"",IF(VLOOKUP(B81,スケジュール!$A$10:$V$266,$AG84+4,FALSE)="●",VLOOKUP(B81,スケジュール!$A$10:$V$266,$AG84+4,FALSE),""))</f>
        <v/>
      </c>
      <c r="C84" s="385" t="str">
        <f>IF(ISERROR(VLOOKUP(C81,スケジュール!$A$10:$V$266,$AG84+4,FALSE)),"",IF(VLOOKUP(C81,スケジュール!$A$10:$V$266,$AG84+4,FALSE)="●",VLOOKUP(C81,スケジュール!$A$10:$V$266,$AG84+4,FALSE),""))</f>
        <v/>
      </c>
      <c r="D84" s="385" t="str">
        <f>IF(ISERROR(VLOOKUP(D81,スケジュール!$A$10:$V$266,$AG84+4,FALSE)),"",IF(VLOOKUP(D81,スケジュール!$A$10:$V$266,$AG84+4,FALSE)="●",VLOOKUP(D81,スケジュール!$A$10:$V$266,$AG84+4,FALSE),""))</f>
        <v/>
      </c>
      <c r="E84" s="385" t="str">
        <f>IF(ISERROR(VLOOKUP(E81,スケジュール!$A$10:$V$266,$AG84+4,FALSE)),"",IF(VLOOKUP(E81,スケジュール!$A$10:$V$266,$AG84+4,FALSE)="●",VLOOKUP(E81,スケジュール!$A$10:$V$266,$AG84+4,FALSE),""))</f>
        <v/>
      </c>
      <c r="F84" s="385" t="str">
        <f>IF(ISERROR(VLOOKUP(F81,スケジュール!$A$10:$V$266,$AG84+4,FALSE)),"",IF(VLOOKUP(F81,スケジュール!$A$10:$V$266,$AG84+4,FALSE)="●",VLOOKUP(F81,スケジュール!$A$10:$V$266,$AG84+4,FALSE),""))</f>
        <v/>
      </c>
      <c r="G84" s="385" t="str">
        <f>IF(ISERROR(VLOOKUP(G81,スケジュール!$A$10:$V$266,$AG84+4,FALSE)),"",IF(VLOOKUP(G81,スケジュール!$A$10:$V$266,$AG84+4,FALSE)="●",VLOOKUP(G81,スケジュール!$A$10:$V$266,$AG84+4,FALSE),""))</f>
        <v/>
      </c>
      <c r="H84" s="385" t="str">
        <f>IF(ISERROR(VLOOKUP(H81,スケジュール!$A$10:$V$266,$AG84+4,FALSE)),"",IF(VLOOKUP(H81,スケジュール!$A$10:$V$266,$AG84+4,FALSE)="●",VLOOKUP(H81,スケジュール!$A$10:$V$266,$AG84+4,FALSE),""))</f>
        <v/>
      </c>
      <c r="I84" s="386"/>
      <c r="J84" s="385" t="str">
        <f>IF(ISERROR(VLOOKUP(J81,スケジュール!$A$10:$V$266,$AG84+4,FALSE)),"",IF(VLOOKUP(J81,スケジュール!$A$10:$V$266,$AG84+4,FALSE)="●",VLOOKUP(J81,スケジュール!$A$10:$V$266,$AG84+4,FALSE),""))</f>
        <v/>
      </c>
      <c r="K84" s="385" t="str">
        <f>IF(ISERROR(VLOOKUP(K81,スケジュール!$A$10:$V$266,$AG84+4,FALSE)),"",IF(VLOOKUP(K81,スケジュール!$A$10:$V$266,$AG84+4,FALSE)="●",VLOOKUP(K81,スケジュール!$A$10:$V$266,$AG84+4,FALSE),""))</f>
        <v/>
      </c>
      <c r="L84" s="385" t="str">
        <f>IF(ISERROR(VLOOKUP(L81,スケジュール!$A$10:$V$266,$AG84+4,FALSE)),"",IF(VLOOKUP(L81,スケジュール!$A$10:$V$266,$AG84+4,FALSE)="●",VLOOKUP(L81,スケジュール!$A$10:$V$266,$AG84+4,FALSE),""))</f>
        <v/>
      </c>
      <c r="M84" s="385" t="str">
        <f>IF(ISERROR(VLOOKUP(M81,スケジュール!$A$10:$V$266,$AG84+4,FALSE)),"",IF(VLOOKUP(M81,スケジュール!$A$10:$V$266,$AG84+4,FALSE)="●",VLOOKUP(M81,スケジュール!$A$10:$V$266,$AG84+4,FALSE),""))</f>
        <v/>
      </c>
      <c r="N84" s="385" t="str">
        <f>IF(ISERROR(VLOOKUP(N81,スケジュール!$A$10:$V$266,$AG84+4,FALSE)),"",IF(VLOOKUP(N81,スケジュール!$A$10:$V$266,$AG84+4,FALSE)="●",VLOOKUP(N81,スケジュール!$A$10:$V$266,$AG84+4,FALSE),""))</f>
        <v/>
      </c>
      <c r="O84" s="385" t="str">
        <f>IF(ISERROR(VLOOKUP(O81,スケジュール!$A$10:$V$266,$AG84+4,FALSE)),"",IF(VLOOKUP(O81,スケジュール!$A$10:$V$266,$AG84+4,FALSE)="●",VLOOKUP(O81,スケジュール!$A$10:$V$266,$AG84+4,FALSE),""))</f>
        <v/>
      </c>
      <c r="P84" s="385" t="str">
        <f>IF(ISERROR(VLOOKUP(P81,スケジュール!$A$10:$V$266,$AG84+4,FALSE)),"",IF(VLOOKUP(P81,スケジュール!$A$10:$V$266,$AG84+4,FALSE)="●",VLOOKUP(P81,スケジュール!$A$10:$V$266,$AG84+4,FALSE),""))</f>
        <v/>
      </c>
      <c r="Q84" s="386"/>
      <c r="R84" s="385" t="str">
        <f>IF(ISERROR(VLOOKUP(R81,スケジュール!$A$10:$V$266,$AG84+4,FALSE)),"",IF(VLOOKUP(R81,スケジュール!$A$10:$V$266,$AG84+4,FALSE)="●",VLOOKUP(R81,スケジュール!$A$10:$V$266,$AG84+4,FALSE),""))</f>
        <v/>
      </c>
      <c r="S84" s="385" t="str">
        <f>IF(ISERROR(VLOOKUP(S81,スケジュール!$A$10:$V$266,$AG84+4,FALSE)),"",IF(VLOOKUP(S81,スケジュール!$A$10:$V$266,$AG84+4,FALSE)="●",VLOOKUP(S81,スケジュール!$A$10:$V$266,$AG84+4,FALSE),""))</f>
        <v/>
      </c>
      <c r="T84" s="385" t="str">
        <f>IF(ISERROR(VLOOKUP(T81,スケジュール!$A$10:$V$266,$AG84+4,FALSE)),"",IF(VLOOKUP(T81,スケジュール!$A$10:$V$266,$AG84+4,FALSE)="●",VLOOKUP(T81,スケジュール!$A$10:$V$266,$AG84+4,FALSE),""))</f>
        <v/>
      </c>
      <c r="U84" s="385" t="str">
        <f>IF(ISERROR(VLOOKUP(U81,スケジュール!$A$10:$V$266,$AG84+4,FALSE)),"",IF(VLOOKUP(U81,スケジュール!$A$10:$V$266,$AG84+4,FALSE)="●",VLOOKUP(U81,スケジュール!$A$10:$V$266,$AG84+4,FALSE),""))</f>
        <v/>
      </c>
      <c r="V84" s="385" t="str">
        <f>IF(ISERROR(VLOOKUP(V81,スケジュール!$A$10:$V$266,$AG84+4,FALSE)),"",IF(VLOOKUP(V81,スケジュール!$A$10:$V$266,$AG84+4,FALSE)="●",VLOOKUP(V81,スケジュール!$A$10:$V$266,$AG84+4,FALSE),""))</f>
        <v/>
      </c>
      <c r="W84" s="385" t="str">
        <f>IF(ISERROR(VLOOKUP(W81,スケジュール!$A$10:$V$266,$AG84+4,FALSE)),"",IF(VLOOKUP(W81,スケジュール!$A$10:$V$266,$AG84+4,FALSE)="●",VLOOKUP(W81,スケジュール!$A$10:$V$266,$AG84+4,FALSE),""))</f>
        <v/>
      </c>
      <c r="X84" s="385" t="str">
        <f>IF(ISERROR(VLOOKUP(X81,スケジュール!$A$10:$V$266,$AG84+4,FALSE)),"",IF(VLOOKUP(X81,スケジュール!$A$10:$V$266,$AG84+4,FALSE)="●",VLOOKUP(X81,スケジュール!$A$10:$V$266,$AG84+4,FALSE),""))</f>
        <v/>
      </c>
      <c r="Y84" s="386"/>
      <c r="Z84" s="385" t="str">
        <f>IF(ISERROR(VLOOKUP(Z81,スケジュール!$A$10:$V$266,$AG84+4,FALSE)),"",IF(VLOOKUP(Z81,スケジュール!$A$10:$V$266,$AG84+4,FALSE)="●",VLOOKUP(Z81,スケジュール!$A$10:$V$266,$AG84+4,FALSE),""))</f>
        <v/>
      </c>
      <c r="AA84" s="385" t="str">
        <f>IF(ISERROR(VLOOKUP(AA81,スケジュール!$A$10:$V$266,$AG84+4,FALSE)),"",IF(VLOOKUP(AA81,スケジュール!$A$10:$V$266,$AG84+4,FALSE)="●",VLOOKUP(AA81,スケジュール!$A$10:$V$266,$AG84+4,FALSE),""))</f>
        <v/>
      </c>
      <c r="AB84" s="385" t="str">
        <f>IF(ISERROR(VLOOKUP(AB81,スケジュール!$A$10:$V$266,$AG84+4,FALSE)),"",IF(VLOOKUP(AB81,スケジュール!$A$10:$V$266,$AG84+4,FALSE)="●",VLOOKUP(AB81,スケジュール!$A$10:$V$266,$AG84+4,FALSE),""))</f>
        <v/>
      </c>
      <c r="AC84" s="385" t="str">
        <f>IF(ISERROR(VLOOKUP(AC81,スケジュール!$A$10:$V$266,$AG84+4,FALSE)),"",IF(VLOOKUP(AC81,スケジュール!$A$10:$V$266,$AG84+4,FALSE)="●",VLOOKUP(AC81,スケジュール!$A$10:$V$266,$AG84+4,FALSE),""))</f>
        <v/>
      </c>
      <c r="AD84" s="385" t="str">
        <f>IF(ISERROR(VLOOKUP(AD81,スケジュール!$A$10:$V$266,$AG84+4,FALSE)),"",IF(VLOOKUP(AD81,スケジュール!$A$10:$V$266,$AG84+4,FALSE)="●",VLOOKUP(AD81,スケジュール!$A$10:$V$266,$AG84+4,FALSE),""))</f>
        <v/>
      </c>
      <c r="AE84" s="385" t="str">
        <f>IF(ISERROR(VLOOKUP(AE81,スケジュール!$A$10:$V$266,$AG84+4,FALSE)),"",IF(VLOOKUP(AE81,スケジュール!$A$10:$V$266,$AG84+4,FALSE)="●",VLOOKUP(AE81,スケジュール!$A$10:$V$266,$AG84+4,FALSE),""))</f>
        <v/>
      </c>
      <c r="AF84" s="385" t="str">
        <f>IF(ISERROR(VLOOKUP(AF81,スケジュール!$A$10:$V$266,$AG84+4,FALSE)),"",IF(VLOOKUP(AF81,スケジュール!$A$10:$V$266,$AG84+4,FALSE)="●",VLOOKUP(AF81,スケジュール!$A$10:$V$266,$AG84+4,FALSE),""))</f>
        <v/>
      </c>
      <c r="AG84" s="102" t="str">
        <f>AG76</f>
        <v/>
      </c>
    </row>
    <row r="85" spans="1:36" s="94" customFormat="1" ht="20.100000000000001" customHeight="1">
      <c r="A85" s="94" t="str">
        <f>IF(ISBLANK(A77),"",A77)</f>
        <v/>
      </c>
      <c r="B85" s="385" t="str">
        <f>IF(ISERROR(VLOOKUP(B81,スケジュール!$A$10:$V$266,$AG85+4,FALSE)),"",IF(VLOOKUP(B81,スケジュール!$A$10:$V$266,$AG85+4,FALSE)="●",VLOOKUP(B81,スケジュール!$A$10:$V$266,$AG85+4,FALSE),""))</f>
        <v/>
      </c>
      <c r="C85" s="385" t="str">
        <f>IF(ISERROR(VLOOKUP(C81,スケジュール!$A$10:$V$266,$AG85+4,FALSE)),"",IF(VLOOKUP(C81,スケジュール!$A$10:$V$266,$AG85+4,FALSE)="●",VLOOKUP(C81,スケジュール!$A$10:$V$266,$AG85+4,FALSE),""))</f>
        <v/>
      </c>
      <c r="D85" s="385" t="str">
        <f>IF(ISERROR(VLOOKUP(D81,スケジュール!$A$10:$V$266,$AG85+4,FALSE)),"",IF(VLOOKUP(D81,スケジュール!$A$10:$V$266,$AG85+4,FALSE)="●",VLOOKUP(D81,スケジュール!$A$10:$V$266,$AG85+4,FALSE),""))</f>
        <v/>
      </c>
      <c r="E85" s="385" t="str">
        <f>IF(ISERROR(VLOOKUP(E81,スケジュール!$A$10:$V$266,$AG85+4,FALSE)),"",IF(VLOOKUP(E81,スケジュール!$A$10:$V$266,$AG85+4,FALSE)="●",VLOOKUP(E81,スケジュール!$A$10:$V$266,$AG85+4,FALSE),""))</f>
        <v/>
      </c>
      <c r="F85" s="385" t="str">
        <f>IF(ISERROR(VLOOKUP(F81,スケジュール!$A$10:$V$266,$AG85+4,FALSE)),"",IF(VLOOKUP(F81,スケジュール!$A$10:$V$266,$AG85+4,FALSE)="●",VLOOKUP(F81,スケジュール!$A$10:$V$266,$AG85+4,FALSE),""))</f>
        <v/>
      </c>
      <c r="G85" s="385" t="str">
        <f>IF(ISERROR(VLOOKUP(G81,スケジュール!$A$10:$V$266,$AG85+4,FALSE)),"",IF(VLOOKUP(G81,スケジュール!$A$10:$V$266,$AG85+4,FALSE)="●",VLOOKUP(G81,スケジュール!$A$10:$V$266,$AG85+4,FALSE),""))</f>
        <v/>
      </c>
      <c r="H85" s="385" t="str">
        <f>IF(ISERROR(VLOOKUP(H81,スケジュール!$A$10:$V$266,$AG85+4,FALSE)),"",IF(VLOOKUP(H81,スケジュール!$A$10:$V$266,$AG85+4,FALSE)="●",VLOOKUP(H81,スケジュール!$A$10:$V$266,$AG85+4,FALSE),""))</f>
        <v/>
      </c>
      <c r="I85" s="386"/>
      <c r="J85" s="385" t="str">
        <f>IF(ISERROR(VLOOKUP(J81,スケジュール!$A$10:$V$266,$AG85+4,FALSE)),"",IF(VLOOKUP(J81,スケジュール!$A$10:$V$266,$AG85+4,FALSE)="●",VLOOKUP(J81,スケジュール!$A$10:$V$266,$AG85+4,FALSE),""))</f>
        <v/>
      </c>
      <c r="K85" s="385" t="str">
        <f>IF(ISERROR(VLOOKUP(K81,スケジュール!$A$10:$V$266,$AG85+4,FALSE)),"",IF(VLOOKUP(K81,スケジュール!$A$10:$V$266,$AG85+4,FALSE)="●",VLOOKUP(K81,スケジュール!$A$10:$V$266,$AG85+4,FALSE),""))</f>
        <v/>
      </c>
      <c r="L85" s="385" t="str">
        <f>IF(ISERROR(VLOOKUP(L81,スケジュール!$A$10:$V$266,$AG85+4,FALSE)),"",IF(VLOOKUP(L81,スケジュール!$A$10:$V$266,$AG85+4,FALSE)="●",VLOOKUP(L81,スケジュール!$A$10:$V$266,$AG85+4,FALSE),""))</f>
        <v/>
      </c>
      <c r="M85" s="385" t="str">
        <f>IF(ISERROR(VLOOKUP(M81,スケジュール!$A$10:$V$266,$AG85+4,FALSE)),"",IF(VLOOKUP(M81,スケジュール!$A$10:$V$266,$AG85+4,FALSE)="●",VLOOKUP(M81,スケジュール!$A$10:$V$266,$AG85+4,FALSE),""))</f>
        <v/>
      </c>
      <c r="N85" s="385" t="str">
        <f>IF(ISERROR(VLOOKUP(N81,スケジュール!$A$10:$V$266,$AG85+4,FALSE)),"",IF(VLOOKUP(N81,スケジュール!$A$10:$V$266,$AG85+4,FALSE)="●",VLOOKUP(N81,スケジュール!$A$10:$V$266,$AG85+4,FALSE),""))</f>
        <v/>
      </c>
      <c r="O85" s="385" t="str">
        <f>IF(ISERROR(VLOOKUP(O81,スケジュール!$A$10:$V$266,$AG85+4,FALSE)),"",IF(VLOOKUP(O81,スケジュール!$A$10:$V$266,$AG85+4,FALSE)="●",VLOOKUP(O81,スケジュール!$A$10:$V$266,$AG85+4,FALSE),""))</f>
        <v/>
      </c>
      <c r="P85" s="385" t="str">
        <f>IF(ISERROR(VLOOKUP(P81,スケジュール!$A$10:$V$266,$AG85+4,FALSE)),"",IF(VLOOKUP(P81,スケジュール!$A$10:$V$266,$AG85+4,FALSE)="●",VLOOKUP(P81,スケジュール!$A$10:$V$266,$AG85+4,FALSE),""))</f>
        <v/>
      </c>
      <c r="Q85" s="386"/>
      <c r="R85" s="385" t="str">
        <f>IF(ISERROR(VLOOKUP(R81,スケジュール!$A$10:$V$266,$AG85+4,FALSE)),"",IF(VLOOKUP(R81,スケジュール!$A$10:$V$266,$AG85+4,FALSE)="●",VLOOKUP(R81,スケジュール!$A$10:$V$266,$AG85+4,FALSE),""))</f>
        <v/>
      </c>
      <c r="S85" s="385" t="str">
        <f>IF(ISERROR(VLOOKUP(S81,スケジュール!$A$10:$V$266,$AG85+4,FALSE)),"",IF(VLOOKUP(S81,スケジュール!$A$10:$V$266,$AG85+4,FALSE)="●",VLOOKUP(S81,スケジュール!$A$10:$V$266,$AG85+4,FALSE),""))</f>
        <v/>
      </c>
      <c r="T85" s="385" t="str">
        <f>IF(ISERROR(VLOOKUP(T81,スケジュール!$A$10:$V$266,$AG85+4,FALSE)),"",IF(VLOOKUP(T81,スケジュール!$A$10:$V$266,$AG85+4,FALSE)="●",VLOOKUP(T81,スケジュール!$A$10:$V$266,$AG85+4,FALSE),""))</f>
        <v/>
      </c>
      <c r="U85" s="385" t="str">
        <f>IF(ISERROR(VLOOKUP(U81,スケジュール!$A$10:$V$266,$AG85+4,FALSE)),"",IF(VLOOKUP(U81,スケジュール!$A$10:$V$266,$AG85+4,FALSE)="●",VLOOKUP(U81,スケジュール!$A$10:$V$266,$AG85+4,FALSE),""))</f>
        <v/>
      </c>
      <c r="V85" s="385" t="str">
        <f>IF(ISERROR(VLOOKUP(V81,スケジュール!$A$10:$V$266,$AG85+4,FALSE)),"",IF(VLOOKUP(V81,スケジュール!$A$10:$V$266,$AG85+4,FALSE)="●",VLOOKUP(V81,スケジュール!$A$10:$V$266,$AG85+4,FALSE),""))</f>
        <v/>
      </c>
      <c r="W85" s="385" t="str">
        <f>IF(ISERROR(VLOOKUP(W81,スケジュール!$A$10:$V$266,$AG85+4,FALSE)),"",IF(VLOOKUP(W81,スケジュール!$A$10:$V$266,$AG85+4,FALSE)="●",VLOOKUP(W81,スケジュール!$A$10:$V$266,$AG85+4,FALSE),""))</f>
        <v/>
      </c>
      <c r="X85" s="385" t="str">
        <f>IF(ISERROR(VLOOKUP(X81,スケジュール!$A$10:$V$266,$AG85+4,FALSE)),"",IF(VLOOKUP(X81,スケジュール!$A$10:$V$266,$AG85+4,FALSE)="●",VLOOKUP(X81,スケジュール!$A$10:$V$266,$AG85+4,FALSE),""))</f>
        <v/>
      </c>
      <c r="Y85" s="386"/>
      <c r="Z85" s="385" t="str">
        <f>IF(ISERROR(VLOOKUP(Z81,スケジュール!$A$10:$V$266,$AG85+4,FALSE)),"",IF(VLOOKUP(Z81,スケジュール!$A$10:$V$266,$AG85+4,FALSE)="●",VLOOKUP(Z81,スケジュール!$A$10:$V$266,$AG85+4,FALSE),""))</f>
        <v/>
      </c>
      <c r="AA85" s="385" t="str">
        <f>IF(ISERROR(VLOOKUP(AA81,スケジュール!$A$10:$V$266,$AG85+4,FALSE)),"",IF(VLOOKUP(AA81,スケジュール!$A$10:$V$266,$AG85+4,FALSE)="●",VLOOKUP(AA81,スケジュール!$A$10:$V$266,$AG85+4,FALSE),""))</f>
        <v/>
      </c>
      <c r="AB85" s="385" t="str">
        <f>IF(ISERROR(VLOOKUP(AB81,スケジュール!$A$10:$V$266,$AG85+4,FALSE)),"",IF(VLOOKUP(AB81,スケジュール!$A$10:$V$266,$AG85+4,FALSE)="●",VLOOKUP(AB81,スケジュール!$A$10:$V$266,$AG85+4,FALSE),""))</f>
        <v/>
      </c>
      <c r="AC85" s="385" t="str">
        <f>IF(ISERROR(VLOOKUP(AC81,スケジュール!$A$10:$V$266,$AG85+4,FALSE)),"",IF(VLOOKUP(AC81,スケジュール!$A$10:$V$266,$AG85+4,FALSE)="●",VLOOKUP(AC81,スケジュール!$A$10:$V$266,$AG85+4,FALSE),""))</f>
        <v/>
      </c>
      <c r="AD85" s="385" t="str">
        <f>IF(ISERROR(VLOOKUP(AD81,スケジュール!$A$10:$V$266,$AG85+4,FALSE)),"",IF(VLOOKUP(AD81,スケジュール!$A$10:$V$266,$AG85+4,FALSE)="●",VLOOKUP(AD81,スケジュール!$A$10:$V$266,$AG85+4,FALSE),""))</f>
        <v/>
      </c>
      <c r="AE85" s="385" t="str">
        <f>IF(ISERROR(VLOOKUP(AE81,スケジュール!$A$10:$V$266,$AG85+4,FALSE)),"",IF(VLOOKUP(AE81,スケジュール!$A$10:$V$266,$AG85+4,FALSE)="●",VLOOKUP(AE81,スケジュール!$A$10:$V$266,$AG85+4,FALSE),""))</f>
        <v/>
      </c>
      <c r="AF85" s="385"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85" t="str">
        <f>IF(ISERROR(VLOOKUP(B81,スケジュール!$A$10:$V$266,$AG86+4,FALSE)),"",IF(VLOOKUP(B81,スケジュール!$A$10:$V$266,$AG86+4,FALSE)="●",VLOOKUP(B81,スケジュール!$A$10:$V$266,$AG86+4,FALSE),""))</f>
        <v/>
      </c>
      <c r="C86" s="385" t="str">
        <f>IF(ISERROR(VLOOKUP(C81,スケジュール!$A$10:$V$266,$AG86+4,FALSE)),"",IF(VLOOKUP(C81,スケジュール!$A$10:$V$266,$AG86+4,FALSE)="●",VLOOKUP(C81,スケジュール!$A$10:$V$266,$AG86+4,FALSE),""))</f>
        <v/>
      </c>
      <c r="D86" s="385" t="str">
        <f>IF(ISERROR(VLOOKUP(D81,スケジュール!$A$10:$V$266,$AG86+4,FALSE)),"",IF(VLOOKUP(D81,スケジュール!$A$10:$V$266,$AG86+4,FALSE)="●",VLOOKUP(D81,スケジュール!$A$10:$V$266,$AG86+4,FALSE),""))</f>
        <v/>
      </c>
      <c r="E86" s="385" t="str">
        <f>IF(ISERROR(VLOOKUP(E81,スケジュール!$A$10:$V$266,$AG86+4,FALSE)),"",IF(VLOOKUP(E81,スケジュール!$A$10:$V$266,$AG86+4,FALSE)="●",VLOOKUP(E81,スケジュール!$A$10:$V$266,$AG86+4,FALSE),""))</f>
        <v/>
      </c>
      <c r="F86" s="385" t="str">
        <f>IF(ISERROR(VLOOKUP(F81,スケジュール!$A$10:$V$266,$AG86+4,FALSE)),"",IF(VLOOKUP(F81,スケジュール!$A$10:$V$266,$AG86+4,FALSE)="●",VLOOKUP(F81,スケジュール!$A$10:$V$266,$AG86+4,FALSE),""))</f>
        <v/>
      </c>
      <c r="G86" s="385" t="str">
        <f>IF(ISERROR(VLOOKUP(G81,スケジュール!$A$10:$V$266,$AG86+4,FALSE)),"",IF(VLOOKUP(G81,スケジュール!$A$10:$V$266,$AG86+4,FALSE)="●",VLOOKUP(G81,スケジュール!$A$10:$V$266,$AG86+4,FALSE),""))</f>
        <v/>
      </c>
      <c r="H86" s="385" t="str">
        <f>IF(ISERROR(VLOOKUP(H81,スケジュール!$A$10:$V$266,$AG86+4,FALSE)),"",IF(VLOOKUP(H81,スケジュール!$A$10:$V$266,$AG86+4,FALSE)="●",VLOOKUP(H81,スケジュール!$A$10:$V$266,$AG86+4,FALSE),""))</f>
        <v/>
      </c>
      <c r="I86" s="386"/>
      <c r="J86" s="385" t="str">
        <f>IF(ISERROR(VLOOKUP(J81,スケジュール!$A$10:$V$266,$AG86+4,FALSE)),"",IF(VLOOKUP(J81,スケジュール!$A$10:$V$266,$AG86+4,FALSE)="●",VLOOKUP(J81,スケジュール!$A$10:$V$266,$AG86+4,FALSE),""))</f>
        <v/>
      </c>
      <c r="K86" s="385" t="str">
        <f>IF(ISERROR(VLOOKUP(K81,スケジュール!$A$10:$V$266,$AG86+4,FALSE)),"",IF(VLOOKUP(K81,スケジュール!$A$10:$V$266,$AG86+4,FALSE)="●",VLOOKUP(K81,スケジュール!$A$10:$V$266,$AG86+4,FALSE),""))</f>
        <v/>
      </c>
      <c r="L86" s="385" t="str">
        <f>IF(ISERROR(VLOOKUP(L81,スケジュール!$A$10:$V$266,$AG86+4,FALSE)),"",IF(VLOOKUP(L81,スケジュール!$A$10:$V$266,$AG86+4,FALSE)="●",VLOOKUP(L81,スケジュール!$A$10:$V$266,$AG86+4,FALSE),""))</f>
        <v/>
      </c>
      <c r="M86" s="385" t="str">
        <f>IF(ISERROR(VLOOKUP(M81,スケジュール!$A$10:$V$266,$AG86+4,FALSE)),"",IF(VLOOKUP(M81,スケジュール!$A$10:$V$266,$AG86+4,FALSE)="●",VLOOKUP(M81,スケジュール!$A$10:$V$266,$AG86+4,FALSE),""))</f>
        <v/>
      </c>
      <c r="N86" s="385" t="str">
        <f>IF(ISERROR(VLOOKUP(N81,スケジュール!$A$10:$V$266,$AG86+4,FALSE)),"",IF(VLOOKUP(N81,スケジュール!$A$10:$V$266,$AG86+4,FALSE)="●",VLOOKUP(N81,スケジュール!$A$10:$V$266,$AG86+4,FALSE),""))</f>
        <v/>
      </c>
      <c r="O86" s="385" t="str">
        <f>IF(ISERROR(VLOOKUP(O81,スケジュール!$A$10:$V$266,$AG86+4,FALSE)),"",IF(VLOOKUP(O81,スケジュール!$A$10:$V$266,$AG86+4,FALSE)="●",VLOOKUP(O81,スケジュール!$A$10:$V$266,$AG86+4,FALSE),""))</f>
        <v/>
      </c>
      <c r="P86" s="385" t="str">
        <f>IF(ISERROR(VLOOKUP(P81,スケジュール!$A$10:$V$266,$AG86+4,FALSE)),"",IF(VLOOKUP(P81,スケジュール!$A$10:$V$266,$AG86+4,FALSE)="●",VLOOKUP(P81,スケジュール!$A$10:$V$266,$AG86+4,FALSE),""))</f>
        <v/>
      </c>
      <c r="Q86" s="386"/>
      <c r="R86" s="385" t="str">
        <f>IF(ISERROR(VLOOKUP(R81,スケジュール!$A$10:$V$266,$AG86+4,FALSE)),"",IF(VLOOKUP(R81,スケジュール!$A$10:$V$266,$AG86+4,FALSE)="●",VLOOKUP(R81,スケジュール!$A$10:$V$266,$AG86+4,FALSE),""))</f>
        <v/>
      </c>
      <c r="S86" s="385" t="str">
        <f>IF(ISERROR(VLOOKUP(S81,スケジュール!$A$10:$V$266,$AG86+4,FALSE)),"",IF(VLOOKUP(S81,スケジュール!$A$10:$V$266,$AG86+4,FALSE)="●",VLOOKUP(S81,スケジュール!$A$10:$V$266,$AG86+4,FALSE),""))</f>
        <v/>
      </c>
      <c r="T86" s="385" t="str">
        <f>IF(ISERROR(VLOOKUP(T81,スケジュール!$A$10:$V$266,$AG86+4,FALSE)),"",IF(VLOOKUP(T81,スケジュール!$A$10:$V$266,$AG86+4,FALSE)="●",VLOOKUP(T81,スケジュール!$A$10:$V$266,$AG86+4,FALSE),""))</f>
        <v/>
      </c>
      <c r="U86" s="385" t="str">
        <f>IF(ISERROR(VLOOKUP(U81,スケジュール!$A$10:$V$266,$AG86+4,FALSE)),"",IF(VLOOKUP(U81,スケジュール!$A$10:$V$266,$AG86+4,FALSE)="●",VLOOKUP(U81,スケジュール!$A$10:$V$266,$AG86+4,FALSE),""))</f>
        <v/>
      </c>
      <c r="V86" s="385" t="str">
        <f>IF(ISERROR(VLOOKUP(V81,スケジュール!$A$10:$V$266,$AG86+4,FALSE)),"",IF(VLOOKUP(V81,スケジュール!$A$10:$V$266,$AG86+4,FALSE)="●",VLOOKUP(V81,スケジュール!$A$10:$V$266,$AG86+4,FALSE),""))</f>
        <v/>
      </c>
      <c r="W86" s="385" t="str">
        <f>IF(ISERROR(VLOOKUP(W81,スケジュール!$A$10:$V$266,$AG86+4,FALSE)),"",IF(VLOOKUP(W81,スケジュール!$A$10:$V$266,$AG86+4,FALSE)="●",VLOOKUP(W81,スケジュール!$A$10:$V$266,$AG86+4,FALSE),""))</f>
        <v/>
      </c>
      <c r="X86" s="385" t="str">
        <f>IF(ISERROR(VLOOKUP(X81,スケジュール!$A$10:$V$266,$AG86+4,FALSE)),"",IF(VLOOKUP(X81,スケジュール!$A$10:$V$266,$AG86+4,FALSE)="●",VLOOKUP(X81,スケジュール!$A$10:$V$266,$AG86+4,FALSE),""))</f>
        <v/>
      </c>
      <c r="Y86" s="386"/>
      <c r="Z86" s="385" t="str">
        <f>IF(ISERROR(VLOOKUP(Z81,スケジュール!$A$10:$V$266,$AG86+4,FALSE)),"",IF(VLOOKUP(Z81,スケジュール!$A$10:$V$266,$AG86+4,FALSE)="●",VLOOKUP(Z81,スケジュール!$A$10:$V$266,$AG86+4,FALSE),""))</f>
        <v/>
      </c>
      <c r="AA86" s="385" t="str">
        <f>IF(ISERROR(VLOOKUP(AA81,スケジュール!$A$10:$V$266,$AG86+4,FALSE)),"",IF(VLOOKUP(AA81,スケジュール!$A$10:$V$266,$AG86+4,FALSE)="●",VLOOKUP(AA81,スケジュール!$A$10:$V$266,$AG86+4,FALSE),""))</f>
        <v/>
      </c>
      <c r="AB86" s="385" t="str">
        <f>IF(ISERROR(VLOOKUP(AB81,スケジュール!$A$10:$V$266,$AG86+4,FALSE)),"",IF(VLOOKUP(AB81,スケジュール!$A$10:$V$266,$AG86+4,FALSE)="●",VLOOKUP(AB81,スケジュール!$A$10:$V$266,$AG86+4,FALSE),""))</f>
        <v/>
      </c>
      <c r="AC86" s="385" t="str">
        <f>IF(ISERROR(VLOOKUP(AC81,スケジュール!$A$10:$V$266,$AG86+4,FALSE)),"",IF(VLOOKUP(AC81,スケジュール!$A$10:$V$266,$AG86+4,FALSE)="●",VLOOKUP(AC81,スケジュール!$A$10:$V$266,$AG86+4,FALSE),""))</f>
        <v/>
      </c>
      <c r="AD86" s="385" t="str">
        <f>IF(ISERROR(VLOOKUP(AD81,スケジュール!$A$10:$V$266,$AG86+4,FALSE)),"",IF(VLOOKUP(AD81,スケジュール!$A$10:$V$266,$AG86+4,FALSE)="●",VLOOKUP(AD81,スケジュール!$A$10:$V$266,$AG86+4,FALSE),""))</f>
        <v/>
      </c>
      <c r="AE86" s="385" t="str">
        <f>IF(ISERROR(VLOOKUP(AE81,スケジュール!$A$10:$V$266,$AG86+4,FALSE)),"",IF(VLOOKUP(AE81,スケジュール!$A$10:$V$266,$AG86+4,FALSE)="●",VLOOKUP(AE81,スケジュール!$A$10:$V$266,$AG86+4,FALSE),""))</f>
        <v/>
      </c>
      <c r="AF86" s="385" t="str">
        <f>IF(ISERROR(VLOOKUP(AF81,スケジュール!$A$10:$V$266,$AG86+4,FALSE)),"",IF(VLOOKUP(AF81,スケジュール!$A$10:$V$266,$AG86+4,FALSE)="●",VLOOKUP(AF81,スケジュール!$A$10:$V$266,$AG86+4,FALSE),""))</f>
        <v/>
      </c>
      <c r="AG86" s="102" t="str">
        <f>AG78</f>
        <v/>
      </c>
    </row>
    <row r="87" spans="1:36" ht="20.100000000000001" customHeight="1">
      <c r="A87" s="34" t="s">
        <v>89</v>
      </c>
      <c r="B87" s="387" t="str">
        <f>IF(OR(ISERROR(VLOOKUP(B81,スケジュール!$A$10:$AC$276,3)),(ISBLANK(VLOOKUP(B81,スケジュール!$A$10:$AC$276,3)))),"",VLOOKUP(B81,スケジュール!$A$10:$AC$276,3))</f>
        <v/>
      </c>
      <c r="C87" s="387" t="str">
        <f>IF(OR(ISERROR(VLOOKUP(C81,スケジュール!$A$10:$AC$276,3)),(ISBLANK(VLOOKUP(C81,スケジュール!$A$10:$AC$276,3)))),"",VLOOKUP(C81,スケジュール!$A$10:$AC$276,3))</f>
        <v/>
      </c>
      <c r="D87" s="387">
        <f>IF(OR(ISERROR(VLOOKUP(D81,スケジュール!$A$10:$AC$276,3)),(ISBLANK(VLOOKUP(D81,スケジュール!$A$10:$AC$276,3)))),"",VLOOKUP(D81,スケジュール!$A$10:$AC$276,3))</f>
        <v>43530</v>
      </c>
      <c r="E87" s="387" t="str">
        <f>IF(OR(ISERROR(VLOOKUP(E81,スケジュール!$A$10:$AC$276,3)),(ISBLANK(VLOOKUP(E81,スケジュール!$A$10:$AC$276,3)))),"",VLOOKUP(E81,スケジュール!$A$10:$AC$276,3))</f>
        <v/>
      </c>
      <c r="F87" s="387">
        <f>IF(OR(ISERROR(VLOOKUP(F81,スケジュール!$A$10:$AC$276,3)),(ISBLANK(VLOOKUP(F81,スケジュール!$A$10:$AC$276,3)))),"",VLOOKUP(F81,スケジュール!$A$10:$AC$276,3))</f>
        <v>43532</v>
      </c>
      <c r="G87" s="387" t="str">
        <f>IF(OR(ISERROR(VLOOKUP(G81,スケジュール!$A$10:$AC$276,3)),(ISBLANK(VLOOKUP(G81,スケジュール!$A$10:$AC$276,3)))),"",VLOOKUP(G81,スケジュール!$A$10:$AC$276,3))</f>
        <v/>
      </c>
      <c r="H87" s="387">
        <f>IF(OR(ISERROR(VLOOKUP(H81,スケジュール!$A$10:$AC$276,3)),(ISBLANK(VLOOKUP(H81,スケジュール!$A$10:$AC$276,3)))),"",VLOOKUP(H81,スケジュール!$A$10:$AC$276,3))</f>
        <v>43535</v>
      </c>
      <c r="I87" s="388"/>
      <c r="J87" s="387" t="str">
        <f>IF(OR(ISERROR(VLOOKUP(J81,スケジュール!$A$10:$AC$276,3)),(ISBLANK(VLOOKUP(J81,スケジュール!$A$10:$AC$276,3)))),"",VLOOKUP(J81,スケジュール!$A$10:$AC$276,3))</f>
        <v/>
      </c>
      <c r="K87" s="387" t="str">
        <f>IF(OR(ISERROR(VLOOKUP(K81,スケジュール!$A$10:$AC$276,3)),(ISBLANK(VLOOKUP(K81,スケジュール!$A$10:$AC$276,3)))),"",VLOOKUP(K81,スケジュール!$A$10:$AC$276,3))</f>
        <v/>
      </c>
      <c r="L87" s="387">
        <f>IF(OR(ISERROR(VLOOKUP(L81,スケジュール!$A$10:$AC$276,3)),(ISBLANK(VLOOKUP(L81,スケジュール!$A$10:$AC$276,3)))),"",VLOOKUP(L81,スケジュール!$A$10:$AC$276,3))</f>
        <v>43558</v>
      </c>
      <c r="M87" s="387" t="str">
        <f>IF(OR(ISERROR(VLOOKUP(M81,スケジュール!$A$10:$AC$276,3)),(ISBLANK(VLOOKUP(M81,スケジュール!$A$10:$AC$276,3)))),"",VLOOKUP(M81,スケジュール!$A$10:$AC$276,3))</f>
        <v/>
      </c>
      <c r="N87" s="387">
        <f>IF(OR(ISERROR(VLOOKUP(N81,スケジュール!$A$10:$AC$276,3)),(ISBLANK(VLOOKUP(N81,スケジュール!$A$10:$AC$276,3)))),"",VLOOKUP(N81,スケジュール!$A$10:$AC$276,3))</f>
        <v>43560</v>
      </c>
      <c r="O87" s="387" t="str">
        <f>IF(OR(ISERROR(VLOOKUP(O81,スケジュール!$A$10:$AC$276,3)),(ISBLANK(VLOOKUP(O81,スケジュール!$A$10:$AC$276,3)))),"",VLOOKUP(O81,スケジュール!$A$10:$AC$276,3))</f>
        <v/>
      </c>
      <c r="P87" s="387">
        <f>IF(OR(ISERROR(VLOOKUP(P81,スケジュール!$A$10:$AC$276,3)),(ISBLANK(VLOOKUP(P81,スケジュール!$A$10:$AC$276,3)))),"",VLOOKUP(P81,スケジュール!$A$10:$AC$276,3))</f>
        <v>43563</v>
      </c>
      <c r="Q87" s="388"/>
      <c r="R87" s="387" t="str">
        <f>IF(OR(ISERROR(VLOOKUP(R81,スケジュール!$A$10:$AC$276,3)),(ISBLANK(VLOOKUP(R81,スケジュール!$A$10:$AC$276,3)))),"",VLOOKUP(R81,スケジュール!$A$10:$AC$276,3))</f>
        <v/>
      </c>
      <c r="S87" s="387" t="str">
        <f>IF(OR(ISERROR(VLOOKUP(S81,スケジュール!$A$10:$AC$276,3)),(ISBLANK(VLOOKUP(S81,スケジュール!$A$10:$AC$276,3)))),"",VLOOKUP(S81,スケジュール!$A$10:$AC$276,3))</f>
        <v/>
      </c>
      <c r="T87" s="387">
        <f>IF(OR(ISERROR(VLOOKUP(T81,スケジュール!$A$10:$AC$276,3)),(ISBLANK(VLOOKUP(T81,スケジュール!$A$10:$AC$276,3)))),"",VLOOKUP(T81,スケジュール!$A$10:$AC$276,3))</f>
        <v>43593</v>
      </c>
      <c r="U87" s="387" t="str">
        <f>IF(OR(ISERROR(VLOOKUP(U81,スケジュール!$A$10:$AC$276,3)),(ISBLANK(VLOOKUP(U81,スケジュール!$A$10:$AC$276,3)))),"",VLOOKUP(U81,スケジュール!$A$10:$AC$276,3))</f>
        <v/>
      </c>
      <c r="V87" s="387">
        <f>IF(OR(ISERROR(VLOOKUP(V81,スケジュール!$A$10:$AC$276,3)),(ISBLANK(VLOOKUP(V81,スケジュール!$A$10:$AC$276,3)))),"",VLOOKUP(V81,スケジュール!$A$10:$AC$276,3))</f>
        <v>43595</v>
      </c>
      <c r="W87" s="387" t="str">
        <f>IF(OR(ISERROR(VLOOKUP(W81,スケジュール!$A$10:$AC$276,3)),(ISBLANK(VLOOKUP(W81,スケジュール!$A$10:$AC$276,3)))),"",VLOOKUP(W81,スケジュール!$A$10:$AC$276,3))</f>
        <v/>
      </c>
      <c r="X87" s="387">
        <f>IF(OR(ISERROR(VLOOKUP(X81,スケジュール!$A$10:$AC$276,3)),(ISBLANK(VLOOKUP(X81,スケジュール!$A$10:$AC$276,3)))),"",VLOOKUP(X81,スケジュール!$A$10:$AC$276,3))</f>
        <v>43600</v>
      </c>
      <c r="Y87" s="388"/>
      <c r="Z87" s="387" t="str">
        <f>IF(OR(ISERROR(VLOOKUP(Z81,スケジュール!$A$10:$AC$276,3)),(ISBLANK(VLOOKUP(Z81,スケジュール!$A$10:$AC$276,3)))),"",VLOOKUP(Z81,スケジュール!$A$10:$AC$276,3))</f>
        <v/>
      </c>
      <c r="AA87" s="387" t="str">
        <f>IF(OR(ISERROR(VLOOKUP(AA81,スケジュール!$A$10:$AC$276,3)),(ISBLANK(VLOOKUP(AA81,スケジュール!$A$10:$AC$276,3)))),"",VLOOKUP(AA81,スケジュール!$A$10:$AC$276,3))</f>
        <v/>
      </c>
      <c r="AB87" s="387">
        <f>IF(OR(ISERROR(VLOOKUP(AB81,スケジュール!$A$10:$AC$276,3)),(ISBLANK(VLOOKUP(AB81,スケジュール!$A$10:$AC$276,3)))),"",VLOOKUP(AB81,スケジュール!$A$10:$AC$276,3))</f>
        <v>43621</v>
      </c>
      <c r="AC87" s="387" t="str">
        <f>IF(OR(ISERROR(VLOOKUP(AC81,スケジュール!$A$10:$AC$276,3)),(ISBLANK(VLOOKUP(AC81,スケジュール!$A$10:$AC$276,3)))),"",VLOOKUP(AC81,スケジュール!$A$10:$AC$276,3))</f>
        <v/>
      </c>
      <c r="AD87" s="387">
        <f>IF(OR(ISERROR(VLOOKUP(AD81,スケジュール!$A$10:$AC$276,3)),(ISBLANK(VLOOKUP(AD81,スケジュール!$A$10:$AC$276,3)))),"",VLOOKUP(AD81,スケジュール!$A$10:$AC$276,3))</f>
        <v>43623</v>
      </c>
      <c r="AE87" s="387" t="str">
        <f>IF(OR(ISERROR(VLOOKUP(AE81,スケジュール!$A$10:$AC$276,3)),(ISBLANK(VLOOKUP(AE81,スケジュール!$A$10:$AC$276,3)))),"",VLOOKUP(AE81,スケジュール!$A$10:$AC$276,3))</f>
        <v/>
      </c>
      <c r="AF87" s="387">
        <f>IF(OR(ISERROR(VLOOKUP(AF81,スケジュール!$A$10:$AC$276,3)),(ISBLANK(VLOOKUP(AF81,スケジュール!$A$10:$AC$276,3)))),"",VLOOKUP(AF81,スケジュール!$A$10:$AC$276,3))</f>
        <v>43626</v>
      </c>
    </row>
    <row r="88" spans="1:36" ht="20.100000000000001" customHeight="1">
      <c r="A88" s="38" t="s">
        <v>90</v>
      </c>
      <c r="B88" s="387" t="str">
        <f>IF(OR(ISERROR(VLOOKUP(B81,スケジュール!$A$10:$AC$276,4)),(ISBLANK(VLOOKUP(B81,スケジュール!$A$10:$AC$276,4)))),"",VLOOKUP(B81,スケジュール!$A$10:$AC$276,4))</f>
        <v/>
      </c>
      <c r="C88" s="387" t="str">
        <f>IF(OR(ISERROR(VLOOKUP(C81,スケジュール!$A$10:$AC$276,4)),(ISBLANK(VLOOKUP(C81,スケジュール!$A$10:$AC$276,4)))),"",VLOOKUP(C81,スケジュール!$A$10:$AC$276,4))</f>
        <v/>
      </c>
      <c r="D88" s="387">
        <f>IF(OR(ISERROR(VLOOKUP(D81,スケジュール!$A$10:$AC$276,4)),(ISBLANK(VLOOKUP(D81,スケジュール!$A$10:$AC$276,4)))),"",VLOOKUP(D81,スケジュール!$A$10:$AC$276,4))</f>
        <v>43532</v>
      </c>
      <c r="E88" s="387" t="str">
        <f>IF(OR(ISERROR(VLOOKUP(E81,スケジュール!$A$10:$AC$276,4)),(ISBLANK(VLOOKUP(E81,スケジュール!$A$10:$AC$276,4)))),"",VLOOKUP(E81,スケジュール!$A$10:$AC$276,4))</f>
        <v/>
      </c>
      <c r="F88" s="387">
        <f>IF(OR(ISERROR(VLOOKUP(F81,スケジュール!$A$10:$AC$276,4)),(ISBLANK(VLOOKUP(F81,スケジュール!$A$10:$AC$276,4)))),"",VLOOKUP(F81,スケジュール!$A$10:$AC$276,4))</f>
        <v>43535</v>
      </c>
      <c r="G88" s="387" t="str">
        <f>IF(OR(ISERROR(VLOOKUP(G81,スケジュール!$A$10:$AC$276,4)),(ISBLANK(VLOOKUP(G81,スケジュール!$A$10:$AC$276,4)))),"",VLOOKUP(G81,スケジュール!$A$10:$AC$276,4))</f>
        <v/>
      </c>
      <c r="H88" s="387">
        <f>IF(OR(ISERROR(VLOOKUP(H81,スケジュール!$A$10:$AC$276,4)),(ISBLANK(VLOOKUP(H81,スケジュール!$A$10:$AC$276,4)))),"",VLOOKUP(H81,スケジュール!$A$10:$AC$276,4))</f>
        <v>43537</v>
      </c>
      <c r="I88" s="388"/>
      <c r="J88" s="387" t="str">
        <f>IF(OR(ISERROR(VLOOKUP(J81,スケジュール!$A$10:$AC$276,4)),(ISBLANK(VLOOKUP(J81,スケジュール!$A$10:$AC$276,4)))),"",VLOOKUP(J81,スケジュール!$A$10:$AC$276,4))</f>
        <v/>
      </c>
      <c r="K88" s="387" t="str">
        <f>IF(OR(ISERROR(VLOOKUP(K81,スケジュール!$A$10:$AC$276,4)),(ISBLANK(VLOOKUP(K81,スケジュール!$A$10:$AC$276,4)))),"",VLOOKUP(K81,スケジュール!$A$10:$AC$276,4))</f>
        <v/>
      </c>
      <c r="L88" s="387">
        <f>IF(OR(ISERROR(VLOOKUP(L81,スケジュール!$A$10:$AC$276,4)),(ISBLANK(VLOOKUP(L81,スケジュール!$A$10:$AC$276,4)))),"",VLOOKUP(L81,スケジュール!$A$10:$AC$276,4))</f>
        <v>43560</v>
      </c>
      <c r="M88" s="387" t="str">
        <f>IF(OR(ISERROR(VLOOKUP(M81,スケジュール!$A$10:$AC$276,4)),(ISBLANK(VLOOKUP(M81,スケジュール!$A$10:$AC$276,4)))),"",VLOOKUP(M81,スケジュール!$A$10:$AC$276,4))</f>
        <v/>
      </c>
      <c r="N88" s="387">
        <f>IF(OR(ISERROR(VLOOKUP(N81,スケジュール!$A$10:$AC$276,4)),(ISBLANK(VLOOKUP(N81,スケジュール!$A$10:$AC$276,4)))),"",VLOOKUP(N81,スケジュール!$A$10:$AC$276,4))</f>
        <v>43563</v>
      </c>
      <c r="O88" s="387" t="str">
        <f>IF(OR(ISERROR(VLOOKUP(O81,スケジュール!$A$10:$AC$276,4)),(ISBLANK(VLOOKUP(O81,スケジュール!$A$10:$AC$276,4)))),"",VLOOKUP(O81,スケジュール!$A$10:$AC$276,4))</f>
        <v/>
      </c>
      <c r="P88" s="387">
        <f>IF(OR(ISERROR(VLOOKUP(P81,スケジュール!$A$10:$AC$276,4)),(ISBLANK(VLOOKUP(P81,スケジュール!$A$10:$AC$276,4)))),"",VLOOKUP(P81,スケジュール!$A$10:$AC$276,4))</f>
        <v>43565</v>
      </c>
      <c r="Q88" s="388"/>
      <c r="R88" s="387" t="str">
        <f>IF(OR(ISERROR(VLOOKUP(R81,スケジュール!$A$10:$AC$276,4)),(ISBLANK(VLOOKUP(R81,スケジュール!$A$10:$AC$276,4)))),"",VLOOKUP(R81,スケジュール!$A$10:$AC$276,4))</f>
        <v/>
      </c>
      <c r="S88" s="387" t="str">
        <f>IF(OR(ISERROR(VLOOKUP(S81,スケジュール!$A$10:$AC$276,4)),(ISBLANK(VLOOKUP(S81,スケジュール!$A$10:$AC$276,4)))),"",VLOOKUP(S81,スケジュール!$A$10:$AC$276,4))</f>
        <v/>
      </c>
      <c r="T88" s="387">
        <f>IF(OR(ISERROR(VLOOKUP(T81,スケジュール!$A$10:$AC$276,4)),(ISBLANK(VLOOKUP(T81,スケジュール!$A$10:$AC$276,4)))),"",VLOOKUP(T81,スケジュール!$A$10:$AC$276,4))</f>
        <v>43595</v>
      </c>
      <c r="U88" s="387" t="str">
        <f>IF(OR(ISERROR(VLOOKUP(U81,スケジュール!$A$10:$AC$276,4)),(ISBLANK(VLOOKUP(U81,スケジュール!$A$10:$AC$276,4)))),"",VLOOKUP(U81,スケジュール!$A$10:$AC$276,4))</f>
        <v/>
      </c>
      <c r="V88" s="387">
        <f>IF(OR(ISERROR(VLOOKUP(V81,スケジュール!$A$10:$AC$276,4)),(ISBLANK(VLOOKUP(V81,スケジュール!$A$10:$AC$276,4)))),"",VLOOKUP(V81,スケジュール!$A$10:$AC$276,4))</f>
        <v>43600</v>
      </c>
      <c r="W88" s="387" t="str">
        <f>IF(OR(ISERROR(VLOOKUP(W81,スケジュール!$A$10:$AC$276,4)),(ISBLANK(VLOOKUP(W81,スケジュール!$A$10:$AC$276,4)))),"",VLOOKUP(W81,スケジュール!$A$10:$AC$276,4))</f>
        <v/>
      </c>
      <c r="X88" s="387">
        <f>IF(OR(ISERROR(VLOOKUP(X81,スケジュール!$A$10:$AC$276,4)),(ISBLANK(VLOOKUP(X81,スケジュール!$A$10:$AC$276,4)))),"",VLOOKUP(X81,スケジュール!$A$10:$AC$276,4))</f>
        <v>43600</v>
      </c>
      <c r="Y88" s="388"/>
      <c r="Z88" s="387" t="str">
        <f>IF(OR(ISERROR(VLOOKUP(Z81,スケジュール!$A$10:$AC$276,4)),(ISBLANK(VLOOKUP(Z81,スケジュール!$A$10:$AC$276,4)))),"",VLOOKUP(Z81,スケジュール!$A$10:$AC$276,4))</f>
        <v/>
      </c>
      <c r="AA88" s="387" t="str">
        <f>IF(OR(ISERROR(VLOOKUP(AA81,スケジュール!$A$10:$AC$276,4)),(ISBLANK(VLOOKUP(AA81,スケジュール!$A$10:$AC$276,4)))),"",VLOOKUP(AA81,スケジュール!$A$10:$AC$276,4))</f>
        <v/>
      </c>
      <c r="AB88" s="387">
        <f>IF(OR(ISERROR(VLOOKUP(AB81,スケジュール!$A$10:$AC$276,4)),(ISBLANK(VLOOKUP(AB81,スケジュール!$A$10:$AC$276,4)))),"",VLOOKUP(AB81,スケジュール!$A$10:$AC$276,4))</f>
        <v>43623</v>
      </c>
      <c r="AC88" s="387" t="str">
        <f>IF(OR(ISERROR(VLOOKUP(AC81,スケジュール!$A$10:$AC$276,4)),(ISBLANK(VLOOKUP(AC81,スケジュール!$A$10:$AC$276,4)))),"",VLOOKUP(AC81,スケジュール!$A$10:$AC$276,4))</f>
        <v/>
      </c>
      <c r="AD88" s="387">
        <f>IF(OR(ISERROR(VLOOKUP(AD81,スケジュール!$A$10:$AC$276,4)),(ISBLANK(VLOOKUP(AD81,スケジュール!$A$10:$AC$276,4)))),"",VLOOKUP(AD81,スケジュール!$A$10:$AC$276,4))</f>
        <v>43626</v>
      </c>
      <c r="AE88" s="387" t="str">
        <f>IF(OR(ISERROR(VLOOKUP(AE81,スケジュール!$A$10:$AC$276,4)),(ISBLANK(VLOOKUP(AE81,スケジュール!$A$10:$AC$276,4)))),"",VLOOKUP(AE81,スケジュール!$A$10:$AC$276,4))</f>
        <v/>
      </c>
      <c r="AF88" s="387">
        <f>IF(OR(ISERROR(VLOOKUP(AF81,スケジュール!$A$10:$AC$276,4)),(ISBLANK(VLOOKUP(AF81,スケジュール!$A$10:$AC$276,4)))),"",VLOOKUP(AF81,スケジュール!$A$10:$AC$276,4))</f>
        <v>43628</v>
      </c>
    </row>
    <row r="89" spans="1:36" s="364" customFormat="1" ht="20.100000000000001" customHeight="1">
      <c r="A89" s="362"/>
      <c r="B89" s="259">
        <f>H81+1</f>
        <v>43520</v>
      </c>
      <c r="C89" s="259">
        <f t="shared" ref="C89:H89" si="40">B89+1</f>
        <v>43521</v>
      </c>
      <c r="D89" s="259">
        <f t="shared" si="40"/>
        <v>43522</v>
      </c>
      <c r="E89" s="259">
        <f t="shared" si="40"/>
        <v>43523</v>
      </c>
      <c r="F89" s="259">
        <f t="shared" si="40"/>
        <v>43524</v>
      </c>
      <c r="G89" s="259">
        <f t="shared" si="40"/>
        <v>43525</v>
      </c>
      <c r="H89" s="259">
        <f t="shared" si="40"/>
        <v>43526</v>
      </c>
      <c r="I89" s="363"/>
      <c r="J89" s="259">
        <f>P81+1</f>
        <v>43548</v>
      </c>
      <c r="K89" s="259">
        <f t="shared" ref="K89:P89" si="41">J89+1</f>
        <v>43549</v>
      </c>
      <c r="L89" s="259">
        <f t="shared" si="41"/>
        <v>43550</v>
      </c>
      <c r="M89" s="259">
        <f t="shared" si="41"/>
        <v>43551</v>
      </c>
      <c r="N89" s="259">
        <f t="shared" si="41"/>
        <v>43552</v>
      </c>
      <c r="O89" s="259">
        <f t="shared" si="41"/>
        <v>43553</v>
      </c>
      <c r="P89" s="259">
        <f t="shared" si="41"/>
        <v>43554</v>
      </c>
      <c r="Q89" s="363"/>
      <c r="R89" s="259">
        <f>X81+1</f>
        <v>43583</v>
      </c>
      <c r="S89" s="259">
        <f t="shared" ref="S89:X89" si="42">R89+1</f>
        <v>43584</v>
      </c>
      <c r="T89" s="259">
        <f t="shared" si="42"/>
        <v>43585</v>
      </c>
      <c r="U89" s="259">
        <f t="shared" si="42"/>
        <v>43586</v>
      </c>
      <c r="V89" s="259">
        <f t="shared" si="42"/>
        <v>43587</v>
      </c>
      <c r="W89" s="259">
        <f t="shared" si="42"/>
        <v>43588</v>
      </c>
      <c r="X89" s="259">
        <f t="shared" si="42"/>
        <v>43589</v>
      </c>
      <c r="Y89" s="363"/>
      <c r="Z89" s="259">
        <f>AF81+1</f>
        <v>43611</v>
      </c>
      <c r="AA89" s="259">
        <f t="shared" ref="AA89:AF89" si="43">Z89+1</f>
        <v>43612</v>
      </c>
      <c r="AB89" s="259">
        <f t="shared" si="43"/>
        <v>43613</v>
      </c>
      <c r="AC89" s="259">
        <f t="shared" si="43"/>
        <v>43614</v>
      </c>
      <c r="AD89" s="259">
        <f t="shared" si="43"/>
        <v>43615</v>
      </c>
      <c r="AE89" s="259">
        <f t="shared" si="43"/>
        <v>43616</v>
      </c>
      <c r="AF89" s="259">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orange</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85" t="str">
        <f>IF(ISERROR(VLOOKUP(B89,スケジュール!$A$10:$V$266,$AG91+4,FALSE)),"",IF(VLOOKUP(B89,スケジュール!$A$10:$V$266,$AG91+4,FALSE)="●",VLOOKUP(B89,スケジュール!$A$10:$V$266,$AG91+4,FALSE),""))</f>
        <v/>
      </c>
      <c r="C91" s="385" t="str">
        <f>IF(ISERROR(VLOOKUP(C89,スケジュール!$A$10:$V$266,$AG91+4,FALSE)),"",IF(VLOOKUP(C89,スケジュール!$A$10:$V$266,$AG91+4,FALSE)="●",VLOOKUP(C89,スケジュール!$A$10:$V$266,$AG91+4,FALSE),""))</f>
        <v/>
      </c>
      <c r="D91" s="385" t="str">
        <f>IF(ISERROR(VLOOKUP(D89,スケジュール!$A$10:$V$266,$AG91+4,FALSE)),"",IF(VLOOKUP(D89,スケジュール!$A$10:$V$266,$AG91+4,FALSE)="●",VLOOKUP(D89,スケジュール!$A$10:$V$266,$AG91+4,FALSE),""))</f>
        <v/>
      </c>
      <c r="E91" s="385" t="str">
        <f>IF(ISERROR(VLOOKUP(E89,スケジュール!$A$10:$V$266,$AG91+4,FALSE)),"",IF(VLOOKUP(E89,スケジュール!$A$10:$V$266,$AG91+4,FALSE)="●",VLOOKUP(E89,スケジュール!$A$10:$V$266,$AG91+4,FALSE),""))</f>
        <v/>
      </c>
      <c r="F91" s="385" t="str">
        <f>IF(ISERROR(VLOOKUP(F89,スケジュール!$A$10:$V$266,$AG91+4,FALSE)),"",IF(VLOOKUP(F89,スケジュール!$A$10:$V$266,$AG91+4,FALSE)="●",VLOOKUP(F89,スケジュール!$A$10:$V$266,$AG91+4,FALSE),""))</f>
        <v/>
      </c>
      <c r="G91" s="385" t="str">
        <f>IF(ISERROR(VLOOKUP(G89,スケジュール!$A$10:$V$266,$AG91+4,FALSE)),"",IF(VLOOKUP(G89,スケジュール!$A$10:$V$266,$AG91+4,FALSE)="●",VLOOKUP(G89,スケジュール!$A$10:$V$266,$AG91+4,FALSE),""))</f>
        <v/>
      </c>
      <c r="H91" s="385" t="str">
        <f>IF(ISERROR(VLOOKUP(H89,スケジュール!$A$10:$V$266,$AG91+4,FALSE)),"",IF(VLOOKUP(H89,スケジュール!$A$10:$V$266,$AG91+4,FALSE)="●",VLOOKUP(H89,スケジュール!$A$10:$V$266,$AG91+4,FALSE),""))</f>
        <v/>
      </c>
      <c r="I91" s="386"/>
      <c r="J91" s="385" t="str">
        <f>IF(ISERROR(VLOOKUP(J89,スケジュール!$A$10:$V$266,$AG91+4,FALSE)),"",IF(VLOOKUP(J89,スケジュール!$A$10:$V$266,$AG91+4,FALSE)="●",VLOOKUP(J89,スケジュール!$A$10:$V$266,$AG91+4,FALSE),""))</f>
        <v/>
      </c>
      <c r="K91" s="385" t="str">
        <f>IF(ISERROR(VLOOKUP(K89,スケジュール!$A$10:$V$266,$AG91+4,FALSE)),"",IF(VLOOKUP(K89,スケジュール!$A$10:$V$266,$AG91+4,FALSE)="●",VLOOKUP(K89,スケジュール!$A$10:$V$266,$AG91+4,FALSE),""))</f>
        <v/>
      </c>
      <c r="L91" s="385" t="str">
        <f>IF(ISERROR(VLOOKUP(L89,スケジュール!$A$10:$V$266,$AG91+4,FALSE)),"",IF(VLOOKUP(L89,スケジュール!$A$10:$V$266,$AG91+4,FALSE)="●",VLOOKUP(L89,スケジュール!$A$10:$V$266,$AG91+4,FALSE),""))</f>
        <v/>
      </c>
      <c r="M91" s="385" t="str">
        <f>IF(ISERROR(VLOOKUP(M89,スケジュール!$A$10:$V$266,$AG91+4,FALSE)),"",IF(VLOOKUP(M89,スケジュール!$A$10:$V$266,$AG91+4,FALSE)="●",VLOOKUP(M89,スケジュール!$A$10:$V$266,$AG91+4,FALSE),""))</f>
        <v/>
      </c>
      <c r="N91" s="385" t="str">
        <f>IF(ISERROR(VLOOKUP(N89,スケジュール!$A$10:$V$266,$AG91+4,FALSE)),"",IF(VLOOKUP(N89,スケジュール!$A$10:$V$266,$AG91+4,FALSE)="●",VLOOKUP(N89,スケジュール!$A$10:$V$266,$AG91+4,FALSE),""))</f>
        <v/>
      </c>
      <c r="O91" s="385" t="str">
        <f>IF(ISERROR(VLOOKUP(O89,スケジュール!$A$10:$V$266,$AG91+4,FALSE)),"",IF(VLOOKUP(O89,スケジュール!$A$10:$V$266,$AG91+4,FALSE)="●",VLOOKUP(O89,スケジュール!$A$10:$V$266,$AG91+4,FALSE),""))</f>
        <v/>
      </c>
      <c r="P91" s="385" t="str">
        <f>IF(ISERROR(VLOOKUP(P89,スケジュール!$A$10:$V$266,$AG91+4,FALSE)),"",IF(VLOOKUP(P89,スケジュール!$A$10:$V$266,$AG91+4,FALSE)="●",VLOOKUP(P89,スケジュール!$A$10:$V$266,$AG91+4,FALSE),""))</f>
        <v/>
      </c>
      <c r="Q91" s="386"/>
      <c r="R91" s="385" t="str">
        <f>IF(ISERROR(VLOOKUP(R89,スケジュール!$A$10:$V$266,$AG91+4,FALSE)),"",IF(VLOOKUP(R89,スケジュール!$A$10:$V$266,$AG91+4,FALSE)="●",VLOOKUP(R89,スケジュール!$A$10:$V$266,$AG91+4,FALSE),""))</f>
        <v/>
      </c>
      <c r="S91" s="385" t="str">
        <f>IF(ISERROR(VLOOKUP(S89,スケジュール!$A$10:$V$266,$AG91+4,FALSE)),"",IF(VLOOKUP(S89,スケジュール!$A$10:$V$266,$AG91+4,FALSE)="●",VLOOKUP(S89,スケジュール!$A$10:$V$266,$AG91+4,FALSE),""))</f>
        <v/>
      </c>
      <c r="T91" s="385" t="str">
        <f>IF(ISERROR(VLOOKUP(T89,スケジュール!$A$10:$V$266,$AG91+4,FALSE)),"",IF(VLOOKUP(T89,スケジュール!$A$10:$V$266,$AG91+4,FALSE)="●",VLOOKUP(T89,スケジュール!$A$10:$V$266,$AG91+4,FALSE),""))</f>
        <v/>
      </c>
      <c r="U91" s="385" t="str">
        <f>IF(ISERROR(VLOOKUP(U89,スケジュール!$A$10:$V$266,$AG91+4,FALSE)),"",IF(VLOOKUP(U89,スケジュール!$A$10:$V$266,$AG91+4,FALSE)="●",VLOOKUP(U89,スケジュール!$A$10:$V$266,$AG91+4,FALSE),""))</f>
        <v/>
      </c>
      <c r="V91" s="385" t="str">
        <f>IF(ISERROR(VLOOKUP(V89,スケジュール!$A$10:$V$266,$AG91+4,FALSE)),"",IF(VLOOKUP(V89,スケジュール!$A$10:$V$266,$AG91+4,FALSE)="●",VLOOKUP(V89,スケジュール!$A$10:$V$266,$AG91+4,FALSE),""))</f>
        <v/>
      </c>
      <c r="W91" s="385" t="str">
        <f>IF(ISERROR(VLOOKUP(W89,スケジュール!$A$10:$V$266,$AG91+4,FALSE)),"",IF(VLOOKUP(W89,スケジュール!$A$10:$V$266,$AG91+4,FALSE)="●",VLOOKUP(W89,スケジュール!$A$10:$V$266,$AG91+4,FALSE),""))</f>
        <v/>
      </c>
      <c r="X91" s="385" t="str">
        <f>IF(ISERROR(VLOOKUP(X89,スケジュール!$A$10:$V$266,$AG91+4,FALSE)),"",IF(VLOOKUP(X89,スケジュール!$A$10:$V$266,$AG91+4,FALSE)="●",VLOOKUP(X89,スケジュール!$A$10:$V$266,$AG91+4,FALSE),""))</f>
        <v/>
      </c>
      <c r="Y91" s="386"/>
      <c r="Z91" s="385" t="str">
        <f>IF(ISERROR(VLOOKUP(Z89,スケジュール!$A$10:$V$266,$AG91+4,FALSE)),"",IF(VLOOKUP(Z89,スケジュール!$A$10:$V$266,$AG91+4,FALSE)="●",VLOOKUP(Z89,スケジュール!$A$10:$V$266,$AG91+4,FALSE),""))</f>
        <v/>
      </c>
      <c r="AA91" s="385" t="str">
        <f>IF(ISERROR(VLOOKUP(AA89,スケジュール!$A$10:$V$266,$AG91+4,FALSE)),"",IF(VLOOKUP(AA89,スケジュール!$A$10:$V$266,$AG91+4,FALSE)="●",VLOOKUP(AA89,スケジュール!$A$10:$V$266,$AG91+4,FALSE),""))</f>
        <v/>
      </c>
      <c r="AB91" s="385" t="str">
        <f>IF(ISERROR(VLOOKUP(AB89,スケジュール!$A$10:$V$266,$AG91+4,FALSE)),"",IF(VLOOKUP(AB89,スケジュール!$A$10:$V$266,$AG91+4,FALSE)="●",VLOOKUP(AB89,スケジュール!$A$10:$V$266,$AG91+4,FALSE),""))</f>
        <v/>
      </c>
      <c r="AC91" s="385" t="str">
        <f>IF(ISERROR(VLOOKUP(AC89,スケジュール!$A$10:$V$266,$AG91+4,FALSE)),"",IF(VLOOKUP(AC89,スケジュール!$A$10:$V$266,$AG91+4,FALSE)="●",VLOOKUP(AC89,スケジュール!$A$10:$V$266,$AG91+4,FALSE),""))</f>
        <v/>
      </c>
      <c r="AD91" s="385" t="str">
        <f>IF(ISERROR(VLOOKUP(AD89,スケジュール!$A$10:$V$266,$AG91+4,FALSE)),"",IF(VLOOKUP(AD89,スケジュール!$A$10:$V$266,$AG91+4,FALSE)="●",VLOOKUP(AD89,スケジュール!$A$10:$V$266,$AG91+4,FALSE),""))</f>
        <v/>
      </c>
      <c r="AE91" s="385" t="str">
        <f>IF(ISERROR(VLOOKUP(AE89,スケジュール!$A$10:$V$266,$AG91+4,FALSE)),"",IF(VLOOKUP(AE89,スケジュール!$A$10:$V$266,$AG91+4,FALSE)="●",VLOOKUP(AE89,スケジュール!$A$10:$V$266,$AG91+4,FALSE),""))</f>
        <v/>
      </c>
      <c r="AF91" s="385"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
      </c>
      <c r="B92" s="385" t="str">
        <f>IF(ISERROR(VLOOKUP(B89,スケジュール!$A$10:$V$266,$AG92+4,FALSE)),"",IF(VLOOKUP(B89,スケジュール!$A$10:$V$266,$AG92+4,FALSE)="●",VLOOKUP(B89,スケジュール!$A$10:$V$266,$AG92+4,FALSE),""))</f>
        <v/>
      </c>
      <c r="C92" s="385" t="str">
        <f>IF(ISERROR(VLOOKUP(C89,スケジュール!$A$10:$V$266,$AG92+4,FALSE)),"",IF(VLOOKUP(C89,スケジュール!$A$10:$V$266,$AG92+4,FALSE)="●",VLOOKUP(C89,スケジュール!$A$10:$V$266,$AG92+4,FALSE),""))</f>
        <v/>
      </c>
      <c r="D92" s="385" t="str">
        <f>IF(ISERROR(VLOOKUP(D89,スケジュール!$A$10:$V$266,$AG92+4,FALSE)),"",IF(VLOOKUP(D89,スケジュール!$A$10:$V$266,$AG92+4,FALSE)="●",VLOOKUP(D89,スケジュール!$A$10:$V$266,$AG92+4,FALSE),""))</f>
        <v/>
      </c>
      <c r="E92" s="385" t="str">
        <f>IF(ISERROR(VLOOKUP(E89,スケジュール!$A$10:$V$266,$AG92+4,FALSE)),"",IF(VLOOKUP(E89,スケジュール!$A$10:$V$266,$AG92+4,FALSE)="●",VLOOKUP(E89,スケジュール!$A$10:$V$266,$AG92+4,FALSE),""))</f>
        <v/>
      </c>
      <c r="F92" s="385" t="str">
        <f>IF(ISERROR(VLOOKUP(F89,スケジュール!$A$10:$V$266,$AG92+4,FALSE)),"",IF(VLOOKUP(F89,スケジュール!$A$10:$V$266,$AG92+4,FALSE)="●",VLOOKUP(F89,スケジュール!$A$10:$V$266,$AG92+4,FALSE),""))</f>
        <v/>
      </c>
      <c r="G92" s="385" t="str">
        <f>IF(ISERROR(VLOOKUP(G89,スケジュール!$A$10:$V$266,$AG92+4,FALSE)),"",IF(VLOOKUP(G89,スケジュール!$A$10:$V$266,$AG92+4,FALSE)="●",VLOOKUP(G89,スケジュール!$A$10:$V$266,$AG92+4,FALSE),""))</f>
        <v/>
      </c>
      <c r="H92" s="385" t="str">
        <f>IF(ISERROR(VLOOKUP(H89,スケジュール!$A$10:$V$266,$AG92+4,FALSE)),"",IF(VLOOKUP(H89,スケジュール!$A$10:$V$266,$AG92+4,FALSE)="●",VLOOKUP(H89,スケジュール!$A$10:$V$266,$AG92+4,FALSE),""))</f>
        <v/>
      </c>
      <c r="I92" s="386"/>
      <c r="J92" s="385" t="str">
        <f>IF(ISERROR(VLOOKUP(J89,スケジュール!$A$10:$V$266,$AG92+4,FALSE)),"",IF(VLOOKUP(J89,スケジュール!$A$10:$V$266,$AG92+4,FALSE)="●",VLOOKUP(J89,スケジュール!$A$10:$V$266,$AG92+4,FALSE),""))</f>
        <v/>
      </c>
      <c r="K92" s="385" t="str">
        <f>IF(ISERROR(VLOOKUP(K89,スケジュール!$A$10:$V$266,$AG92+4,FALSE)),"",IF(VLOOKUP(K89,スケジュール!$A$10:$V$266,$AG92+4,FALSE)="●",VLOOKUP(K89,スケジュール!$A$10:$V$266,$AG92+4,FALSE),""))</f>
        <v/>
      </c>
      <c r="L92" s="385" t="str">
        <f>IF(ISERROR(VLOOKUP(L89,スケジュール!$A$10:$V$266,$AG92+4,FALSE)),"",IF(VLOOKUP(L89,スケジュール!$A$10:$V$266,$AG92+4,FALSE)="●",VLOOKUP(L89,スケジュール!$A$10:$V$266,$AG92+4,FALSE),""))</f>
        <v/>
      </c>
      <c r="M92" s="385" t="str">
        <f>IF(ISERROR(VLOOKUP(M89,スケジュール!$A$10:$V$266,$AG92+4,FALSE)),"",IF(VLOOKUP(M89,スケジュール!$A$10:$V$266,$AG92+4,FALSE)="●",VLOOKUP(M89,スケジュール!$A$10:$V$266,$AG92+4,FALSE),""))</f>
        <v/>
      </c>
      <c r="N92" s="385" t="str">
        <f>IF(ISERROR(VLOOKUP(N89,スケジュール!$A$10:$V$266,$AG92+4,FALSE)),"",IF(VLOOKUP(N89,スケジュール!$A$10:$V$266,$AG92+4,FALSE)="●",VLOOKUP(N89,スケジュール!$A$10:$V$266,$AG92+4,FALSE),""))</f>
        <v/>
      </c>
      <c r="O92" s="385" t="str">
        <f>IF(ISERROR(VLOOKUP(O89,スケジュール!$A$10:$V$266,$AG92+4,FALSE)),"",IF(VLOOKUP(O89,スケジュール!$A$10:$V$266,$AG92+4,FALSE)="●",VLOOKUP(O89,スケジュール!$A$10:$V$266,$AG92+4,FALSE),""))</f>
        <v/>
      </c>
      <c r="P92" s="385" t="str">
        <f>IF(ISERROR(VLOOKUP(P89,スケジュール!$A$10:$V$266,$AG92+4,FALSE)),"",IF(VLOOKUP(P89,スケジュール!$A$10:$V$266,$AG92+4,FALSE)="●",VLOOKUP(P89,スケジュール!$A$10:$V$266,$AG92+4,FALSE),""))</f>
        <v/>
      </c>
      <c r="Q92" s="386"/>
      <c r="R92" s="385" t="str">
        <f>IF(ISERROR(VLOOKUP(R89,スケジュール!$A$10:$V$266,$AG92+4,FALSE)),"",IF(VLOOKUP(R89,スケジュール!$A$10:$V$266,$AG92+4,FALSE)="●",VLOOKUP(R89,スケジュール!$A$10:$V$266,$AG92+4,FALSE),""))</f>
        <v/>
      </c>
      <c r="S92" s="385" t="str">
        <f>IF(ISERROR(VLOOKUP(S89,スケジュール!$A$10:$V$266,$AG92+4,FALSE)),"",IF(VLOOKUP(S89,スケジュール!$A$10:$V$266,$AG92+4,FALSE)="●",VLOOKUP(S89,スケジュール!$A$10:$V$266,$AG92+4,FALSE),""))</f>
        <v/>
      </c>
      <c r="T92" s="385" t="str">
        <f>IF(ISERROR(VLOOKUP(T89,スケジュール!$A$10:$V$266,$AG92+4,FALSE)),"",IF(VLOOKUP(T89,スケジュール!$A$10:$V$266,$AG92+4,FALSE)="●",VLOOKUP(T89,スケジュール!$A$10:$V$266,$AG92+4,FALSE),""))</f>
        <v/>
      </c>
      <c r="U92" s="385" t="str">
        <f>IF(ISERROR(VLOOKUP(U89,スケジュール!$A$10:$V$266,$AG92+4,FALSE)),"",IF(VLOOKUP(U89,スケジュール!$A$10:$V$266,$AG92+4,FALSE)="●",VLOOKUP(U89,スケジュール!$A$10:$V$266,$AG92+4,FALSE),""))</f>
        <v/>
      </c>
      <c r="V92" s="385" t="str">
        <f>IF(ISERROR(VLOOKUP(V89,スケジュール!$A$10:$V$266,$AG92+4,FALSE)),"",IF(VLOOKUP(V89,スケジュール!$A$10:$V$266,$AG92+4,FALSE)="●",VLOOKUP(V89,スケジュール!$A$10:$V$266,$AG92+4,FALSE),""))</f>
        <v/>
      </c>
      <c r="W92" s="385" t="str">
        <f>IF(ISERROR(VLOOKUP(W89,スケジュール!$A$10:$V$266,$AG92+4,FALSE)),"",IF(VLOOKUP(W89,スケジュール!$A$10:$V$266,$AG92+4,FALSE)="●",VLOOKUP(W89,スケジュール!$A$10:$V$266,$AG92+4,FALSE),""))</f>
        <v/>
      </c>
      <c r="X92" s="385" t="str">
        <f>IF(ISERROR(VLOOKUP(X89,スケジュール!$A$10:$V$266,$AG92+4,FALSE)),"",IF(VLOOKUP(X89,スケジュール!$A$10:$V$266,$AG92+4,FALSE)="●",VLOOKUP(X89,スケジュール!$A$10:$V$266,$AG92+4,FALSE),""))</f>
        <v/>
      </c>
      <c r="Y92" s="386"/>
      <c r="Z92" s="385" t="str">
        <f>IF(ISERROR(VLOOKUP(Z89,スケジュール!$A$10:$V$266,$AG92+4,FALSE)),"",IF(VLOOKUP(Z89,スケジュール!$A$10:$V$266,$AG92+4,FALSE)="●",VLOOKUP(Z89,スケジュール!$A$10:$V$266,$AG92+4,FALSE),""))</f>
        <v/>
      </c>
      <c r="AA92" s="385" t="str">
        <f>IF(ISERROR(VLOOKUP(AA89,スケジュール!$A$10:$V$266,$AG92+4,FALSE)),"",IF(VLOOKUP(AA89,スケジュール!$A$10:$V$266,$AG92+4,FALSE)="●",VLOOKUP(AA89,スケジュール!$A$10:$V$266,$AG92+4,FALSE),""))</f>
        <v/>
      </c>
      <c r="AB92" s="385" t="str">
        <f>IF(ISERROR(VLOOKUP(AB89,スケジュール!$A$10:$V$266,$AG92+4,FALSE)),"",IF(VLOOKUP(AB89,スケジュール!$A$10:$V$266,$AG92+4,FALSE)="●",VLOOKUP(AB89,スケジュール!$A$10:$V$266,$AG92+4,FALSE),""))</f>
        <v/>
      </c>
      <c r="AC92" s="385" t="str">
        <f>IF(ISERROR(VLOOKUP(AC89,スケジュール!$A$10:$V$266,$AG92+4,FALSE)),"",IF(VLOOKUP(AC89,スケジュール!$A$10:$V$266,$AG92+4,FALSE)="●",VLOOKUP(AC89,スケジュール!$A$10:$V$266,$AG92+4,FALSE),""))</f>
        <v/>
      </c>
      <c r="AD92" s="385" t="str">
        <f>IF(ISERROR(VLOOKUP(AD89,スケジュール!$A$10:$V$266,$AG92+4,FALSE)),"",IF(VLOOKUP(AD89,スケジュール!$A$10:$V$266,$AG92+4,FALSE)="●",VLOOKUP(AD89,スケジュール!$A$10:$V$266,$AG92+4,FALSE),""))</f>
        <v/>
      </c>
      <c r="AE92" s="385" t="str">
        <f>IF(ISERROR(VLOOKUP(AE89,スケジュール!$A$10:$V$266,$AG92+4,FALSE)),"",IF(VLOOKUP(AE89,スケジュール!$A$10:$V$266,$AG92+4,FALSE)="●",VLOOKUP(AE89,スケジュール!$A$10:$V$266,$AG92+4,FALSE),""))</f>
        <v/>
      </c>
      <c r="AF92" s="385" t="str">
        <f>IF(ISERROR(VLOOKUP(AF89,スケジュール!$A$10:$V$266,$AG92+4,FALSE)),"",IF(VLOOKUP(AF89,スケジュール!$A$10:$V$266,$AG92+4,FALSE)="●",VLOOKUP(AF89,スケジュール!$A$10:$V$266,$AG92+4,FALSE),""))</f>
        <v/>
      </c>
      <c r="AG92" s="102" t="str">
        <f>AG84</f>
        <v/>
      </c>
    </row>
    <row r="93" spans="1:36" s="94" customFormat="1" ht="20.100000000000001" customHeight="1">
      <c r="A93" s="94" t="str">
        <f>IF(ISBLANK(A85),"",A85)</f>
        <v/>
      </c>
      <c r="B93" s="385" t="str">
        <f>IF(ISERROR(VLOOKUP(B89,スケジュール!$A$10:$V$266,$AG93+4,FALSE)),"",IF(VLOOKUP(B89,スケジュール!$A$10:$V$266,$AG93+4,FALSE)="●",VLOOKUP(B89,スケジュール!$A$10:$V$266,$AG93+4,FALSE),""))</f>
        <v/>
      </c>
      <c r="C93" s="385" t="str">
        <f>IF(ISERROR(VLOOKUP(C89,スケジュール!$A$10:$V$266,$AG93+4,FALSE)),"",IF(VLOOKUP(C89,スケジュール!$A$10:$V$266,$AG93+4,FALSE)="●",VLOOKUP(C89,スケジュール!$A$10:$V$266,$AG93+4,FALSE),""))</f>
        <v/>
      </c>
      <c r="D93" s="385" t="str">
        <f>IF(ISERROR(VLOOKUP(D89,スケジュール!$A$10:$V$266,$AG93+4,FALSE)),"",IF(VLOOKUP(D89,スケジュール!$A$10:$V$266,$AG93+4,FALSE)="●",VLOOKUP(D89,スケジュール!$A$10:$V$266,$AG93+4,FALSE),""))</f>
        <v/>
      </c>
      <c r="E93" s="385" t="str">
        <f>IF(ISERROR(VLOOKUP(E89,スケジュール!$A$10:$V$266,$AG93+4,FALSE)),"",IF(VLOOKUP(E89,スケジュール!$A$10:$V$266,$AG93+4,FALSE)="●",VLOOKUP(E89,スケジュール!$A$10:$V$266,$AG93+4,FALSE),""))</f>
        <v/>
      </c>
      <c r="F93" s="385" t="str">
        <f>IF(ISERROR(VLOOKUP(F89,スケジュール!$A$10:$V$266,$AG93+4,FALSE)),"",IF(VLOOKUP(F89,スケジュール!$A$10:$V$266,$AG93+4,FALSE)="●",VLOOKUP(F89,スケジュール!$A$10:$V$266,$AG93+4,FALSE),""))</f>
        <v/>
      </c>
      <c r="G93" s="385" t="str">
        <f>IF(ISERROR(VLOOKUP(G89,スケジュール!$A$10:$V$266,$AG93+4,FALSE)),"",IF(VLOOKUP(G89,スケジュール!$A$10:$V$266,$AG93+4,FALSE)="●",VLOOKUP(G89,スケジュール!$A$10:$V$266,$AG93+4,FALSE),""))</f>
        <v/>
      </c>
      <c r="H93" s="385" t="str">
        <f>IF(ISERROR(VLOOKUP(H89,スケジュール!$A$10:$V$266,$AG93+4,FALSE)),"",IF(VLOOKUP(H89,スケジュール!$A$10:$V$266,$AG93+4,FALSE)="●",VLOOKUP(H89,スケジュール!$A$10:$V$266,$AG93+4,FALSE),""))</f>
        <v/>
      </c>
      <c r="I93" s="386"/>
      <c r="J93" s="385" t="str">
        <f>IF(ISERROR(VLOOKUP(J89,スケジュール!$A$10:$V$266,$AG93+4,FALSE)),"",IF(VLOOKUP(J89,スケジュール!$A$10:$V$266,$AG93+4,FALSE)="●",VLOOKUP(J89,スケジュール!$A$10:$V$266,$AG93+4,FALSE),""))</f>
        <v/>
      </c>
      <c r="K93" s="385" t="str">
        <f>IF(ISERROR(VLOOKUP(K89,スケジュール!$A$10:$V$266,$AG93+4,FALSE)),"",IF(VLOOKUP(K89,スケジュール!$A$10:$V$266,$AG93+4,FALSE)="●",VLOOKUP(K89,スケジュール!$A$10:$V$266,$AG93+4,FALSE),""))</f>
        <v/>
      </c>
      <c r="L93" s="385" t="str">
        <f>IF(ISERROR(VLOOKUP(L89,スケジュール!$A$10:$V$266,$AG93+4,FALSE)),"",IF(VLOOKUP(L89,スケジュール!$A$10:$V$266,$AG93+4,FALSE)="●",VLOOKUP(L89,スケジュール!$A$10:$V$266,$AG93+4,FALSE),""))</f>
        <v/>
      </c>
      <c r="M93" s="385" t="str">
        <f>IF(ISERROR(VLOOKUP(M89,スケジュール!$A$10:$V$266,$AG93+4,FALSE)),"",IF(VLOOKUP(M89,スケジュール!$A$10:$V$266,$AG93+4,FALSE)="●",VLOOKUP(M89,スケジュール!$A$10:$V$266,$AG93+4,FALSE),""))</f>
        <v/>
      </c>
      <c r="N93" s="385" t="str">
        <f>IF(ISERROR(VLOOKUP(N89,スケジュール!$A$10:$V$266,$AG93+4,FALSE)),"",IF(VLOOKUP(N89,スケジュール!$A$10:$V$266,$AG93+4,FALSE)="●",VLOOKUP(N89,スケジュール!$A$10:$V$266,$AG93+4,FALSE),""))</f>
        <v/>
      </c>
      <c r="O93" s="385" t="str">
        <f>IF(ISERROR(VLOOKUP(O89,スケジュール!$A$10:$V$266,$AG93+4,FALSE)),"",IF(VLOOKUP(O89,スケジュール!$A$10:$V$266,$AG93+4,FALSE)="●",VLOOKUP(O89,スケジュール!$A$10:$V$266,$AG93+4,FALSE),""))</f>
        <v/>
      </c>
      <c r="P93" s="385" t="str">
        <f>IF(ISERROR(VLOOKUP(P89,スケジュール!$A$10:$V$266,$AG93+4,FALSE)),"",IF(VLOOKUP(P89,スケジュール!$A$10:$V$266,$AG93+4,FALSE)="●",VLOOKUP(P89,スケジュール!$A$10:$V$266,$AG93+4,FALSE),""))</f>
        <v/>
      </c>
      <c r="Q93" s="386"/>
      <c r="R93" s="385" t="str">
        <f>IF(ISERROR(VLOOKUP(R89,スケジュール!$A$10:$V$266,$AG93+4,FALSE)),"",IF(VLOOKUP(R89,スケジュール!$A$10:$V$266,$AG93+4,FALSE)="●",VLOOKUP(R89,スケジュール!$A$10:$V$266,$AG93+4,FALSE),""))</f>
        <v/>
      </c>
      <c r="S93" s="385" t="str">
        <f>IF(ISERROR(VLOOKUP(S89,スケジュール!$A$10:$V$266,$AG93+4,FALSE)),"",IF(VLOOKUP(S89,スケジュール!$A$10:$V$266,$AG93+4,FALSE)="●",VLOOKUP(S89,スケジュール!$A$10:$V$266,$AG93+4,FALSE),""))</f>
        <v/>
      </c>
      <c r="T93" s="385" t="str">
        <f>IF(ISERROR(VLOOKUP(T89,スケジュール!$A$10:$V$266,$AG93+4,FALSE)),"",IF(VLOOKUP(T89,スケジュール!$A$10:$V$266,$AG93+4,FALSE)="●",VLOOKUP(T89,スケジュール!$A$10:$V$266,$AG93+4,FALSE),""))</f>
        <v/>
      </c>
      <c r="U93" s="385" t="str">
        <f>IF(ISERROR(VLOOKUP(U89,スケジュール!$A$10:$V$266,$AG93+4,FALSE)),"",IF(VLOOKUP(U89,スケジュール!$A$10:$V$266,$AG93+4,FALSE)="●",VLOOKUP(U89,スケジュール!$A$10:$V$266,$AG93+4,FALSE),""))</f>
        <v/>
      </c>
      <c r="V93" s="385" t="str">
        <f>IF(ISERROR(VLOOKUP(V89,スケジュール!$A$10:$V$266,$AG93+4,FALSE)),"",IF(VLOOKUP(V89,スケジュール!$A$10:$V$266,$AG93+4,FALSE)="●",VLOOKUP(V89,スケジュール!$A$10:$V$266,$AG93+4,FALSE),""))</f>
        <v/>
      </c>
      <c r="W93" s="385" t="str">
        <f>IF(ISERROR(VLOOKUP(W89,スケジュール!$A$10:$V$266,$AG93+4,FALSE)),"",IF(VLOOKUP(W89,スケジュール!$A$10:$V$266,$AG93+4,FALSE)="●",VLOOKUP(W89,スケジュール!$A$10:$V$266,$AG93+4,FALSE),""))</f>
        <v/>
      </c>
      <c r="X93" s="385" t="str">
        <f>IF(ISERROR(VLOOKUP(X89,スケジュール!$A$10:$V$266,$AG93+4,FALSE)),"",IF(VLOOKUP(X89,スケジュール!$A$10:$V$266,$AG93+4,FALSE)="●",VLOOKUP(X89,スケジュール!$A$10:$V$266,$AG93+4,FALSE),""))</f>
        <v/>
      </c>
      <c r="Y93" s="386"/>
      <c r="Z93" s="385" t="str">
        <f>IF(ISERROR(VLOOKUP(Z89,スケジュール!$A$10:$V$266,$AG93+4,FALSE)),"",IF(VLOOKUP(Z89,スケジュール!$A$10:$V$266,$AG93+4,FALSE)="●",VLOOKUP(Z89,スケジュール!$A$10:$V$266,$AG93+4,FALSE),""))</f>
        <v/>
      </c>
      <c r="AA93" s="385" t="str">
        <f>IF(ISERROR(VLOOKUP(AA89,スケジュール!$A$10:$V$266,$AG93+4,FALSE)),"",IF(VLOOKUP(AA89,スケジュール!$A$10:$V$266,$AG93+4,FALSE)="●",VLOOKUP(AA89,スケジュール!$A$10:$V$266,$AG93+4,FALSE),""))</f>
        <v/>
      </c>
      <c r="AB93" s="385" t="str">
        <f>IF(ISERROR(VLOOKUP(AB89,スケジュール!$A$10:$V$266,$AG93+4,FALSE)),"",IF(VLOOKUP(AB89,スケジュール!$A$10:$V$266,$AG93+4,FALSE)="●",VLOOKUP(AB89,スケジュール!$A$10:$V$266,$AG93+4,FALSE),""))</f>
        <v/>
      </c>
      <c r="AC93" s="385" t="str">
        <f>IF(ISERROR(VLOOKUP(AC89,スケジュール!$A$10:$V$266,$AG93+4,FALSE)),"",IF(VLOOKUP(AC89,スケジュール!$A$10:$V$266,$AG93+4,FALSE)="●",VLOOKUP(AC89,スケジュール!$A$10:$V$266,$AG93+4,FALSE),""))</f>
        <v/>
      </c>
      <c r="AD93" s="385" t="str">
        <f>IF(ISERROR(VLOOKUP(AD89,スケジュール!$A$10:$V$266,$AG93+4,FALSE)),"",IF(VLOOKUP(AD89,スケジュール!$A$10:$V$266,$AG93+4,FALSE)="●",VLOOKUP(AD89,スケジュール!$A$10:$V$266,$AG93+4,FALSE),""))</f>
        <v/>
      </c>
      <c r="AE93" s="385" t="str">
        <f>IF(ISERROR(VLOOKUP(AE89,スケジュール!$A$10:$V$266,$AG93+4,FALSE)),"",IF(VLOOKUP(AE89,スケジュール!$A$10:$V$266,$AG93+4,FALSE)="●",VLOOKUP(AE89,スケジュール!$A$10:$V$266,$AG93+4,FALSE),""))</f>
        <v/>
      </c>
      <c r="AF93" s="385"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85" t="str">
        <f>IF(ISERROR(VLOOKUP(B89,スケジュール!$A$10:$V$266,$AG94+4,FALSE)),"",IF(VLOOKUP(B89,スケジュール!$A$10:$V$266,$AG94+4,FALSE)="●",VLOOKUP(B89,スケジュール!$A$10:$V$266,$AG94+4,FALSE),""))</f>
        <v/>
      </c>
      <c r="C94" s="385" t="str">
        <f>IF(ISERROR(VLOOKUP(C89,スケジュール!$A$10:$V$266,$AG94+4,FALSE)),"",IF(VLOOKUP(C89,スケジュール!$A$10:$V$266,$AG94+4,FALSE)="●",VLOOKUP(C89,スケジュール!$A$10:$V$266,$AG94+4,FALSE),""))</f>
        <v/>
      </c>
      <c r="D94" s="385" t="str">
        <f>IF(ISERROR(VLOOKUP(D89,スケジュール!$A$10:$V$266,$AG94+4,FALSE)),"",IF(VLOOKUP(D89,スケジュール!$A$10:$V$266,$AG94+4,FALSE)="●",VLOOKUP(D89,スケジュール!$A$10:$V$266,$AG94+4,FALSE),""))</f>
        <v/>
      </c>
      <c r="E94" s="385" t="str">
        <f>IF(ISERROR(VLOOKUP(E89,スケジュール!$A$10:$V$266,$AG94+4,FALSE)),"",IF(VLOOKUP(E89,スケジュール!$A$10:$V$266,$AG94+4,FALSE)="●",VLOOKUP(E89,スケジュール!$A$10:$V$266,$AG94+4,FALSE),""))</f>
        <v/>
      </c>
      <c r="F94" s="385" t="str">
        <f>IF(ISERROR(VLOOKUP(F89,スケジュール!$A$10:$V$266,$AG94+4,FALSE)),"",IF(VLOOKUP(F89,スケジュール!$A$10:$V$266,$AG94+4,FALSE)="●",VLOOKUP(F89,スケジュール!$A$10:$V$266,$AG94+4,FALSE),""))</f>
        <v/>
      </c>
      <c r="G94" s="385" t="str">
        <f>IF(ISERROR(VLOOKUP(G89,スケジュール!$A$10:$V$266,$AG94+4,FALSE)),"",IF(VLOOKUP(G89,スケジュール!$A$10:$V$266,$AG94+4,FALSE)="●",VLOOKUP(G89,スケジュール!$A$10:$V$266,$AG94+4,FALSE),""))</f>
        <v/>
      </c>
      <c r="H94" s="385" t="str">
        <f>IF(ISERROR(VLOOKUP(H89,スケジュール!$A$10:$V$266,$AG94+4,FALSE)),"",IF(VLOOKUP(H89,スケジュール!$A$10:$V$266,$AG94+4,FALSE)="●",VLOOKUP(H89,スケジュール!$A$10:$V$266,$AG94+4,FALSE),""))</f>
        <v/>
      </c>
      <c r="I94" s="386"/>
      <c r="J94" s="385" t="str">
        <f>IF(ISERROR(VLOOKUP(J89,スケジュール!$A$10:$V$266,$AG94+4,FALSE)),"",IF(VLOOKUP(J89,スケジュール!$A$10:$V$266,$AG94+4,FALSE)="●",VLOOKUP(J89,スケジュール!$A$10:$V$266,$AG94+4,FALSE),""))</f>
        <v/>
      </c>
      <c r="K94" s="385" t="str">
        <f>IF(ISERROR(VLOOKUP(K89,スケジュール!$A$10:$V$266,$AG94+4,FALSE)),"",IF(VLOOKUP(K89,スケジュール!$A$10:$V$266,$AG94+4,FALSE)="●",VLOOKUP(K89,スケジュール!$A$10:$V$266,$AG94+4,FALSE),""))</f>
        <v/>
      </c>
      <c r="L94" s="385" t="str">
        <f>IF(ISERROR(VLOOKUP(L89,スケジュール!$A$10:$V$266,$AG94+4,FALSE)),"",IF(VLOOKUP(L89,スケジュール!$A$10:$V$266,$AG94+4,FALSE)="●",VLOOKUP(L89,スケジュール!$A$10:$V$266,$AG94+4,FALSE),""))</f>
        <v/>
      </c>
      <c r="M94" s="385" t="str">
        <f>IF(ISERROR(VLOOKUP(M89,スケジュール!$A$10:$V$266,$AG94+4,FALSE)),"",IF(VLOOKUP(M89,スケジュール!$A$10:$V$266,$AG94+4,FALSE)="●",VLOOKUP(M89,スケジュール!$A$10:$V$266,$AG94+4,FALSE),""))</f>
        <v/>
      </c>
      <c r="N94" s="385" t="str">
        <f>IF(ISERROR(VLOOKUP(N89,スケジュール!$A$10:$V$266,$AG94+4,FALSE)),"",IF(VLOOKUP(N89,スケジュール!$A$10:$V$266,$AG94+4,FALSE)="●",VLOOKUP(N89,スケジュール!$A$10:$V$266,$AG94+4,FALSE),""))</f>
        <v/>
      </c>
      <c r="O94" s="385" t="str">
        <f>IF(ISERROR(VLOOKUP(O89,スケジュール!$A$10:$V$266,$AG94+4,FALSE)),"",IF(VLOOKUP(O89,スケジュール!$A$10:$V$266,$AG94+4,FALSE)="●",VLOOKUP(O89,スケジュール!$A$10:$V$266,$AG94+4,FALSE),""))</f>
        <v/>
      </c>
      <c r="P94" s="385" t="str">
        <f>IF(ISERROR(VLOOKUP(P89,スケジュール!$A$10:$V$266,$AG94+4,FALSE)),"",IF(VLOOKUP(P89,スケジュール!$A$10:$V$266,$AG94+4,FALSE)="●",VLOOKUP(P89,スケジュール!$A$10:$V$266,$AG94+4,FALSE),""))</f>
        <v/>
      </c>
      <c r="Q94" s="386"/>
      <c r="R94" s="385" t="str">
        <f>IF(ISERROR(VLOOKUP(R89,スケジュール!$A$10:$V$266,$AG94+4,FALSE)),"",IF(VLOOKUP(R89,スケジュール!$A$10:$V$266,$AG94+4,FALSE)="●",VLOOKUP(R89,スケジュール!$A$10:$V$266,$AG94+4,FALSE),""))</f>
        <v/>
      </c>
      <c r="S94" s="385" t="str">
        <f>IF(ISERROR(VLOOKUP(S89,スケジュール!$A$10:$V$266,$AG94+4,FALSE)),"",IF(VLOOKUP(S89,スケジュール!$A$10:$V$266,$AG94+4,FALSE)="●",VLOOKUP(S89,スケジュール!$A$10:$V$266,$AG94+4,FALSE),""))</f>
        <v/>
      </c>
      <c r="T94" s="385" t="str">
        <f>IF(ISERROR(VLOOKUP(T89,スケジュール!$A$10:$V$266,$AG94+4,FALSE)),"",IF(VLOOKUP(T89,スケジュール!$A$10:$V$266,$AG94+4,FALSE)="●",VLOOKUP(T89,スケジュール!$A$10:$V$266,$AG94+4,FALSE),""))</f>
        <v/>
      </c>
      <c r="U94" s="385" t="str">
        <f>IF(ISERROR(VLOOKUP(U89,スケジュール!$A$10:$V$266,$AG94+4,FALSE)),"",IF(VLOOKUP(U89,スケジュール!$A$10:$V$266,$AG94+4,FALSE)="●",VLOOKUP(U89,スケジュール!$A$10:$V$266,$AG94+4,FALSE),""))</f>
        <v/>
      </c>
      <c r="V94" s="385" t="str">
        <f>IF(ISERROR(VLOOKUP(V89,スケジュール!$A$10:$V$266,$AG94+4,FALSE)),"",IF(VLOOKUP(V89,スケジュール!$A$10:$V$266,$AG94+4,FALSE)="●",VLOOKUP(V89,スケジュール!$A$10:$V$266,$AG94+4,FALSE),""))</f>
        <v/>
      </c>
      <c r="W94" s="385" t="str">
        <f>IF(ISERROR(VLOOKUP(W89,スケジュール!$A$10:$V$266,$AG94+4,FALSE)),"",IF(VLOOKUP(W89,スケジュール!$A$10:$V$266,$AG94+4,FALSE)="●",VLOOKUP(W89,スケジュール!$A$10:$V$266,$AG94+4,FALSE),""))</f>
        <v/>
      </c>
      <c r="X94" s="385" t="str">
        <f>IF(ISERROR(VLOOKUP(X89,スケジュール!$A$10:$V$266,$AG94+4,FALSE)),"",IF(VLOOKUP(X89,スケジュール!$A$10:$V$266,$AG94+4,FALSE)="●",VLOOKUP(X89,スケジュール!$A$10:$V$266,$AG94+4,FALSE),""))</f>
        <v/>
      </c>
      <c r="Y94" s="386"/>
      <c r="Z94" s="385" t="str">
        <f>IF(ISERROR(VLOOKUP(Z89,スケジュール!$A$10:$V$266,$AG94+4,FALSE)),"",IF(VLOOKUP(Z89,スケジュール!$A$10:$V$266,$AG94+4,FALSE)="●",VLOOKUP(Z89,スケジュール!$A$10:$V$266,$AG94+4,FALSE),""))</f>
        <v/>
      </c>
      <c r="AA94" s="385" t="str">
        <f>IF(ISERROR(VLOOKUP(AA89,スケジュール!$A$10:$V$266,$AG94+4,FALSE)),"",IF(VLOOKUP(AA89,スケジュール!$A$10:$V$266,$AG94+4,FALSE)="●",VLOOKUP(AA89,スケジュール!$A$10:$V$266,$AG94+4,FALSE),""))</f>
        <v/>
      </c>
      <c r="AB94" s="385" t="str">
        <f>IF(ISERROR(VLOOKUP(AB89,スケジュール!$A$10:$V$266,$AG94+4,FALSE)),"",IF(VLOOKUP(AB89,スケジュール!$A$10:$V$266,$AG94+4,FALSE)="●",VLOOKUP(AB89,スケジュール!$A$10:$V$266,$AG94+4,FALSE),""))</f>
        <v/>
      </c>
      <c r="AC94" s="385" t="str">
        <f>IF(ISERROR(VLOOKUP(AC89,スケジュール!$A$10:$V$266,$AG94+4,FALSE)),"",IF(VLOOKUP(AC89,スケジュール!$A$10:$V$266,$AG94+4,FALSE)="●",VLOOKUP(AC89,スケジュール!$A$10:$V$266,$AG94+4,FALSE),""))</f>
        <v/>
      </c>
      <c r="AD94" s="385" t="str">
        <f>IF(ISERROR(VLOOKUP(AD89,スケジュール!$A$10:$V$266,$AG94+4,FALSE)),"",IF(VLOOKUP(AD89,スケジュール!$A$10:$V$266,$AG94+4,FALSE)="●",VLOOKUP(AD89,スケジュール!$A$10:$V$266,$AG94+4,FALSE),""))</f>
        <v/>
      </c>
      <c r="AE94" s="385" t="str">
        <f>IF(ISERROR(VLOOKUP(AE89,スケジュール!$A$10:$V$266,$AG94+4,FALSE)),"",IF(VLOOKUP(AE89,スケジュール!$A$10:$V$266,$AG94+4,FALSE)="●",VLOOKUP(AE89,スケジュール!$A$10:$V$266,$AG94+4,FALSE),""))</f>
        <v/>
      </c>
      <c r="AF94" s="385" t="str">
        <f>IF(ISERROR(VLOOKUP(AF89,スケジュール!$A$10:$V$266,$AG94+4,FALSE)),"",IF(VLOOKUP(AF89,スケジュール!$A$10:$V$266,$AG94+4,FALSE)="●",VLOOKUP(AF89,スケジュール!$A$10:$V$266,$AG94+4,FALSE),""))</f>
        <v/>
      </c>
      <c r="AG94" s="102" t="str">
        <f>AG86</f>
        <v/>
      </c>
    </row>
    <row r="95" spans="1:36" ht="20.100000000000001" customHeight="1">
      <c r="A95" s="34" t="s">
        <v>89</v>
      </c>
      <c r="B95" s="387" t="str">
        <f>IF(OR(ISERROR(VLOOKUP(B89,スケジュール!$A$10:$AC$276,3)),(ISBLANK(VLOOKUP(B89,スケジュール!$A$10:$AC$276,3)))),"",VLOOKUP(B89,スケジュール!$A$10:$AC$276,3))</f>
        <v/>
      </c>
      <c r="C95" s="387" t="str">
        <f>IF(OR(ISERROR(VLOOKUP(C89,スケジュール!$A$10:$AC$276,3)),(ISBLANK(VLOOKUP(C89,スケジュール!$A$10:$AC$276,3)))),"",VLOOKUP(C89,スケジュール!$A$10:$AC$276,3))</f>
        <v/>
      </c>
      <c r="D95" s="387">
        <f>IF(OR(ISERROR(VLOOKUP(D89,スケジュール!$A$10:$AC$276,3)),(ISBLANK(VLOOKUP(D89,スケジュール!$A$10:$AC$276,3)))),"",VLOOKUP(D89,スケジュール!$A$10:$AC$276,3))</f>
        <v>43537</v>
      </c>
      <c r="E95" s="387" t="str">
        <f>IF(OR(ISERROR(VLOOKUP(E89,スケジュール!$A$10:$AC$276,3)),(ISBLANK(VLOOKUP(E89,スケジュール!$A$10:$AC$276,3)))),"",VLOOKUP(E89,スケジュール!$A$10:$AC$276,3))</f>
        <v/>
      </c>
      <c r="F95" s="387">
        <f>IF(OR(ISERROR(VLOOKUP(F89,スケジュール!$A$10:$AC$276,3)),(ISBLANK(VLOOKUP(F89,スケジュール!$A$10:$AC$276,3)))),"",VLOOKUP(F89,スケジュール!$A$10:$AC$276,3))</f>
        <v>43539</v>
      </c>
      <c r="G95" s="387" t="str">
        <f>IF(OR(ISERROR(VLOOKUP(G89,スケジュール!$A$10:$AC$276,3)),(ISBLANK(VLOOKUP(G89,スケジュール!$A$10:$AC$276,3)))),"",VLOOKUP(G89,スケジュール!$A$10:$AC$276,3))</f>
        <v/>
      </c>
      <c r="H95" s="387">
        <f>IF(OR(ISERROR(VLOOKUP(H89,スケジュール!$A$10:$AC$276,3)),(ISBLANK(VLOOKUP(H89,スケジュール!$A$10:$AC$276,3)))),"",VLOOKUP(H89,スケジュール!$A$10:$AC$276,3))</f>
        <v>43542</v>
      </c>
      <c r="I95" s="388"/>
      <c r="J95" s="387" t="str">
        <f>IF(OR(ISERROR(VLOOKUP(J89,スケジュール!$A$10:$AC$276,3)),(ISBLANK(VLOOKUP(J89,スケジュール!$A$10:$AC$276,3)))),"",VLOOKUP(J89,スケジュール!$A$10:$AC$276,3))</f>
        <v/>
      </c>
      <c r="K95" s="387" t="str">
        <f>IF(OR(ISERROR(VLOOKUP(K89,スケジュール!$A$10:$AC$276,3)),(ISBLANK(VLOOKUP(K89,スケジュール!$A$10:$AC$276,3)))),"",VLOOKUP(K89,スケジュール!$A$10:$AC$276,3))</f>
        <v/>
      </c>
      <c r="L95" s="387">
        <f>IF(OR(ISERROR(VLOOKUP(L89,スケジュール!$A$10:$AC$276,3)),(ISBLANK(VLOOKUP(L89,スケジュール!$A$10:$AC$276,3)))),"",VLOOKUP(L89,スケジュール!$A$10:$AC$276,3))</f>
        <v>43565</v>
      </c>
      <c r="M95" s="387" t="str">
        <f>IF(OR(ISERROR(VLOOKUP(M89,スケジュール!$A$10:$AC$276,3)),(ISBLANK(VLOOKUP(M89,スケジュール!$A$10:$AC$276,3)))),"",VLOOKUP(M89,スケジュール!$A$10:$AC$276,3))</f>
        <v/>
      </c>
      <c r="N95" s="387">
        <f>IF(OR(ISERROR(VLOOKUP(N89,スケジュール!$A$10:$AC$276,3)),(ISBLANK(VLOOKUP(N89,スケジュール!$A$10:$AC$276,3)))),"",VLOOKUP(N89,スケジュール!$A$10:$AC$276,3))</f>
        <v>43567</v>
      </c>
      <c r="O95" s="387" t="str">
        <f>IF(OR(ISERROR(VLOOKUP(O89,スケジュール!$A$10:$AC$276,3)),(ISBLANK(VLOOKUP(O89,スケジュール!$A$10:$AC$276,3)))),"",VLOOKUP(O89,スケジュール!$A$10:$AC$276,3))</f>
        <v/>
      </c>
      <c r="P95" s="387">
        <f>IF(OR(ISERROR(VLOOKUP(P89,スケジュール!$A$10:$AC$276,3)),(ISBLANK(VLOOKUP(P89,スケジュール!$A$10:$AC$276,3)))),"",VLOOKUP(P89,スケジュール!$A$10:$AC$276,3))</f>
        <v>43570</v>
      </c>
      <c r="Q95" s="388"/>
      <c r="R95" s="387" t="str">
        <f>IF(OR(ISERROR(VLOOKUP(R89,スケジュール!$A$10:$AC$276,3)),(ISBLANK(VLOOKUP(R89,スケジュール!$A$10:$AC$276,3)))),"",VLOOKUP(R89,スケジュール!$A$10:$AC$276,3))</f>
        <v/>
      </c>
      <c r="S95" s="387" t="str">
        <f>IF(OR(ISERROR(VLOOKUP(S89,スケジュール!$A$10:$AC$276,3)),(ISBLANK(VLOOKUP(S89,スケジュール!$A$10:$AC$276,3)))),"",VLOOKUP(S89,スケジュール!$A$10:$AC$276,3))</f>
        <v/>
      </c>
      <c r="T95" s="387">
        <f>IF(OR(ISERROR(VLOOKUP(T89,スケジュール!$A$10:$AC$276,3)),(ISBLANK(VLOOKUP(T89,スケジュール!$A$10:$AC$276,3)))),"",VLOOKUP(T89,スケジュール!$A$10:$AC$276,3))</f>
        <v>43600</v>
      </c>
      <c r="U95" s="387" t="str">
        <f>IF(OR(ISERROR(VLOOKUP(U89,スケジュール!$A$10:$AC$276,3)),(ISBLANK(VLOOKUP(U89,スケジュール!$A$10:$AC$276,3)))),"",VLOOKUP(U89,スケジュール!$A$10:$AC$276,3))</f>
        <v/>
      </c>
      <c r="V95" s="387">
        <f>IF(OR(ISERROR(VLOOKUP(V89,スケジュール!$A$10:$AC$276,3)),(ISBLANK(VLOOKUP(V89,スケジュール!$A$10:$AC$276,3)))),"",VLOOKUP(V89,スケジュール!$A$10:$AC$276,3))</f>
        <v>43602</v>
      </c>
      <c r="W95" s="387" t="str">
        <f>IF(OR(ISERROR(VLOOKUP(W89,スケジュール!$A$10:$AC$276,3)),(ISBLANK(VLOOKUP(W89,スケジュール!$A$10:$AC$276,3)))),"",VLOOKUP(W89,スケジュール!$A$10:$AC$276,3))</f>
        <v/>
      </c>
      <c r="X95" s="387">
        <f>IF(OR(ISERROR(VLOOKUP(X89,スケジュール!$A$10:$AC$276,3)),(ISBLANK(VLOOKUP(X89,スケジュール!$A$10:$AC$276,3)))),"",VLOOKUP(X89,スケジュール!$A$10:$AC$276,3))</f>
        <v>43605</v>
      </c>
      <c r="Y95" s="388"/>
      <c r="Z95" s="387" t="str">
        <f>IF(OR(ISERROR(VLOOKUP(Z89,スケジュール!$A$10:$AC$276,3)),(ISBLANK(VLOOKUP(Z89,スケジュール!$A$10:$AC$276,3)))),"",VLOOKUP(Z89,スケジュール!$A$10:$AC$276,3))</f>
        <v/>
      </c>
      <c r="AA95" s="387" t="str">
        <f>IF(OR(ISERROR(VLOOKUP(AA89,スケジュール!$A$10:$AC$276,3)),(ISBLANK(VLOOKUP(AA89,スケジュール!$A$10:$AC$276,3)))),"",VLOOKUP(AA89,スケジュール!$A$10:$AC$276,3))</f>
        <v/>
      </c>
      <c r="AB95" s="387">
        <f>IF(OR(ISERROR(VLOOKUP(AB89,スケジュール!$A$10:$AC$276,3)),(ISBLANK(VLOOKUP(AB89,スケジュール!$A$10:$AC$276,3)))),"",VLOOKUP(AB89,スケジュール!$A$10:$AC$276,3))</f>
        <v>43628</v>
      </c>
      <c r="AC95" s="387" t="str">
        <f>IF(OR(ISERROR(VLOOKUP(AC89,スケジュール!$A$10:$AC$276,3)),(ISBLANK(VLOOKUP(AC89,スケジュール!$A$10:$AC$276,3)))),"",VLOOKUP(AC89,スケジュール!$A$10:$AC$276,3))</f>
        <v/>
      </c>
      <c r="AD95" s="387">
        <f>IF(OR(ISERROR(VLOOKUP(AD89,スケジュール!$A$10:$AC$276,3)),(ISBLANK(VLOOKUP(AD89,スケジュール!$A$10:$AC$276,3)))),"",VLOOKUP(AD89,スケジュール!$A$10:$AC$276,3))</f>
        <v>43630</v>
      </c>
      <c r="AE95" s="387" t="str">
        <f>IF(OR(ISERROR(VLOOKUP(AE89,スケジュール!$A$10:$AC$276,3)),(ISBLANK(VLOOKUP(AE89,スケジュール!$A$10:$AC$276,3)))),"",VLOOKUP(AE89,スケジュール!$A$10:$AC$276,3))</f>
        <v/>
      </c>
      <c r="AF95" s="387" t="str">
        <f>IF(OR(ISERROR(VLOOKUP(AF89,スケジュール!$A$10:$AC$276,3)),(ISBLANK(VLOOKUP(AF89,スケジュール!$A$10:$AC$276,3)))),"",VLOOKUP(AF89,スケジュール!$A$10:$AC$276,3))</f>
        <v/>
      </c>
    </row>
    <row r="96" spans="1:36" ht="20.100000000000001" customHeight="1">
      <c r="A96" s="38" t="s">
        <v>90</v>
      </c>
      <c r="B96" s="387" t="str">
        <f>IF(OR(ISERROR(VLOOKUP(B89,スケジュール!$A$10:$AC$276,4)),(ISBLANK(VLOOKUP(B89,スケジュール!$A$10:$AC$276,4)))),"",VLOOKUP(B89,スケジュール!$A$10:$AC$276,4))</f>
        <v/>
      </c>
      <c r="C96" s="387" t="str">
        <f>IF(OR(ISERROR(VLOOKUP(C89,スケジュール!$A$10:$AC$276,4)),(ISBLANK(VLOOKUP(C89,スケジュール!$A$10:$AC$276,4)))),"",VLOOKUP(C89,スケジュール!$A$10:$AC$276,4))</f>
        <v/>
      </c>
      <c r="D96" s="387">
        <f>IF(OR(ISERROR(VLOOKUP(D89,スケジュール!$A$10:$AC$276,4)),(ISBLANK(VLOOKUP(D89,スケジュール!$A$10:$AC$276,4)))),"",VLOOKUP(D89,スケジュール!$A$10:$AC$276,4))</f>
        <v>43539</v>
      </c>
      <c r="E96" s="387" t="str">
        <f>IF(OR(ISERROR(VLOOKUP(E89,スケジュール!$A$10:$AC$276,4)),(ISBLANK(VLOOKUP(E89,スケジュール!$A$10:$AC$276,4)))),"",VLOOKUP(E89,スケジュール!$A$10:$AC$276,4))</f>
        <v/>
      </c>
      <c r="F96" s="387">
        <f>IF(OR(ISERROR(VLOOKUP(F89,スケジュール!$A$10:$AC$276,4)),(ISBLANK(VLOOKUP(F89,スケジュール!$A$10:$AC$276,4)))),"",VLOOKUP(F89,スケジュール!$A$10:$AC$276,4))</f>
        <v>43542</v>
      </c>
      <c r="G96" s="387" t="str">
        <f>IF(OR(ISERROR(VLOOKUP(G89,スケジュール!$A$10:$AC$276,4)),(ISBLANK(VLOOKUP(G89,スケジュール!$A$10:$AC$276,4)))),"",VLOOKUP(G89,スケジュール!$A$10:$AC$276,4))</f>
        <v/>
      </c>
      <c r="H96" s="387">
        <f>IF(OR(ISERROR(VLOOKUP(H89,スケジュール!$A$10:$AC$276,4)),(ISBLANK(VLOOKUP(H89,スケジュール!$A$10:$AC$276,4)))),"",VLOOKUP(H89,スケジュール!$A$10:$AC$276,4))</f>
        <v>43544</v>
      </c>
      <c r="I96" s="388"/>
      <c r="J96" s="387" t="str">
        <f>IF(OR(ISERROR(VLOOKUP(J89,スケジュール!$A$10:$AC$276,4)),(ISBLANK(VLOOKUP(J89,スケジュール!$A$10:$AC$276,4)))),"",VLOOKUP(J89,スケジュール!$A$10:$AC$276,4))</f>
        <v/>
      </c>
      <c r="K96" s="387" t="str">
        <f>IF(OR(ISERROR(VLOOKUP(K89,スケジュール!$A$10:$AC$276,4)),(ISBLANK(VLOOKUP(K89,スケジュール!$A$10:$AC$276,4)))),"",VLOOKUP(K89,スケジュール!$A$10:$AC$276,4))</f>
        <v/>
      </c>
      <c r="L96" s="387">
        <f>IF(OR(ISERROR(VLOOKUP(L89,スケジュール!$A$10:$AC$276,4)),(ISBLANK(VLOOKUP(L89,スケジュール!$A$10:$AC$276,4)))),"",VLOOKUP(L89,スケジュール!$A$10:$AC$276,4))</f>
        <v>43567</v>
      </c>
      <c r="M96" s="387" t="str">
        <f>IF(OR(ISERROR(VLOOKUP(M89,スケジュール!$A$10:$AC$276,4)),(ISBLANK(VLOOKUP(M89,スケジュール!$A$10:$AC$276,4)))),"",VLOOKUP(M89,スケジュール!$A$10:$AC$276,4))</f>
        <v/>
      </c>
      <c r="N96" s="387">
        <f>IF(OR(ISERROR(VLOOKUP(N89,スケジュール!$A$10:$AC$276,4)),(ISBLANK(VLOOKUP(N89,スケジュール!$A$10:$AC$276,4)))),"",VLOOKUP(N89,スケジュール!$A$10:$AC$276,4))</f>
        <v>43570</v>
      </c>
      <c r="O96" s="387" t="str">
        <f>IF(OR(ISERROR(VLOOKUP(O89,スケジュール!$A$10:$AC$276,4)),(ISBLANK(VLOOKUP(O89,スケジュール!$A$10:$AC$276,4)))),"",VLOOKUP(O89,スケジュール!$A$10:$AC$276,4))</f>
        <v/>
      </c>
      <c r="P96" s="387">
        <f>IF(OR(ISERROR(VLOOKUP(P89,スケジュール!$A$10:$AC$276,4)),(ISBLANK(VLOOKUP(P89,スケジュール!$A$10:$AC$276,4)))),"",VLOOKUP(P89,スケジュール!$A$10:$AC$276,4))</f>
        <v>43572</v>
      </c>
      <c r="Q96" s="388"/>
      <c r="R96" s="387" t="str">
        <f>IF(OR(ISERROR(VLOOKUP(R89,スケジュール!$A$10:$AC$276,4)),(ISBLANK(VLOOKUP(R89,スケジュール!$A$10:$AC$276,4)))),"",VLOOKUP(R89,スケジュール!$A$10:$AC$276,4))</f>
        <v/>
      </c>
      <c r="S96" s="387" t="str">
        <f>IF(OR(ISERROR(VLOOKUP(S89,スケジュール!$A$10:$AC$276,4)),(ISBLANK(VLOOKUP(S89,スケジュール!$A$10:$AC$276,4)))),"",VLOOKUP(S89,スケジュール!$A$10:$AC$276,4))</f>
        <v/>
      </c>
      <c r="T96" s="387">
        <f>IF(OR(ISERROR(VLOOKUP(T89,スケジュール!$A$10:$AC$276,4)),(ISBLANK(VLOOKUP(T89,スケジュール!$A$10:$AC$276,4)))),"",VLOOKUP(T89,スケジュール!$A$10:$AC$276,4))</f>
        <v>43602</v>
      </c>
      <c r="U96" s="387" t="str">
        <f>IF(OR(ISERROR(VLOOKUP(U89,スケジュール!$A$10:$AC$276,4)),(ISBLANK(VLOOKUP(U89,スケジュール!$A$10:$AC$276,4)))),"",VLOOKUP(U89,スケジュール!$A$10:$AC$276,4))</f>
        <v/>
      </c>
      <c r="V96" s="387">
        <f>IF(OR(ISERROR(VLOOKUP(V89,スケジュール!$A$10:$AC$276,4)),(ISBLANK(VLOOKUP(V89,スケジュール!$A$10:$AC$276,4)))),"",VLOOKUP(V89,スケジュール!$A$10:$AC$276,4))</f>
        <v>43605</v>
      </c>
      <c r="W96" s="387" t="str">
        <f>IF(OR(ISERROR(VLOOKUP(W89,スケジュール!$A$10:$AC$276,4)),(ISBLANK(VLOOKUP(W89,スケジュール!$A$10:$AC$276,4)))),"",VLOOKUP(W89,スケジュール!$A$10:$AC$276,4))</f>
        <v/>
      </c>
      <c r="X96" s="387">
        <f>IF(OR(ISERROR(VLOOKUP(X89,スケジュール!$A$10:$AC$276,4)),(ISBLANK(VLOOKUP(X89,スケジュール!$A$10:$AC$276,4)))),"",VLOOKUP(X89,スケジュール!$A$10:$AC$276,4))</f>
        <v>43607</v>
      </c>
      <c r="Y96" s="388"/>
      <c r="Z96" s="387" t="str">
        <f>IF(OR(ISERROR(VLOOKUP(Z89,スケジュール!$A$10:$AC$276,4)),(ISBLANK(VLOOKUP(Z89,スケジュール!$A$10:$AC$276,4)))),"",VLOOKUP(Z89,スケジュール!$A$10:$AC$276,4))</f>
        <v/>
      </c>
      <c r="AA96" s="387" t="str">
        <f>IF(OR(ISERROR(VLOOKUP(AA89,スケジュール!$A$10:$AC$276,4)),(ISBLANK(VLOOKUP(AA89,スケジュール!$A$10:$AC$276,4)))),"",VLOOKUP(AA89,スケジュール!$A$10:$AC$276,4))</f>
        <v/>
      </c>
      <c r="AB96" s="387">
        <f>IF(OR(ISERROR(VLOOKUP(AB89,スケジュール!$A$10:$AC$276,4)),(ISBLANK(VLOOKUP(AB89,スケジュール!$A$10:$AC$276,4)))),"",VLOOKUP(AB89,スケジュール!$A$10:$AC$276,4))</f>
        <v>43630</v>
      </c>
      <c r="AC96" s="387" t="str">
        <f>IF(OR(ISERROR(VLOOKUP(AC89,スケジュール!$A$10:$AC$276,4)),(ISBLANK(VLOOKUP(AC89,スケジュール!$A$10:$AC$276,4)))),"",VLOOKUP(AC89,スケジュール!$A$10:$AC$276,4))</f>
        <v/>
      </c>
      <c r="AD96" s="387">
        <f>IF(OR(ISERROR(VLOOKUP(AD89,スケジュール!$A$10:$AC$276,4)),(ISBLANK(VLOOKUP(AD89,スケジュール!$A$10:$AC$276,4)))),"",VLOOKUP(AD89,スケジュール!$A$10:$AC$276,4))</f>
        <v>43633</v>
      </c>
      <c r="AE96" s="387" t="str">
        <f>IF(OR(ISERROR(VLOOKUP(AE89,スケジュール!$A$10:$AC$276,4)),(ISBLANK(VLOOKUP(AE89,スケジュール!$A$10:$AC$276,4)))),"",VLOOKUP(AE89,スケジュール!$A$10:$AC$276,4))</f>
        <v/>
      </c>
      <c r="AF96" s="387" t="str">
        <f>IF(OR(ISERROR(VLOOKUP(AF89,スケジュール!$A$10:$AC$276,4)),(ISBLANK(VLOOKUP(AF89,スケジュール!$A$10:$AC$276,4)))),"",VLOOKUP(AF89,スケジュール!$A$10:$AC$276,4))</f>
        <v/>
      </c>
    </row>
    <row r="97" spans="1:36" s="364" customFormat="1" ht="20.100000000000001" customHeight="1">
      <c r="A97" s="362"/>
      <c r="B97" s="259">
        <f>H89+1</f>
        <v>43527</v>
      </c>
      <c r="C97" s="259">
        <f t="shared" ref="C97:H97" si="44">B97+1</f>
        <v>43528</v>
      </c>
      <c r="D97" s="259">
        <f t="shared" si="44"/>
        <v>43529</v>
      </c>
      <c r="E97" s="259">
        <f t="shared" si="44"/>
        <v>43530</v>
      </c>
      <c r="F97" s="259">
        <f t="shared" si="44"/>
        <v>43531</v>
      </c>
      <c r="G97" s="259">
        <f t="shared" si="44"/>
        <v>43532</v>
      </c>
      <c r="H97" s="259">
        <f t="shared" si="44"/>
        <v>43533</v>
      </c>
      <c r="I97" s="363"/>
      <c r="J97" s="259">
        <f>P89+1</f>
        <v>43555</v>
      </c>
      <c r="K97" s="259">
        <f t="shared" ref="K97:P97" si="45">J97+1</f>
        <v>43556</v>
      </c>
      <c r="L97" s="259">
        <f t="shared" si="45"/>
        <v>43557</v>
      </c>
      <c r="M97" s="259">
        <f t="shared" si="45"/>
        <v>43558</v>
      </c>
      <c r="N97" s="259">
        <f t="shared" si="45"/>
        <v>43559</v>
      </c>
      <c r="O97" s="259">
        <f t="shared" si="45"/>
        <v>43560</v>
      </c>
      <c r="P97" s="259">
        <f t="shared" si="45"/>
        <v>43561</v>
      </c>
      <c r="Q97" s="363"/>
      <c r="R97" s="259">
        <f>X89+1</f>
        <v>43590</v>
      </c>
      <c r="S97" s="259">
        <f t="shared" ref="S97:X97" si="46">R97+1</f>
        <v>43591</v>
      </c>
      <c r="T97" s="259">
        <f t="shared" si="46"/>
        <v>43592</v>
      </c>
      <c r="U97" s="259">
        <f t="shared" si="46"/>
        <v>43593</v>
      </c>
      <c r="V97" s="259">
        <f t="shared" si="46"/>
        <v>43594</v>
      </c>
      <c r="W97" s="259">
        <f t="shared" si="46"/>
        <v>43595</v>
      </c>
      <c r="X97" s="259">
        <f t="shared" si="46"/>
        <v>43596</v>
      </c>
      <c r="Y97" s="363"/>
      <c r="Z97" s="259">
        <f>AF89+1</f>
        <v>43618</v>
      </c>
      <c r="AA97" s="259">
        <f t="shared" ref="AA97:AF97" si="47">Z97+1</f>
        <v>43619</v>
      </c>
      <c r="AB97" s="259">
        <f t="shared" si="47"/>
        <v>43620</v>
      </c>
      <c r="AC97" s="259">
        <f t="shared" si="47"/>
        <v>43621</v>
      </c>
      <c r="AD97" s="259">
        <f t="shared" si="47"/>
        <v>43622</v>
      </c>
      <c r="AE97" s="259">
        <f t="shared" si="47"/>
        <v>43623</v>
      </c>
      <c r="AF97" s="259">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pink</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pink</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pink</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85" t="str">
        <f>IF(ISERROR(VLOOKUP(B97,スケジュール!$A$10:$V$266,$AG99+4,FALSE)),"",IF(VLOOKUP(B97,スケジュール!$A$10:$V$266,$AG99+4,FALSE)="●",VLOOKUP(B97,スケジュール!$A$10:$V$266,$AG99+4,FALSE),""))</f>
        <v/>
      </c>
      <c r="C99" s="385" t="str">
        <f>IF(ISERROR(VLOOKUP(C97,スケジュール!$A$10:$V$266,$AG99+4,FALSE)),"",IF(VLOOKUP(C97,スケジュール!$A$10:$V$266,$AG99+4,FALSE)="●",VLOOKUP(C97,スケジュール!$A$10:$V$266,$AG99+4,FALSE),""))</f>
        <v/>
      </c>
      <c r="D99" s="385" t="str">
        <f>IF(ISERROR(VLOOKUP(D97,スケジュール!$A$10:$V$266,$AG99+4,FALSE)),"",IF(VLOOKUP(D97,スケジュール!$A$10:$V$266,$AG99+4,FALSE)="●",VLOOKUP(D97,スケジュール!$A$10:$V$266,$AG99+4,FALSE),""))</f>
        <v/>
      </c>
      <c r="E99" s="385" t="str">
        <f>IF(ISERROR(VLOOKUP(E97,スケジュール!$A$10:$V$266,$AG99+4,FALSE)),"",IF(VLOOKUP(E97,スケジュール!$A$10:$V$266,$AG99+4,FALSE)="●",VLOOKUP(E97,スケジュール!$A$10:$V$266,$AG99+4,FALSE),""))</f>
        <v/>
      </c>
      <c r="F99" s="385" t="str">
        <f>IF(ISERROR(VLOOKUP(F97,スケジュール!$A$10:$V$266,$AG99+4,FALSE)),"",IF(VLOOKUP(F97,スケジュール!$A$10:$V$266,$AG99+4,FALSE)="●",VLOOKUP(F97,スケジュール!$A$10:$V$266,$AG99+4,FALSE),""))</f>
        <v/>
      </c>
      <c r="G99" s="385" t="str">
        <f>IF(ISERROR(VLOOKUP(G97,スケジュール!$A$10:$V$266,$AG99+4,FALSE)),"",IF(VLOOKUP(G97,スケジュール!$A$10:$V$266,$AG99+4,FALSE)="●",VLOOKUP(G97,スケジュール!$A$10:$V$266,$AG99+4,FALSE),""))</f>
        <v/>
      </c>
      <c r="H99" s="385" t="str">
        <f>IF(ISERROR(VLOOKUP(H97,スケジュール!$A$10:$V$266,$AG99+4,FALSE)),"",IF(VLOOKUP(H97,スケジュール!$A$10:$V$266,$AG99+4,FALSE)="●",VLOOKUP(H97,スケジュール!$A$10:$V$266,$AG99+4,FALSE),""))</f>
        <v/>
      </c>
      <c r="I99" s="386"/>
      <c r="J99" s="385" t="str">
        <f>IF(ISERROR(VLOOKUP(J97,スケジュール!$A$10:$V$266,$AG99+4,FALSE)),"",IF(VLOOKUP(J97,スケジュール!$A$10:$V$266,$AG99+4,FALSE)="●",VLOOKUP(J97,スケジュール!$A$10:$V$266,$AG99+4,FALSE),""))</f>
        <v/>
      </c>
      <c r="K99" s="385" t="str">
        <f>IF(ISERROR(VLOOKUP(K97,スケジュール!$A$10:$V$266,$AG99+4,FALSE)),"",IF(VLOOKUP(K97,スケジュール!$A$10:$V$266,$AG99+4,FALSE)="●",VLOOKUP(K97,スケジュール!$A$10:$V$266,$AG99+4,FALSE),""))</f>
        <v/>
      </c>
      <c r="L99" s="385" t="str">
        <f>IF(ISERROR(VLOOKUP(L97,スケジュール!$A$10:$V$266,$AG99+4,FALSE)),"",IF(VLOOKUP(L97,スケジュール!$A$10:$V$266,$AG99+4,FALSE)="●",VLOOKUP(L97,スケジュール!$A$10:$V$266,$AG99+4,FALSE),""))</f>
        <v/>
      </c>
      <c r="M99" s="385" t="str">
        <f>IF(ISERROR(VLOOKUP(M97,スケジュール!$A$10:$V$266,$AG99+4,FALSE)),"",IF(VLOOKUP(M97,スケジュール!$A$10:$V$266,$AG99+4,FALSE)="●",VLOOKUP(M97,スケジュール!$A$10:$V$266,$AG99+4,FALSE),""))</f>
        <v/>
      </c>
      <c r="N99" s="385" t="str">
        <f>IF(ISERROR(VLOOKUP(N97,スケジュール!$A$10:$V$266,$AG99+4,FALSE)),"",IF(VLOOKUP(N97,スケジュール!$A$10:$V$266,$AG99+4,FALSE)="●",VLOOKUP(N97,スケジュール!$A$10:$V$266,$AG99+4,FALSE),""))</f>
        <v/>
      </c>
      <c r="O99" s="385" t="str">
        <f>IF(ISERROR(VLOOKUP(O97,スケジュール!$A$10:$V$266,$AG99+4,FALSE)),"",IF(VLOOKUP(O97,スケジュール!$A$10:$V$266,$AG99+4,FALSE)="●",VLOOKUP(O97,スケジュール!$A$10:$V$266,$AG99+4,FALSE),""))</f>
        <v/>
      </c>
      <c r="P99" s="385" t="str">
        <f>IF(ISERROR(VLOOKUP(P97,スケジュール!$A$10:$V$266,$AG99+4,FALSE)),"",IF(VLOOKUP(P97,スケジュール!$A$10:$V$266,$AG99+4,FALSE)="●",VLOOKUP(P97,スケジュール!$A$10:$V$266,$AG99+4,FALSE),""))</f>
        <v/>
      </c>
      <c r="Q99" s="386"/>
      <c r="R99" s="385" t="str">
        <f>IF(ISERROR(VLOOKUP(R97,スケジュール!$A$10:$V$266,$AG99+4,FALSE)),"",IF(VLOOKUP(R97,スケジュール!$A$10:$V$266,$AG99+4,FALSE)="●",VLOOKUP(R97,スケジュール!$A$10:$V$266,$AG99+4,FALSE),""))</f>
        <v/>
      </c>
      <c r="S99" s="385" t="str">
        <f>IF(ISERROR(VLOOKUP(S97,スケジュール!$A$10:$V$266,$AG99+4,FALSE)),"",IF(VLOOKUP(S97,スケジュール!$A$10:$V$266,$AG99+4,FALSE)="●",VLOOKUP(S97,スケジュール!$A$10:$V$266,$AG99+4,FALSE),""))</f>
        <v/>
      </c>
      <c r="T99" s="385" t="str">
        <f>IF(ISERROR(VLOOKUP(T97,スケジュール!$A$10:$V$266,$AG99+4,FALSE)),"",IF(VLOOKUP(T97,スケジュール!$A$10:$V$266,$AG99+4,FALSE)="●",VLOOKUP(T97,スケジュール!$A$10:$V$266,$AG99+4,FALSE),""))</f>
        <v/>
      </c>
      <c r="U99" s="385" t="str">
        <f>IF(ISERROR(VLOOKUP(U97,スケジュール!$A$10:$V$266,$AG99+4,FALSE)),"",IF(VLOOKUP(U97,スケジュール!$A$10:$V$266,$AG99+4,FALSE)="●",VLOOKUP(U97,スケジュール!$A$10:$V$266,$AG99+4,FALSE),""))</f>
        <v/>
      </c>
      <c r="V99" s="385" t="str">
        <f>IF(ISERROR(VLOOKUP(V97,スケジュール!$A$10:$V$266,$AG99+4,FALSE)),"",IF(VLOOKUP(V97,スケジュール!$A$10:$V$266,$AG99+4,FALSE)="●",VLOOKUP(V97,スケジュール!$A$10:$V$266,$AG99+4,FALSE),""))</f>
        <v/>
      </c>
      <c r="W99" s="385" t="str">
        <f>IF(ISERROR(VLOOKUP(W97,スケジュール!$A$10:$V$266,$AG99+4,FALSE)),"",IF(VLOOKUP(W97,スケジュール!$A$10:$V$266,$AG99+4,FALSE)="●",VLOOKUP(W97,スケジュール!$A$10:$V$266,$AG99+4,FALSE),""))</f>
        <v/>
      </c>
      <c r="X99" s="385" t="str">
        <f>IF(ISERROR(VLOOKUP(X97,スケジュール!$A$10:$V$266,$AG99+4,FALSE)),"",IF(VLOOKUP(X97,スケジュール!$A$10:$V$266,$AG99+4,FALSE)="●",VLOOKUP(X97,スケジュール!$A$10:$V$266,$AG99+4,FALSE),""))</f>
        <v/>
      </c>
      <c r="Y99" s="386"/>
      <c r="Z99" s="385" t="str">
        <f>IF(ISERROR(VLOOKUP(Z97,スケジュール!$A$10:$V$266,$AG99+4,FALSE)),"",IF(VLOOKUP(Z97,スケジュール!$A$10:$V$266,$AG99+4,FALSE)="●",VLOOKUP(Z97,スケジュール!$A$10:$V$266,$AG99+4,FALSE),""))</f>
        <v/>
      </c>
      <c r="AA99" s="385" t="str">
        <f>IF(ISERROR(VLOOKUP(AA97,スケジュール!$A$10:$V$266,$AG99+4,FALSE)),"",IF(VLOOKUP(AA97,スケジュール!$A$10:$V$266,$AG99+4,FALSE)="●",VLOOKUP(AA97,スケジュール!$A$10:$V$266,$AG99+4,FALSE),""))</f>
        <v/>
      </c>
      <c r="AB99" s="385" t="str">
        <f>IF(ISERROR(VLOOKUP(AB97,スケジュール!$A$10:$V$266,$AG99+4,FALSE)),"",IF(VLOOKUP(AB97,スケジュール!$A$10:$V$266,$AG99+4,FALSE)="●",VLOOKUP(AB97,スケジュール!$A$10:$V$266,$AG99+4,FALSE),""))</f>
        <v/>
      </c>
      <c r="AC99" s="385" t="str">
        <f>IF(ISERROR(VLOOKUP(AC97,スケジュール!$A$10:$V$266,$AG99+4,FALSE)),"",IF(VLOOKUP(AC97,スケジュール!$A$10:$V$266,$AG99+4,FALSE)="●",VLOOKUP(AC97,スケジュール!$A$10:$V$266,$AG99+4,FALSE),""))</f>
        <v/>
      </c>
      <c r="AD99" s="385" t="str">
        <f>IF(ISERROR(VLOOKUP(AD97,スケジュール!$A$10:$V$266,$AG99+4,FALSE)),"",IF(VLOOKUP(AD97,スケジュール!$A$10:$V$266,$AG99+4,FALSE)="●",VLOOKUP(AD97,スケジュール!$A$10:$V$266,$AG99+4,FALSE),""))</f>
        <v/>
      </c>
      <c r="AE99" s="385" t="str">
        <f>IF(ISERROR(VLOOKUP(AE97,スケジュール!$A$10:$V$266,$AG99+4,FALSE)),"",IF(VLOOKUP(AE97,スケジュール!$A$10:$V$266,$AG99+4,FALSE)="●",VLOOKUP(AE97,スケジュール!$A$10:$V$266,$AG99+4,FALSE),""))</f>
        <v/>
      </c>
      <c r="AF99" s="385"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
      </c>
      <c r="B100" s="385" t="str">
        <f>IF(ISERROR(VLOOKUP(B97,スケジュール!$A$10:$V$266,$AG100+4,FALSE)),"",IF(VLOOKUP(B97,スケジュール!$A$10:$V$266,$AG100+4,FALSE)="●",VLOOKUP(B97,スケジュール!$A$10:$V$266,$AG100+4,FALSE),""))</f>
        <v/>
      </c>
      <c r="C100" s="385" t="str">
        <f>IF(ISERROR(VLOOKUP(C97,スケジュール!$A$10:$V$266,$AG100+4,FALSE)),"",IF(VLOOKUP(C97,スケジュール!$A$10:$V$266,$AG100+4,FALSE)="●",VLOOKUP(C97,スケジュール!$A$10:$V$266,$AG100+4,FALSE),""))</f>
        <v/>
      </c>
      <c r="D100" s="385" t="str">
        <f>IF(ISERROR(VLOOKUP(D97,スケジュール!$A$10:$V$266,$AG100+4,FALSE)),"",IF(VLOOKUP(D97,スケジュール!$A$10:$V$266,$AG100+4,FALSE)="●",VLOOKUP(D97,スケジュール!$A$10:$V$266,$AG100+4,FALSE),""))</f>
        <v/>
      </c>
      <c r="E100" s="385" t="str">
        <f>IF(ISERROR(VLOOKUP(E97,スケジュール!$A$10:$V$266,$AG100+4,FALSE)),"",IF(VLOOKUP(E97,スケジュール!$A$10:$V$266,$AG100+4,FALSE)="●",VLOOKUP(E97,スケジュール!$A$10:$V$266,$AG100+4,FALSE),""))</f>
        <v/>
      </c>
      <c r="F100" s="385" t="str">
        <f>IF(ISERROR(VLOOKUP(F97,スケジュール!$A$10:$V$266,$AG100+4,FALSE)),"",IF(VLOOKUP(F97,スケジュール!$A$10:$V$266,$AG100+4,FALSE)="●",VLOOKUP(F97,スケジュール!$A$10:$V$266,$AG100+4,FALSE),""))</f>
        <v/>
      </c>
      <c r="G100" s="385" t="str">
        <f>IF(ISERROR(VLOOKUP(G97,スケジュール!$A$10:$V$266,$AG100+4,FALSE)),"",IF(VLOOKUP(G97,スケジュール!$A$10:$V$266,$AG100+4,FALSE)="●",VLOOKUP(G97,スケジュール!$A$10:$V$266,$AG100+4,FALSE),""))</f>
        <v/>
      </c>
      <c r="H100" s="385" t="str">
        <f>IF(ISERROR(VLOOKUP(H97,スケジュール!$A$10:$V$266,$AG100+4,FALSE)),"",IF(VLOOKUP(H97,スケジュール!$A$10:$V$266,$AG100+4,FALSE)="●",VLOOKUP(H97,スケジュール!$A$10:$V$266,$AG100+4,FALSE),""))</f>
        <v/>
      </c>
      <c r="I100" s="386"/>
      <c r="J100" s="385" t="str">
        <f>IF(ISERROR(VLOOKUP(J97,スケジュール!$A$10:$V$266,$AG100+4,FALSE)),"",IF(VLOOKUP(J97,スケジュール!$A$10:$V$266,$AG100+4,FALSE)="●",VLOOKUP(J97,スケジュール!$A$10:$V$266,$AG100+4,FALSE),""))</f>
        <v/>
      </c>
      <c r="K100" s="385" t="str">
        <f>IF(ISERROR(VLOOKUP(K97,スケジュール!$A$10:$V$266,$AG100+4,FALSE)),"",IF(VLOOKUP(K97,スケジュール!$A$10:$V$266,$AG100+4,FALSE)="●",VLOOKUP(K97,スケジュール!$A$10:$V$266,$AG100+4,FALSE),""))</f>
        <v/>
      </c>
      <c r="L100" s="385" t="str">
        <f>IF(ISERROR(VLOOKUP(L97,スケジュール!$A$10:$V$266,$AG100+4,FALSE)),"",IF(VLOOKUP(L97,スケジュール!$A$10:$V$266,$AG100+4,FALSE)="●",VLOOKUP(L97,スケジュール!$A$10:$V$266,$AG100+4,FALSE),""))</f>
        <v/>
      </c>
      <c r="M100" s="385" t="str">
        <f>IF(ISERROR(VLOOKUP(M97,スケジュール!$A$10:$V$266,$AG100+4,FALSE)),"",IF(VLOOKUP(M97,スケジュール!$A$10:$V$266,$AG100+4,FALSE)="●",VLOOKUP(M97,スケジュール!$A$10:$V$266,$AG100+4,FALSE),""))</f>
        <v/>
      </c>
      <c r="N100" s="385" t="str">
        <f>IF(ISERROR(VLOOKUP(N97,スケジュール!$A$10:$V$266,$AG100+4,FALSE)),"",IF(VLOOKUP(N97,スケジュール!$A$10:$V$266,$AG100+4,FALSE)="●",VLOOKUP(N97,スケジュール!$A$10:$V$266,$AG100+4,FALSE),""))</f>
        <v/>
      </c>
      <c r="O100" s="385" t="str">
        <f>IF(ISERROR(VLOOKUP(O97,スケジュール!$A$10:$V$266,$AG100+4,FALSE)),"",IF(VLOOKUP(O97,スケジュール!$A$10:$V$266,$AG100+4,FALSE)="●",VLOOKUP(O97,スケジュール!$A$10:$V$266,$AG100+4,FALSE),""))</f>
        <v/>
      </c>
      <c r="P100" s="385" t="str">
        <f>IF(ISERROR(VLOOKUP(P97,スケジュール!$A$10:$V$266,$AG100+4,FALSE)),"",IF(VLOOKUP(P97,スケジュール!$A$10:$V$266,$AG100+4,FALSE)="●",VLOOKUP(P97,スケジュール!$A$10:$V$266,$AG100+4,FALSE),""))</f>
        <v/>
      </c>
      <c r="Q100" s="386"/>
      <c r="R100" s="385" t="str">
        <f>IF(ISERROR(VLOOKUP(R97,スケジュール!$A$10:$V$266,$AG100+4,FALSE)),"",IF(VLOOKUP(R97,スケジュール!$A$10:$V$266,$AG100+4,FALSE)="●",VLOOKUP(R97,スケジュール!$A$10:$V$266,$AG100+4,FALSE),""))</f>
        <v/>
      </c>
      <c r="S100" s="385" t="str">
        <f>IF(ISERROR(VLOOKUP(S97,スケジュール!$A$10:$V$266,$AG100+4,FALSE)),"",IF(VLOOKUP(S97,スケジュール!$A$10:$V$266,$AG100+4,FALSE)="●",VLOOKUP(S97,スケジュール!$A$10:$V$266,$AG100+4,FALSE),""))</f>
        <v/>
      </c>
      <c r="T100" s="385" t="str">
        <f>IF(ISERROR(VLOOKUP(T97,スケジュール!$A$10:$V$266,$AG100+4,FALSE)),"",IF(VLOOKUP(T97,スケジュール!$A$10:$V$266,$AG100+4,FALSE)="●",VLOOKUP(T97,スケジュール!$A$10:$V$266,$AG100+4,FALSE),""))</f>
        <v/>
      </c>
      <c r="U100" s="385" t="str">
        <f>IF(ISERROR(VLOOKUP(U97,スケジュール!$A$10:$V$266,$AG100+4,FALSE)),"",IF(VLOOKUP(U97,スケジュール!$A$10:$V$266,$AG100+4,FALSE)="●",VLOOKUP(U97,スケジュール!$A$10:$V$266,$AG100+4,FALSE),""))</f>
        <v/>
      </c>
      <c r="V100" s="385" t="str">
        <f>IF(ISERROR(VLOOKUP(V97,スケジュール!$A$10:$V$266,$AG100+4,FALSE)),"",IF(VLOOKUP(V97,スケジュール!$A$10:$V$266,$AG100+4,FALSE)="●",VLOOKUP(V97,スケジュール!$A$10:$V$266,$AG100+4,FALSE),""))</f>
        <v/>
      </c>
      <c r="W100" s="385" t="str">
        <f>IF(ISERROR(VLOOKUP(W97,スケジュール!$A$10:$V$266,$AG100+4,FALSE)),"",IF(VLOOKUP(W97,スケジュール!$A$10:$V$266,$AG100+4,FALSE)="●",VLOOKUP(W97,スケジュール!$A$10:$V$266,$AG100+4,FALSE),""))</f>
        <v/>
      </c>
      <c r="X100" s="385" t="str">
        <f>IF(ISERROR(VLOOKUP(X97,スケジュール!$A$10:$V$266,$AG100+4,FALSE)),"",IF(VLOOKUP(X97,スケジュール!$A$10:$V$266,$AG100+4,FALSE)="●",VLOOKUP(X97,スケジュール!$A$10:$V$266,$AG100+4,FALSE),""))</f>
        <v/>
      </c>
      <c r="Y100" s="386"/>
      <c r="Z100" s="385" t="str">
        <f>IF(ISERROR(VLOOKUP(Z97,スケジュール!$A$10:$V$266,$AG100+4,FALSE)),"",IF(VLOOKUP(Z97,スケジュール!$A$10:$V$266,$AG100+4,FALSE)="●",VLOOKUP(Z97,スケジュール!$A$10:$V$266,$AG100+4,FALSE),""))</f>
        <v/>
      </c>
      <c r="AA100" s="385" t="str">
        <f>IF(ISERROR(VLOOKUP(AA97,スケジュール!$A$10:$V$266,$AG100+4,FALSE)),"",IF(VLOOKUP(AA97,スケジュール!$A$10:$V$266,$AG100+4,FALSE)="●",VLOOKUP(AA97,スケジュール!$A$10:$V$266,$AG100+4,FALSE),""))</f>
        <v/>
      </c>
      <c r="AB100" s="385" t="str">
        <f>IF(ISERROR(VLOOKUP(AB97,スケジュール!$A$10:$V$266,$AG100+4,FALSE)),"",IF(VLOOKUP(AB97,スケジュール!$A$10:$V$266,$AG100+4,FALSE)="●",VLOOKUP(AB97,スケジュール!$A$10:$V$266,$AG100+4,FALSE),""))</f>
        <v/>
      </c>
      <c r="AC100" s="385" t="str">
        <f>IF(ISERROR(VLOOKUP(AC97,スケジュール!$A$10:$V$266,$AG100+4,FALSE)),"",IF(VLOOKUP(AC97,スケジュール!$A$10:$V$266,$AG100+4,FALSE)="●",VLOOKUP(AC97,スケジュール!$A$10:$V$266,$AG100+4,FALSE),""))</f>
        <v/>
      </c>
      <c r="AD100" s="385" t="str">
        <f>IF(ISERROR(VLOOKUP(AD97,スケジュール!$A$10:$V$266,$AG100+4,FALSE)),"",IF(VLOOKUP(AD97,スケジュール!$A$10:$V$266,$AG100+4,FALSE)="●",VLOOKUP(AD97,スケジュール!$A$10:$V$266,$AG100+4,FALSE),""))</f>
        <v/>
      </c>
      <c r="AE100" s="385" t="str">
        <f>IF(ISERROR(VLOOKUP(AE97,スケジュール!$A$10:$V$266,$AG100+4,FALSE)),"",IF(VLOOKUP(AE97,スケジュール!$A$10:$V$266,$AG100+4,FALSE)="●",VLOOKUP(AE97,スケジュール!$A$10:$V$266,$AG100+4,FALSE),""))</f>
        <v/>
      </c>
      <c r="AF100" s="385" t="str">
        <f>IF(ISERROR(VLOOKUP(AF97,スケジュール!$A$10:$V$266,$AG100+4,FALSE)),"",IF(VLOOKUP(AF97,スケジュール!$A$10:$V$266,$AG100+4,FALSE)="●",VLOOKUP(AF97,スケジュール!$A$10:$V$266,$AG100+4,FALSE),""))</f>
        <v/>
      </c>
      <c r="AG100" s="102" t="str">
        <f>AG92</f>
        <v/>
      </c>
    </row>
    <row r="101" spans="1:36" s="94" customFormat="1" ht="20.100000000000001" customHeight="1">
      <c r="A101" s="94" t="str">
        <f>IF(ISBLANK(A93),"",A93)</f>
        <v/>
      </c>
      <c r="B101" s="385" t="str">
        <f>IF(ISERROR(VLOOKUP(B97,スケジュール!$A$10:$V$266,$AG101+4,FALSE)),"",IF(VLOOKUP(B97,スケジュール!$A$10:$V$266,$AG101+4,FALSE)="●",VLOOKUP(B97,スケジュール!$A$10:$V$266,$AG101+4,FALSE),""))</f>
        <v/>
      </c>
      <c r="C101" s="385" t="str">
        <f>IF(ISERROR(VLOOKUP(C97,スケジュール!$A$10:$V$266,$AG101+4,FALSE)),"",IF(VLOOKUP(C97,スケジュール!$A$10:$V$266,$AG101+4,FALSE)="●",VLOOKUP(C97,スケジュール!$A$10:$V$266,$AG101+4,FALSE),""))</f>
        <v/>
      </c>
      <c r="D101" s="385" t="str">
        <f>IF(ISERROR(VLOOKUP(D97,スケジュール!$A$10:$V$266,$AG101+4,FALSE)),"",IF(VLOOKUP(D97,スケジュール!$A$10:$V$266,$AG101+4,FALSE)="●",VLOOKUP(D97,スケジュール!$A$10:$V$266,$AG101+4,FALSE),""))</f>
        <v/>
      </c>
      <c r="E101" s="385" t="str">
        <f>IF(ISERROR(VLOOKUP(E97,スケジュール!$A$10:$V$266,$AG101+4,FALSE)),"",IF(VLOOKUP(E97,スケジュール!$A$10:$V$266,$AG101+4,FALSE)="●",VLOOKUP(E97,スケジュール!$A$10:$V$266,$AG101+4,FALSE),""))</f>
        <v/>
      </c>
      <c r="F101" s="385" t="str">
        <f>IF(ISERROR(VLOOKUP(F97,スケジュール!$A$10:$V$266,$AG101+4,FALSE)),"",IF(VLOOKUP(F97,スケジュール!$A$10:$V$266,$AG101+4,FALSE)="●",VLOOKUP(F97,スケジュール!$A$10:$V$266,$AG101+4,FALSE),""))</f>
        <v/>
      </c>
      <c r="G101" s="385" t="str">
        <f>IF(ISERROR(VLOOKUP(G97,スケジュール!$A$10:$V$266,$AG101+4,FALSE)),"",IF(VLOOKUP(G97,スケジュール!$A$10:$V$266,$AG101+4,FALSE)="●",VLOOKUP(G97,スケジュール!$A$10:$V$266,$AG101+4,FALSE),""))</f>
        <v/>
      </c>
      <c r="H101" s="385" t="str">
        <f>IF(ISERROR(VLOOKUP(H97,スケジュール!$A$10:$V$266,$AG101+4,FALSE)),"",IF(VLOOKUP(H97,スケジュール!$A$10:$V$266,$AG101+4,FALSE)="●",VLOOKUP(H97,スケジュール!$A$10:$V$266,$AG101+4,FALSE),""))</f>
        <v/>
      </c>
      <c r="I101" s="386"/>
      <c r="J101" s="385" t="str">
        <f>IF(ISERROR(VLOOKUP(J97,スケジュール!$A$10:$V$266,$AG101+4,FALSE)),"",IF(VLOOKUP(J97,スケジュール!$A$10:$V$266,$AG101+4,FALSE)="●",VLOOKUP(J97,スケジュール!$A$10:$V$266,$AG101+4,FALSE),""))</f>
        <v/>
      </c>
      <c r="K101" s="385" t="str">
        <f>IF(ISERROR(VLOOKUP(K97,スケジュール!$A$10:$V$266,$AG101+4,FALSE)),"",IF(VLOOKUP(K97,スケジュール!$A$10:$V$266,$AG101+4,FALSE)="●",VLOOKUP(K97,スケジュール!$A$10:$V$266,$AG101+4,FALSE),""))</f>
        <v/>
      </c>
      <c r="L101" s="385" t="str">
        <f>IF(ISERROR(VLOOKUP(L97,スケジュール!$A$10:$V$266,$AG101+4,FALSE)),"",IF(VLOOKUP(L97,スケジュール!$A$10:$V$266,$AG101+4,FALSE)="●",VLOOKUP(L97,スケジュール!$A$10:$V$266,$AG101+4,FALSE),""))</f>
        <v/>
      </c>
      <c r="M101" s="385" t="str">
        <f>IF(ISERROR(VLOOKUP(M97,スケジュール!$A$10:$V$266,$AG101+4,FALSE)),"",IF(VLOOKUP(M97,スケジュール!$A$10:$V$266,$AG101+4,FALSE)="●",VLOOKUP(M97,スケジュール!$A$10:$V$266,$AG101+4,FALSE),""))</f>
        <v/>
      </c>
      <c r="N101" s="385" t="str">
        <f>IF(ISERROR(VLOOKUP(N97,スケジュール!$A$10:$V$266,$AG101+4,FALSE)),"",IF(VLOOKUP(N97,スケジュール!$A$10:$V$266,$AG101+4,FALSE)="●",VLOOKUP(N97,スケジュール!$A$10:$V$266,$AG101+4,FALSE),""))</f>
        <v/>
      </c>
      <c r="O101" s="385" t="str">
        <f>IF(ISERROR(VLOOKUP(O97,スケジュール!$A$10:$V$266,$AG101+4,FALSE)),"",IF(VLOOKUP(O97,スケジュール!$A$10:$V$266,$AG101+4,FALSE)="●",VLOOKUP(O97,スケジュール!$A$10:$V$266,$AG101+4,FALSE),""))</f>
        <v/>
      </c>
      <c r="P101" s="385" t="str">
        <f>IF(ISERROR(VLOOKUP(P97,スケジュール!$A$10:$V$266,$AG101+4,FALSE)),"",IF(VLOOKUP(P97,スケジュール!$A$10:$V$266,$AG101+4,FALSE)="●",VLOOKUP(P97,スケジュール!$A$10:$V$266,$AG101+4,FALSE),""))</f>
        <v/>
      </c>
      <c r="Q101" s="386"/>
      <c r="R101" s="385" t="str">
        <f>IF(ISERROR(VLOOKUP(R97,スケジュール!$A$10:$V$266,$AG101+4,FALSE)),"",IF(VLOOKUP(R97,スケジュール!$A$10:$V$266,$AG101+4,FALSE)="●",VLOOKUP(R97,スケジュール!$A$10:$V$266,$AG101+4,FALSE),""))</f>
        <v/>
      </c>
      <c r="S101" s="385" t="str">
        <f>IF(ISERROR(VLOOKUP(S97,スケジュール!$A$10:$V$266,$AG101+4,FALSE)),"",IF(VLOOKUP(S97,スケジュール!$A$10:$V$266,$AG101+4,FALSE)="●",VLOOKUP(S97,スケジュール!$A$10:$V$266,$AG101+4,FALSE),""))</f>
        <v/>
      </c>
      <c r="T101" s="385" t="str">
        <f>IF(ISERROR(VLOOKUP(T97,スケジュール!$A$10:$V$266,$AG101+4,FALSE)),"",IF(VLOOKUP(T97,スケジュール!$A$10:$V$266,$AG101+4,FALSE)="●",VLOOKUP(T97,スケジュール!$A$10:$V$266,$AG101+4,FALSE),""))</f>
        <v/>
      </c>
      <c r="U101" s="385" t="str">
        <f>IF(ISERROR(VLOOKUP(U97,スケジュール!$A$10:$V$266,$AG101+4,FALSE)),"",IF(VLOOKUP(U97,スケジュール!$A$10:$V$266,$AG101+4,FALSE)="●",VLOOKUP(U97,スケジュール!$A$10:$V$266,$AG101+4,FALSE),""))</f>
        <v/>
      </c>
      <c r="V101" s="385" t="str">
        <f>IF(ISERROR(VLOOKUP(V97,スケジュール!$A$10:$V$266,$AG101+4,FALSE)),"",IF(VLOOKUP(V97,スケジュール!$A$10:$V$266,$AG101+4,FALSE)="●",VLOOKUP(V97,スケジュール!$A$10:$V$266,$AG101+4,FALSE),""))</f>
        <v/>
      </c>
      <c r="W101" s="385" t="str">
        <f>IF(ISERROR(VLOOKUP(W97,スケジュール!$A$10:$V$266,$AG101+4,FALSE)),"",IF(VLOOKUP(W97,スケジュール!$A$10:$V$266,$AG101+4,FALSE)="●",VLOOKUP(W97,スケジュール!$A$10:$V$266,$AG101+4,FALSE),""))</f>
        <v/>
      </c>
      <c r="X101" s="385" t="str">
        <f>IF(ISERROR(VLOOKUP(X97,スケジュール!$A$10:$V$266,$AG101+4,FALSE)),"",IF(VLOOKUP(X97,スケジュール!$A$10:$V$266,$AG101+4,FALSE)="●",VLOOKUP(X97,スケジュール!$A$10:$V$266,$AG101+4,FALSE),""))</f>
        <v/>
      </c>
      <c r="Y101" s="386"/>
      <c r="Z101" s="385" t="str">
        <f>IF(ISERROR(VLOOKUP(Z97,スケジュール!$A$10:$V$266,$AG101+4,FALSE)),"",IF(VLOOKUP(Z97,スケジュール!$A$10:$V$266,$AG101+4,FALSE)="●",VLOOKUP(Z97,スケジュール!$A$10:$V$266,$AG101+4,FALSE),""))</f>
        <v/>
      </c>
      <c r="AA101" s="385" t="str">
        <f>IF(ISERROR(VLOOKUP(AA97,スケジュール!$A$10:$V$266,$AG101+4,FALSE)),"",IF(VLOOKUP(AA97,スケジュール!$A$10:$V$266,$AG101+4,FALSE)="●",VLOOKUP(AA97,スケジュール!$A$10:$V$266,$AG101+4,FALSE),""))</f>
        <v/>
      </c>
      <c r="AB101" s="385" t="str">
        <f>IF(ISERROR(VLOOKUP(AB97,スケジュール!$A$10:$V$266,$AG101+4,FALSE)),"",IF(VLOOKUP(AB97,スケジュール!$A$10:$V$266,$AG101+4,FALSE)="●",VLOOKUP(AB97,スケジュール!$A$10:$V$266,$AG101+4,FALSE),""))</f>
        <v/>
      </c>
      <c r="AC101" s="385" t="str">
        <f>IF(ISERROR(VLOOKUP(AC97,スケジュール!$A$10:$V$266,$AG101+4,FALSE)),"",IF(VLOOKUP(AC97,スケジュール!$A$10:$V$266,$AG101+4,FALSE)="●",VLOOKUP(AC97,スケジュール!$A$10:$V$266,$AG101+4,FALSE),""))</f>
        <v/>
      </c>
      <c r="AD101" s="385" t="str">
        <f>IF(ISERROR(VLOOKUP(AD97,スケジュール!$A$10:$V$266,$AG101+4,FALSE)),"",IF(VLOOKUP(AD97,スケジュール!$A$10:$V$266,$AG101+4,FALSE)="●",VLOOKUP(AD97,スケジュール!$A$10:$V$266,$AG101+4,FALSE),""))</f>
        <v/>
      </c>
      <c r="AE101" s="385" t="str">
        <f>IF(ISERROR(VLOOKUP(AE97,スケジュール!$A$10:$V$266,$AG101+4,FALSE)),"",IF(VLOOKUP(AE97,スケジュール!$A$10:$V$266,$AG101+4,FALSE)="●",VLOOKUP(AE97,スケジュール!$A$10:$V$266,$AG101+4,FALSE),""))</f>
        <v/>
      </c>
      <c r="AF101" s="385"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85" t="str">
        <f>IF(ISERROR(VLOOKUP(B97,スケジュール!$A$10:$V$266,$AG102+4,FALSE)),"",IF(VLOOKUP(B97,スケジュール!$A$10:$V$266,$AG102+4,FALSE)="●",VLOOKUP(B97,スケジュール!$A$10:$V$266,$AG102+4,FALSE),""))</f>
        <v/>
      </c>
      <c r="C102" s="385" t="str">
        <f>IF(ISERROR(VLOOKUP(C97,スケジュール!$A$10:$V$266,$AG102+4,FALSE)),"",IF(VLOOKUP(C97,スケジュール!$A$10:$V$266,$AG102+4,FALSE)="●",VLOOKUP(C97,スケジュール!$A$10:$V$266,$AG102+4,FALSE),""))</f>
        <v/>
      </c>
      <c r="D102" s="385" t="str">
        <f>IF(ISERROR(VLOOKUP(D97,スケジュール!$A$10:$V$266,$AG102+4,FALSE)),"",IF(VLOOKUP(D97,スケジュール!$A$10:$V$266,$AG102+4,FALSE)="●",VLOOKUP(D97,スケジュール!$A$10:$V$266,$AG102+4,FALSE),""))</f>
        <v/>
      </c>
      <c r="E102" s="385" t="str">
        <f>IF(ISERROR(VLOOKUP(E97,スケジュール!$A$10:$V$266,$AG102+4,FALSE)),"",IF(VLOOKUP(E97,スケジュール!$A$10:$V$266,$AG102+4,FALSE)="●",VLOOKUP(E97,スケジュール!$A$10:$V$266,$AG102+4,FALSE),""))</f>
        <v/>
      </c>
      <c r="F102" s="385" t="str">
        <f>IF(ISERROR(VLOOKUP(F97,スケジュール!$A$10:$V$266,$AG102+4,FALSE)),"",IF(VLOOKUP(F97,スケジュール!$A$10:$V$266,$AG102+4,FALSE)="●",VLOOKUP(F97,スケジュール!$A$10:$V$266,$AG102+4,FALSE),""))</f>
        <v/>
      </c>
      <c r="G102" s="385" t="str">
        <f>IF(ISERROR(VLOOKUP(G97,スケジュール!$A$10:$V$266,$AG102+4,FALSE)),"",IF(VLOOKUP(G97,スケジュール!$A$10:$V$266,$AG102+4,FALSE)="●",VLOOKUP(G97,スケジュール!$A$10:$V$266,$AG102+4,FALSE),""))</f>
        <v/>
      </c>
      <c r="H102" s="385" t="str">
        <f>IF(ISERROR(VLOOKUP(H97,スケジュール!$A$10:$V$266,$AG102+4,FALSE)),"",IF(VLOOKUP(H97,スケジュール!$A$10:$V$266,$AG102+4,FALSE)="●",VLOOKUP(H97,スケジュール!$A$10:$V$266,$AG102+4,FALSE),""))</f>
        <v/>
      </c>
      <c r="I102" s="386"/>
      <c r="J102" s="385" t="str">
        <f>IF(ISERROR(VLOOKUP(J97,スケジュール!$A$10:$V$266,$AG102+4,FALSE)),"",IF(VLOOKUP(J97,スケジュール!$A$10:$V$266,$AG102+4,FALSE)="●",VLOOKUP(J97,スケジュール!$A$10:$V$266,$AG102+4,FALSE),""))</f>
        <v/>
      </c>
      <c r="K102" s="385" t="str">
        <f>IF(ISERROR(VLOOKUP(K97,スケジュール!$A$10:$V$266,$AG102+4,FALSE)),"",IF(VLOOKUP(K97,スケジュール!$A$10:$V$266,$AG102+4,FALSE)="●",VLOOKUP(K97,スケジュール!$A$10:$V$266,$AG102+4,FALSE),""))</f>
        <v/>
      </c>
      <c r="L102" s="385" t="str">
        <f>IF(ISERROR(VLOOKUP(L97,スケジュール!$A$10:$V$266,$AG102+4,FALSE)),"",IF(VLOOKUP(L97,スケジュール!$A$10:$V$266,$AG102+4,FALSE)="●",VLOOKUP(L97,スケジュール!$A$10:$V$266,$AG102+4,FALSE),""))</f>
        <v/>
      </c>
      <c r="M102" s="385" t="str">
        <f>IF(ISERROR(VLOOKUP(M97,スケジュール!$A$10:$V$266,$AG102+4,FALSE)),"",IF(VLOOKUP(M97,スケジュール!$A$10:$V$266,$AG102+4,FALSE)="●",VLOOKUP(M97,スケジュール!$A$10:$V$266,$AG102+4,FALSE),""))</f>
        <v/>
      </c>
      <c r="N102" s="385" t="str">
        <f>IF(ISERROR(VLOOKUP(N97,スケジュール!$A$10:$V$266,$AG102+4,FALSE)),"",IF(VLOOKUP(N97,スケジュール!$A$10:$V$266,$AG102+4,FALSE)="●",VLOOKUP(N97,スケジュール!$A$10:$V$266,$AG102+4,FALSE),""))</f>
        <v/>
      </c>
      <c r="O102" s="385" t="str">
        <f>IF(ISERROR(VLOOKUP(O97,スケジュール!$A$10:$V$266,$AG102+4,FALSE)),"",IF(VLOOKUP(O97,スケジュール!$A$10:$V$266,$AG102+4,FALSE)="●",VLOOKUP(O97,スケジュール!$A$10:$V$266,$AG102+4,FALSE),""))</f>
        <v/>
      </c>
      <c r="P102" s="385" t="str">
        <f>IF(ISERROR(VLOOKUP(P97,スケジュール!$A$10:$V$266,$AG102+4,FALSE)),"",IF(VLOOKUP(P97,スケジュール!$A$10:$V$266,$AG102+4,FALSE)="●",VLOOKUP(P97,スケジュール!$A$10:$V$266,$AG102+4,FALSE),""))</f>
        <v/>
      </c>
      <c r="Q102" s="386"/>
      <c r="R102" s="385" t="str">
        <f>IF(ISERROR(VLOOKUP(R97,スケジュール!$A$10:$V$266,$AG102+4,FALSE)),"",IF(VLOOKUP(R97,スケジュール!$A$10:$V$266,$AG102+4,FALSE)="●",VLOOKUP(R97,スケジュール!$A$10:$V$266,$AG102+4,FALSE),""))</f>
        <v/>
      </c>
      <c r="S102" s="385" t="str">
        <f>IF(ISERROR(VLOOKUP(S97,スケジュール!$A$10:$V$266,$AG102+4,FALSE)),"",IF(VLOOKUP(S97,スケジュール!$A$10:$V$266,$AG102+4,FALSE)="●",VLOOKUP(S97,スケジュール!$A$10:$V$266,$AG102+4,FALSE),""))</f>
        <v/>
      </c>
      <c r="T102" s="385" t="str">
        <f>IF(ISERROR(VLOOKUP(T97,スケジュール!$A$10:$V$266,$AG102+4,FALSE)),"",IF(VLOOKUP(T97,スケジュール!$A$10:$V$266,$AG102+4,FALSE)="●",VLOOKUP(T97,スケジュール!$A$10:$V$266,$AG102+4,FALSE),""))</f>
        <v/>
      </c>
      <c r="U102" s="385" t="str">
        <f>IF(ISERROR(VLOOKUP(U97,スケジュール!$A$10:$V$266,$AG102+4,FALSE)),"",IF(VLOOKUP(U97,スケジュール!$A$10:$V$266,$AG102+4,FALSE)="●",VLOOKUP(U97,スケジュール!$A$10:$V$266,$AG102+4,FALSE),""))</f>
        <v/>
      </c>
      <c r="V102" s="385" t="str">
        <f>IF(ISERROR(VLOOKUP(V97,スケジュール!$A$10:$V$266,$AG102+4,FALSE)),"",IF(VLOOKUP(V97,スケジュール!$A$10:$V$266,$AG102+4,FALSE)="●",VLOOKUP(V97,スケジュール!$A$10:$V$266,$AG102+4,FALSE),""))</f>
        <v/>
      </c>
      <c r="W102" s="385" t="str">
        <f>IF(ISERROR(VLOOKUP(W97,スケジュール!$A$10:$V$266,$AG102+4,FALSE)),"",IF(VLOOKUP(W97,スケジュール!$A$10:$V$266,$AG102+4,FALSE)="●",VLOOKUP(W97,スケジュール!$A$10:$V$266,$AG102+4,FALSE),""))</f>
        <v/>
      </c>
      <c r="X102" s="385" t="str">
        <f>IF(ISERROR(VLOOKUP(X97,スケジュール!$A$10:$V$266,$AG102+4,FALSE)),"",IF(VLOOKUP(X97,スケジュール!$A$10:$V$266,$AG102+4,FALSE)="●",VLOOKUP(X97,スケジュール!$A$10:$V$266,$AG102+4,FALSE),""))</f>
        <v/>
      </c>
      <c r="Y102" s="386"/>
      <c r="Z102" s="385" t="str">
        <f>IF(ISERROR(VLOOKUP(Z97,スケジュール!$A$10:$V$266,$AG102+4,FALSE)),"",IF(VLOOKUP(Z97,スケジュール!$A$10:$V$266,$AG102+4,FALSE)="●",VLOOKUP(Z97,スケジュール!$A$10:$V$266,$AG102+4,FALSE),""))</f>
        <v/>
      </c>
      <c r="AA102" s="385" t="str">
        <f>IF(ISERROR(VLOOKUP(AA97,スケジュール!$A$10:$V$266,$AG102+4,FALSE)),"",IF(VLOOKUP(AA97,スケジュール!$A$10:$V$266,$AG102+4,FALSE)="●",VLOOKUP(AA97,スケジュール!$A$10:$V$266,$AG102+4,FALSE),""))</f>
        <v/>
      </c>
      <c r="AB102" s="385" t="str">
        <f>IF(ISERROR(VLOOKUP(AB97,スケジュール!$A$10:$V$266,$AG102+4,FALSE)),"",IF(VLOOKUP(AB97,スケジュール!$A$10:$V$266,$AG102+4,FALSE)="●",VLOOKUP(AB97,スケジュール!$A$10:$V$266,$AG102+4,FALSE),""))</f>
        <v/>
      </c>
      <c r="AC102" s="385" t="str">
        <f>IF(ISERROR(VLOOKUP(AC97,スケジュール!$A$10:$V$266,$AG102+4,FALSE)),"",IF(VLOOKUP(AC97,スケジュール!$A$10:$V$266,$AG102+4,FALSE)="●",VLOOKUP(AC97,スケジュール!$A$10:$V$266,$AG102+4,FALSE),""))</f>
        <v/>
      </c>
      <c r="AD102" s="385" t="str">
        <f>IF(ISERROR(VLOOKUP(AD97,スケジュール!$A$10:$V$266,$AG102+4,FALSE)),"",IF(VLOOKUP(AD97,スケジュール!$A$10:$V$266,$AG102+4,FALSE)="●",VLOOKUP(AD97,スケジュール!$A$10:$V$266,$AG102+4,FALSE),""))</f>
        <v/>
      </c>
      <c r="AE102" s="385" t="str">
        <f>IF(ISERROR(VLOOKUP(AE97,スケジュール!$A$10:$V$266,$AG102+4,FALSE)),"",IF(VLOOKUP(AE97,スケジュール!$A$10:$V$266,$AG102+4,FALSE)="●",VLOOKUP(AE97,スケジュール!$A$10:$V$266,$AG102+4,FALSE),""))</f>
        <v/>
      </c>
      <c r="AF102" s="385"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87" t="str">
        <f>IF(OR(ISERROR(VLOOKUP(B97,スケジュール!$A$10:$AC$276,3)),(ISBLANK(VLOOKUP(B97,スケジュール!$A$10:$AC$276,3)))),"",VLOOKUP(B97,スケジュール!$A$10:$AC$276,3))</f>
        <v/>
      </c>
      <c r="C103" s="387" t="str">
        <f>IF(OR(ISERROR(VLOOKUP(C97,スケジュール!$A$10:$AC$276,3)),(ISBLANK(VLOOKUP(C97,スケジュール!$A$10:$AC$276,3)))),"",VLOOKUP(C97,スケジュール!$A$10:$AC$276,3))</f>
        <v/>
      </c>
      <c r="D103" s="387">
        <f>IF(OR(ISERROR(VLOOKUP(D97,スケジュール!$A$10:$AC$276,3)),(ISBLANK(VLOOKUP(D97,スケジュール!$A$10:$AC$276,3)))),"",VLOOKUP(D97,スケジュール!$A$10:$AC$276,3))</f>
        <v>43546</v>
      </c>
      <c r="E103" s="387" t="str">
        <f>IF(OR(ISERROR(VLOOKUP(E97,スケジュール!$A$10:$AC$276,3)),(ISBLANK(VLOOKUP(E97,スケジュール!$A$10:$AC$276,3)))),"",VLOOKUP(E97,スケジュール!$A$10:$AC$276,3))</f>
        <v/>
      </c>
      <c r="F103" s="387">
        <f>IF(OR(ISERROR(VLOOKUP(F97,スケジュール!$A$10:$AC$276,3)),(ISBLANK(VLOOKUP(F97,スケジュール!$A$10:$AC$276,3)))),"",VLOOKUP(F97,スケジュール!$A$10:$AC$276,3))</f>
        <v>43549</v>
      </c>
      <c r="G103" s="387" t="str">
        <f>IF(OR(ISERROR(VLOOKUP(G97,スケジュール!$A$10:$AC$276,3)),(ISBLANK(VLOOKUP(G97,スケジュール!$A$10:$AC$276,3)))),"",VLOOKUP(G97,スケジュール!$A$10:$AC$276,3))</f>
        <v/>
      </c>
      <c r="H103" s="387">
        <f>IF(OR(ISERROR(VLOOKUP(H97,スケジュール!$A$10:$AC$276,3)),(ISBLANK(VLOOKUP(H97,スケジュール!$A$10:$AC$276,3)))),"",VLOOKUP(H97,スケジュール!$A$10:$AC$276,3))</f>
        <v>43551</v>
      </c>
      <c r="I103" s="388"/>
      <c r="J103" s="387" t="str">
        <f>IF(OR(ISERROR(VLOOKUP(J97,スケジュール!$A$10:$AC$276,3)),(ISBLANK(VLOOKUP(J97,スケジュール!$A$10:$AC$276,3)))),"",VLOOKUP(J97,スケジュール!$A$10:$AC$276,3))</f>
        <v/>
      </c>
      <c r="K103" s="387" t="str">
        <f>IF(OR(ISERROR(VLOOKUP(K97,スケジュール!$A$10:$AC$276,3)),(ISBLANK(VLOOKUP(K97,スケジュール!$A$10:$AC$276,3)))),"",VLOOKUP(K97,スケジュール!$A$10:$AC$276,3))</f>
        <v/>
      </c>
      <c r="L103" s="387">
        <f>IF(OR(ISERROR(VLOOKUP(L97,スケジュール!$A$10:$AC$276,3)),(ISBLANK(VLOOKUP(L97,スケジュール!$A$10:$AC$276,3)))),"",VLOOKUP(L97,スケジュール!$A$10:$AC$276,3))</f>
        <v>43572</v>
      </c>
      <c r="M103" s="387" t="str">
        <f>IF(OR(ISERROR(VLOOKUP(M97,スケジュール!$A$10:$AC$276,3)),(ISBLANK(VLOOKUP(M97,スケジュール!$A$10:$AC$276,3)))),"",VLOOKUP(M97,スケジュール!$A$10:$AC$276,3))</f>
        <v/>
      </c>
      <c r="N103" s="387">
        <f>IF(OR(ISERROR(VLOOKUP(N97,スケジュール!$A$10:$AC$276,3)),(ISBLANK(VLOOKUP(N97,スケジュール!$A$10:$AC$276,3)))),"",VLOOKUP(N97,スケジュール!$A$10:$AC$276,3))</f>
        <v>43574</v>
      </c>
      <c r="O103" s="387" t="str">
        <f>IF(OR(ISERROR(VLOOKUP(O97,スケジュール!$A$10:$AC$276,3)),(ISBLANK(VLOOKUP(O97,スケジュール!$A$10:$AC$276,3)))),"",VLOOKUP(O97,スケジュール!$A$10:$AC$276,3))</f>
        <v/>
      </c>
      <c r="P103" s="387">
        <f>IF(OR(ISERROR(VLOOKUP(P97,スケジュール!$A$10:$AC$276,3)),(ISBLANK(VLOOKUP(P97,スケジュール!$A$10:$AC$276,3)))),"",VLOOKUP(P97,スケジュール!$A$10:$AC$276,3))</f>
        <v>43577</v>
      </c>
      <c r="Q103" s="388"/>
      <c r="R103" s="387" t="str">
        <f>IF(OR(ISERROR(VLOOKUP(R97,スケジュール!$A$10:$AC$276,3)),(ISBLANK(VLOOKUP(R97,スケジュール!$A$10:$AC$276,3)))),"",VLOOKUP(R97,スケジュール!$A$10:$AC$276,3))</f>
        <v/>
      </c>
      <c r="S103" s="387" t="str">
        <f>IF(OR(ISERROR(VLOOKUP(S97,スケジュール!$A$10:$AC$276,3)),(ISBLANK(VLOOKUP(S97,スケジュール!$A$10:$AC$276,3)))),"",VLOOKUP(S97,スケジュール!$A$10:$AC$276,3))</f>
        <v/>
      </c>
      <c r="T103" s="387">
        <f>IF(OR(ISERROR(VLOOKUP(T97,スケジュール!$A$10:$AC$276,3)),(ISBLANK(VLOOKUP(T97,スケジュール!$A$10:$AC$276,3)))),"",VLOOKUP(T97,スケジュール!$A$10:$AC$276,3))</f>
        <v>43607</v>
      </c>
      <c r="U103" s="387" t="str">
        <f>IF(OR(ISERROR(VLOOKUP(U97,スケジュール!$A$10:$AC$276,3)),(ISBLANK(VLOOKUP(U97,スケジュール!$A$10:$AC$276,3)))),"",VLOOKUP(U97,スケジュール!$A$10:$AC$276,3))</f>
        <v/>
      </c>
      <c r="V103" s="387">
        <f>IF(OR(ISERROR(VLOOKUP(V97,スケジュール!$A$10:$AC$276,3)),(ISBLANK(VLOOKUP(V97,スケジュール!$A$10:$AC$276,3)))),"",VLOOKUP(V97,スケジュール!$A$10:$AC$276,3))</f>
        <v>43609</v>
      </c>
      <c r="W103" s="387" t="str">
        <f>IF(OR(ISERROR(VLOOKUP(W97,スケジュール!$A$10:$AC$276,3)),(ISBLANK(VLOOKUP(W97,スケジュール!$A$10:$AC$276,3)))),"",VLOOKUP(W97,スケジュール!$A$10:$AC$276,3))</f>
        <v/>
      </c>
      <c r="X103" s="387">
        <f>IF(OR(ISERROR(VLOOKUP(X97,スケジュール!$A$10:$AC$276,3)),(ISBLANK(VLOOKUP(X97,スケジュール!$A$10:$AC$276,3)))),"",VLOOKUP(X97,スケジュール!$A$10:$AC$276,3))</f>
        <v>43612</v>
      </c>
      <c r="Y103" s="388"/>
      <c r="Z103" s="387" t="str">
        <f>IF(OR(ISERROR(VLOOKUP(Z97,スケジュール!$A$10:$AC$276,3)),(ISBLANK(VLOOKUP(Z97,スケジュール!$A$10:$AC$276,3)))),"",VLOOKUP(Z97,スケジュール!$A$10:$AC$276,3))</f>
        <v/>
      </c>
      <c r="AA103" s="387" t="str">
        <f>IF(OR(ISERROR(VLOOKUP(AA97,スケジュール!$A$10:$AC$276,3)),(ISBLANK(VLOOKUP(AA97,スケジュール!$A$10:$AC$276,3)))),"",VLOOKUP(AA97,スケジュール!$A$10:$AC$276,3))</f>
        <v/>
      </c>
      <c r="AB103" s="387" t="str">
        <f>IF(OR(ISERROR(VLOOKUP(AB97,スケジュール!$A$10:$AC$276,3)),(ISBLANK(VLOOKUP(AB97,スケジュール!$A$10:$AC$276,3)))),"",VLOOKUP(AB97,スケジュール!$A$10:$AC$276,3))</f>
        <v/>
      </c>
      <c r="AC103" s="387" t="str">
        <f>IF(OR(ISERROR(VLOOKUP(AC97,スケジュール!$A$10:$AC$276,3)),(ISBLANK(VLOOKUP(AC97,スケジュール!$A$10:$AC$276,3)))),"",VLOOKUP(AC97,スケジュール!$A$10:$AC$276,3))</f>
        <v/>
      </c>
      <c r="AD103" s="387" t="str">
        <f>IF(OR(ISERROR(VLOOKUP(AD97,スケジュール!$A$10:$AC$276,3)),(ISBLANK(VLOOKUP(AD97,スケジュール!$A$10:$AC$276,3)))),"",VLOOKUP(AD97,スケジュール!$A$10:$AC$276,3))</f>
        <v/>
      </c>
      <c r="AE103" s="387" t="str">
        <f>IF(OR(ISERROR(VLOOKUP(AE97,スケジュール!$A$10:$AC$276,3)),(ISBLANK(VLOOKUP(AE97,スケジュール!$A$10:$AC$276,3)))),"",VLOOKUP(AE97,スケジュール!$A$10:$AC$276,3))</f>
        <v/>
      </c>
      <c r="AF103" s="387" t="str">
        <f>IF(OR(ISERROR(VLOOKUP(AF97,スケジュール!$A$10:$AC$276,3)),(ISBLANK(VLOOKUP(AF97,スケジュール!$A$10:$AC$276,3)))),"",VLOOKUP(AF97,スケジュール!$A$10:$AC$276,3))</f>
        <v/>
      </c>
    </row>
    <row r="104" spans="1:36" ht="20.100000000000001" customHeight="1">
      <c r="A104" s="38" t="s">
        <v>90</v>
      </c>
      <c r="B104" s="389" t="str">
        <f>IF(OR(ISERROR(VLOOKUP(B97,スケジュール!$A$10:$AC$276,4)),(ISBLANK(VLOOKUP(B97,スケジュール!$A$10:$AC$276,4)))),"",VLOOKUP(B97,スケジュール!$A$10:$AC$276,4))</f>
        <v/>
      </c>
      <c r="C104" s="389" t="str">
        <f>IF(OR(ISERROR(VLOOKUP(C97,スケジュール!$A$10:$AC$276,4)),(ISBLANK(VLOOKUP(C97,スケジュール!$A$10:$AC$276,4)))),"",VLOOKUP(C97,スケジュール!$A$10:$AC$276,4))</f>
        <v/>
      </c>
      <c r="D104" s="389">
        <f>IF(OR(ISERROR(VLOOKUP(D97,スケジュール!$A$10:$AC$276,4)),(ISBLANK(VLOOKUP(D97,スケジュール!$A$10:$AC$276,4)))),"",VLOOKUP(D97,スケジュール!$A$10:$AC$276,4))</f>
        <v>43546</v>
      </c>
      <c r="E104" s="389" t="str">
        <f>IF(OR(ISERROR(VLOOKUP(E97,スケジュール!$A$10:$AC$276,4)),(ISBLANK(VLOOKUP(E97,スケジュール!$A$10:$AC$276,4)))),"",VLOOKUP(E97,スケジュール!$A$10:$AC$276,4))</f>
        <v/>
      </c>
      <c r="F104" s="389">
        <f>IF(OR(ISERROR(VLOOKUP(F97,スケジュール!$A$10:$AC$276,4)),(ISBLANK(VLOOKUP(F97,スケジュール!$A$10:$AC$276,4)))),"",VLOOKUP(F97,スケジュール!$A$10:$AC$276,4))</f>
        <v>43549</v>
      </c>
      <c r="G104" s="389" t="str">
        <f>IF(OR(ISERROR(VLOOKUP(G97,スケジュール!$A$10:$AC$276,4)),(ISBLANK(VLOOKUP(G97,スケジュール!$A$10:$AC$276,4)))),"",VLOOKUP(G97,スケジュール!$A$10:$AC$276,4))</f>
        <v/>
      </c>
      <c r="H104" s="389">
        <f>IF(OR(ISERROR(VLOOKUP(H97,スケジュール!$A$10:$AC$276,4)),(ISBLANK(VLOOKUP(H97,スケジュール!$A$10:$AC$276,4)))),"",VLOOKUP(H97,スケジュール!$A$10:$AC$276,4))</f>
        <v>43551</v>
      </c>
      <c r="I104" s="388"/>
      <c r="J104" s="389" t="str">
        <f>IF(OR(ISERROR(VLOOKUP(J97,スケジュール!$A$10:$AC$276,4)),(ISBLANK(VLOOKUP(J97,スケジュール!$A$10:$AC$276,4)))),"",VLOOKUP(J97,スケジュール!$A$10:$AC$276,4))</f>
        <v/>
      </c>
      <c r="K104" s="389" t="str">
        <f>IF(OR(ISERROR(VLOOKUP(K97,スケジュール!$A$10:$AC$276,4)),(ISBLANK(VLOOKUP(K97,スケジュール!$A$10:$AC$276,4)))),"",VLOOKUP(K97,スケジュール!$A$10:$AC$276,4))</f>
        <v/>
      </c>
      <c r="L104" s="389">
        <f>IF(OR(ISERROR(VLOOKUP(L97,スケジュール!$A$10:$AC$276,4)),(ISBLANK(VLOOKUP(L97,スケジュール!$A$10:$AC$276,4)))),"",VLOOKUP(L97,スケジュール!$A$10:$AC$276,4))</f>
        <v>43574</v>
      </c>
      <c r="M104" s="389" t="str">
        <f>IF(OR(ISERROR(VLOOKUP(M97,スケジュール!$A$10:$AC$276,4)),(ISBLANK(VLOOKUP(M97,スケジュール!$A$10:$AC$276,4)))),"",VLOOKUP(M97,スケジュール!$A$10:$AC$276,4))</f>
        <v/>
      </c>
      <c r="N104" s="389">
        <f>IF(OR(ISERROR(VLOOKUP(N97,スケジュール!$A$10:$AC$276,4)),(ISBLANK(VLOOKUP(N97,スケジュール!$A$10:$AC$276,4)))),"",VLOOKUP(N97,スケジュール!$A$10:$AC$276,4))</f>
        <v>43577</v>
      </c>
      <c r="O104" s="389" t="str">
        <f>IF(OR(ISERROR(VLOOKUP(O97,スケジュール!$A$10:$AC$276,4)),(ISBLANK(VLOOKUP(O97,スケジュール!$A$10:$AC$276,4)))),"",VLOOKUP(O97,スケジュール!$A$10:$AC$276,4))</f>
        <v/>
      </c>
      <c r="P104" s="389">
        <f>IF(OR(ISERROR(VLOOKUP(P97,スケジュール!$A$10:$AC$276,4)),(ISBLANK(VLOOKUP(P97,スケジュール!$A$10:$AC$276,4)))),"",VLOOKUP(P97,スケジュール!$A$10:$AC$276,4))</f>
        <v>43579</v>
      </c>
      <c r="Q104" s="388"/>
      <c r="R104" s="389" t="str">
        <f>IF(OR(ISERROR(VLOOKUP(R97,スケジュール!$A$10:$AC$276,4)),(ISBLANK(VLOOKUP(R97,スケジュール!$A$10:$AC$276,4)))),"",VLOOKUP(R97,スケジュール!$A$10:$AC$276,4))</f>
        <v/>
      </c>
      <c r="S104" s="389" t="str">
        <f>IF(OR(ISERROR(VLOOKUP(S97,スケジュール!$A$10:$AC$276,4)),(ISBLANK(VLOOKUP(S97,スケジュール!$A$10:$AC$276,4)))),"",VLOOKUP(S97,スケジュール!$A$10:$AC$276,4))</f>
        <v/>
      </c>
      <c r="T104" s="389">
        <f>IF(OR(ISERROR(VLOOKUP(T97,スケジュール!$A$10:$AC$276,4)),(ISBLANK(VLOOKUP(T97,スケジュール!$A$10:$AC$276,4)))),"",VLOOKUP(T97,スケジュール!$A$10:$AC$276,4))</f>
        <v>43609</v>
      </c>
      <c r="U104" s="389" t="str">
        <f>IF(OR(ISERROR(VLOOKUP(U97,スケジュール!$A$10:$AC$276,4)),(ISBLANK(VLOOKUP(U97,スケジュール!$A$10:$AC$276,4)))),"",VLOOKUP(U97,スケジュール!$A$10:$AC$276,4))</f>
        <v/>
      </c>
      <c r="V104" s="389">
        <f>IF(OR(ISERROR(VLOOKUP(V97,スケジュール!$A$10:$AC$276,4)),(ISBLANK(VLOOKUP(V97,スケジュール!$A$10:$AC$276,4)))),"",VLOOKUP(V97,スケジュール!$A$10:$AC$276,4))</f>
        <v>43612</v>
      </c>
      <c r="W104" s="389" t="str">
        <f>IF(OR(ISERROR(VLOOKUP(W97,スケジュール!$A$10:$AC$276,4)),(ISBLANK(VLOOKUP(W97,スケジュール!$A$10:$AC$276,4)))),"",VLOOKUP(W97,スケジュール!$A$10:$AC$276,4))</f>
        <v/>
      </c>
      <c r="X104" s="389">
        <f>IF(OR(ISERROR(VLOOKUP(X97,スケジュール!$A$10:$AC$276,4)),(ISBLANK(VLOOKUP(X97,スケジュール!$A$10:$AC$276,4)))),"",VLOOKUP(X97,スケジュール!$A$10:$AC$276,4))</f>
        <v>43614</v>
      </c>
      <c r="Y104" s="388"/>
      <c r="Z104" s="389" t="str">
        <f>IF(OR(ISERROR(VLOOKUP(Z97,スケジュール!$A$10:$AC$276,4)),(ISBLANK(VLOOKUP(Z97,スケジュール!$A$10:$AC$276,4)))),"",VLOOKUP(Z97,スケジュール!$A$10:$AC$276,4))</f>
        <v/>
      </c>
      <c r="AA104" s="389" t="str">
        <f>IF(OR(ISERROR(VLOOKUP(AA97,スケジュール!$A$10:$AC$276,4)),(ISBLANK(VLOOKUP(AA97,スケジュール!$A$10:$AC$276,4)))),"",VLOOKUP(AA97,スケジュール!$A$10:$AC$276,4))</f>
        <v/>
      </c>
      <c r="AB104" s="389" t="str">
        <f>IF(OR(ISERROR(VLOOKUP(AB97,スケジュール!$A$10:$AC$276,4)),(ISBLANK(VLOOKUP(AB97,スケジュール!$A$10:$AC$276,4)))),"",VLOOKUP(AB97,スケジュール!$A$10:$AC$276,4))</f>
        <v/>
      </c>
      <c r="AC104" s="389" t="str">
        <f>IF(OR(ISERROR(VLOOKUP(AC97,スケジュール!$A$10:$AC$276,4)),(ISBLANK(VLOOKUP(AC97,スケジュール!$A$10:$AC$276,4)))),"",VLOOKUP(AC97,スケジュール!$A$10:$AC$276,4))</f>
        <v/>
      </c>
      <c r="AD104" s="389" t="str">
        <f>IF(OR(ISERROR(VLOOKUP(AD97,スケジュール!$A$10:$AC$276,4)),(ISBLANK(VLOOKUP(AD97,スケジュール!$A$10:$AC$276,4)))),"",VLOOKUP(AD97,スケジュール!$A$10:$AC$276,4))</f>
        <v/>
      </c>
      <c r="AE104" s="389" t="str">
        <f>IF(OR(ISERROR(VLOOKUP(AE97,スケジュール!$A$10:$AC$276,4)),(ISBLANK(VLOOKUP(AE97,スケジュール!$A$10:$AC$276,4)))),"",VLOOKUP(AE97,スケジュール!$A$10:$AC$276,4))</f>
        <v/>
      </c>
      <c r="AF104" s="389"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4:W4"/>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68" t="s">
        <v>322</v>
      </c>
    </row>
    <row r="2" spans="1:36" ht="28.5">
      <c r="A2" s="343" t="s">
        <v>393</v>
      </c>
      <c r="B2" s="605" t="s">
        <v>92</v>
      </c>
      <c r="C2" s="605"/>
      <c r="D2" s="605"/>
      <c r="E2" s="605"/>
      <c r="F2" s="605"/>
      <c r="G2" s="605"/>
      <c r="H2" s="605"/>
      <c r="I2" s="605"/>
      <c r="J2" s="605"/>
      <c r="K2" s="605"/>
      <c r="L2" s="605"/>
      <c r="M2" s="605"/>
      <c r="N2" s="605"/>
      <c r="O2" s="605"/>
      <c r="P2" s="605"/>
      <c r="Q2" s="605"/>
      <c r="R2" s="605"/>
      <c r="S2" s="605"/>
      <c r="T2" s="605"/>
      <c r="U2" s="605"/>
      <c r="V2" s="605"/>
      <c r="W2" s="605"/>
      <c r="X2" s="605"/>
      <c r="Y2" s="605"/>
      <c r="Z2" s="605"/>
      <c r="AA2" s="605"/>
      <c r="AB2" s="605"/>
      <c r="AC2" s="605"/>
      <c r="AD2" s="605"/>
      <c r="AE2" s="605"/>
      <c r="AF2" s="605"/>
    </row>
    <row r="4" spans="1:36" s="130" customFormat="1" ht="24" customHeight="1">
      <c r="A4" s="31"/>
      <c r="B4" s="127">
        <v>43374</v>
      </c>
      <c r="C4" s="608">
        <v>2018</v>
      </c>
      <c r="D4" s="608"/>
      <c r="E4" s="128" t="s">
        <v>113</v>
      </c>
      <c r="F4" s="606">
        <v>10</v>
      </c>
      <c r="G4" s="606"/>
      <c r="H4" s="129">
        <v>2</v>
      </c>
      <c r="J4" s="131">
        <v>43405</v>
      </c>
      <c r="K4" s="607">
        <v>2018</v>
      </c>
      <c r="L4" s="607"/>
      <c r="M4" s="132" t="s">
        <v>113</v>
      </c>
      <c r="N4" s="606">
        <v>11</v>
      </c>
      <c r="O4" s="606"/>
      <c r="P4" s="129">
        <v>5</v>
      </c>
      <c r="Q4" s="133"/>
      <c r="R4" s="131">
        <v>43435</v>
      </c>
      <c r="S4" s="607">
        <v>2018</v>
      </c>
      <c r="T4" s="607"/>
      <c r="U4" s="132" t="s">
        <v>113</v>
      </c>
      <c r="V4" s="606">
        <v>12</v>
      </c>
      <c r="W4" s="606"/>
      <c r="X4" s="129">
        <v>7</v>
      </c>
      <c r="Z4" s="131">
        <v>43466</v>
      </c>
      <c r="AA4" s="607">
        <v>2019</v>
      </c>
      <c r="AB4" s="607"/>
      <c r="AC4" s="132" t="s">
        <v>113</v>
      </c>
      <c r="AD4" s="606">
        <v>1</v>
      </c>
      <c r="AE4" s="606"/>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61">
        <v>43401</v>
      </c>
      <c r="K6" s="261">
        <v>43402</v>
      </c>
      <c r="L6" s="261">
        <v>43403</v>
      </c>
      <c r="M6" s="261">
        <v>43404</v>
      </c>
      <c r="N6" s="261">
        <v>43405</v>
      </c>
      <c r="O6" s="261">
        <v>43406</v>
      </c>
      <c r="P6" s="261">
        <v>43407</v>
      </c>
      <c r="Q6" s="136"/>
      <c r="R6" s="261">
        <v>43429</v>
      </c>
      <c r="S6" s="261">
        <v>43430</v>
      </c>
      <c r="T6" s="261">
        <v>43431</v>
      </c>
      <c r="U6" s="261">
        <v>43432</v>
      </c>
      <c r="V6" s="261">
        <v>43433</v>
      </c>
      <c r="W6" s="261">
        <v>43434</v>
      </c>
      <c r="X6" s="261">
        <v>43435</v>
      </c>
      <c r="Y6" s="136"/>
      <c r="Z6" s="141">
        <v>43464</v>
      </c>
      <c r="AA6" s="260">
        <v>43465</v>
      </c>
      <c r="AB6" s="260">
        <v>43466</v>
      </c>
      <c r="AC6" s="260">
        <v>43467</v>
      </c>
      <c r="AD6" s="260">
        <v>43468</v>
      </c>
      <c r="AE6" s="260">
        <v>43469</v>
      </c>
      <c r="AF6" s="260">
        <v>43470</v>
      </c>
      <c r="AG6" s="139"/>
      <c r="AJ6" s="142"/>
    </row>
    <row r="7" spans="1:36" s="116" customFormat="1" ht="25.5" hidden="1" customHeight="1">
      <c r="A7" s="114"/>
      <c r="B7" s="118" t="e">
        <v>#N/A</v>
      </c>
      <c r="C7" s="118" t="s">
        <v>370</v>
      </c>
      <c r="D7" s="118" t="s">
        <v>370</v>
      </c>
      <c r="E7" s="118" t="s">
        <v>370</v>
      </c>
      <c r="F7" s="118" t="s">
        <v>370</v>
      </c>
      <c r="G7" s="118" t="s">
        <v>370</v>
      </c>
      <c r="H7" s="118" t="s">
        <v>370</v>
      </c>
      <c r="I7" s="85"/>
      <c r="J7" s="262" t="b">
        <v>0</v>
      </c>
      <c r="K7" s="262" t="s">
        <v>370</v>
      </c>
      <c r="L7" s="262" t="s">
        <v>370</v>
      </c>
      <c r="M7" s="262" t="s">
        <v>370</v>
      </c>
      <c r="N7" s="262" t="s">
        <v>370</v>
      </c>
      <c r="O7" s="262" t="s">
        <v>370</v>
      </c>
      <c r="P7" s="262" t="s">
        <v>370</v>
      </c>
      <c r="Q7" s="85"/>
      <c r="R7" s="262" t="b">
        <v>0</v>
      </c>
      <c r="S7" s="262" t="s">
        <v>370</v>
      </c>
      <c r="T7" s="262" t="s">
        <v>370</v>
      </c>
      <c r="U7" s="262" t="s">
        <v>370</v>
      </c>
      <c r="V7" s="262" t="s">
        <v>370</v>
      </c>
      <c r="W7" s="262" t="s">
        <v>370</v>
      </c>
      <c r="X7" s="262" t="s">
        <v>370</v>
      </c>
      <c r="Y7" s="85"/>
      <c r="Z7" s="118" t="b">
        <v>0</v>
      </c>
      <c r="AA7" s="118" t="b">
        <v>0</v>
      </c>
      <c r="AB7" s="118" t="b">
        <v>0</v>
      </c>
      <c r="AC7" s="118" t="b">
        <v>0</v>
      </c>
      <c r="AD7" s="118" t="b">
        <v>0</v>
      </c>
      <c r="AE7" s="118" t="s">
        <v>371</v>
      </c>
      <c r="AF7" s="118" t="s">
        <v>371</v>
      </c>
      <c r="AG7" s="115"/>
      <c r="AJ7" s="117"/>
    </row>
    <row r="8" spans="1:36" s="120" customFormat="1" ht="20.100000000000001" customHeight="1">
      <c r="A8" s="126" t="s">
        <v>348</v>
      </c>
      <c r="B8" s="119" t="s">
        <v>342</v>
      </c>
      <c r="C8" s="119" t="s">
        <v>95</v>
      </c>
      <c r="D8" s="119" t="s">
        <v>342</v>
      </c>
      <c r="E8" s="119" t="s">
        <v>342</v>
      </c>
      <c r="F8" s="119" t="s">
        <v>342</v>
      </c>
      <c r="G8" s="119" t="s">
        <v>342</v>
      </c>
      <c r="H8" s="119" t="s">
        <v>342</v>
      </c>
      <c r="I8" s="101"/>
      <c r="J8" s="263" t="s">
        <v>342</v>
      </c>
      <c r="K8" s="263" t="s">
        <v>342</v>
      </c>
      <c r="L8" s="263" t="s">
        <v>342</v>
      </c>
      <c r="M8" s="263" t="s">
        <v>342</v>
      </c>
      <c r="N8" s="263" t="s">
        <v>342</v>
      </c>
      <c r="O8" s="263" t="s">
        <v>342</v>
      </c>
      <c r="P8" s="263" t="s">
        <v>342</v>
      </c>
      <c r="Q8" s="101"/>
      <c r="R8" s="263" t="s">
        <v>342</v>
      </c>
      <c r="S8" s="263" t="s">
        <v>342</v>
      </c>
      <c r="T8" s="263" t="s">
        <v>342</v>
      </c>
      <c r="U8" s="263" t="s">
        <v>342</v>
      </c>
      <c r="V8" s="263" t="s">
        <v>342</v>
      </c>
      <c r="W8" s="263" t="s">
        <v>342</v>
      </c>
      <c r="X8" s="263" t="s">
        <v>342</v>
      </c>
      <c r="Y8" s="101"/>
      <c r="Z8" s="125" t="s">
        <v>342</v>
      </c>
      <c r="AA8" s="125" t="s">
        <v>342</v>
      </c>
      <c r="AB8" s="125" t="s">
        <v>342</v>
      </c>
      <c r="AC8" s="125" t="s">
        <v>342</v>
      </c>
      <c r="AD8" s="125" t="s">
        <v>342</v>
      </c>
      <c r="AE8" s="125" t="s">
        <v>342</v>
      </c>
      <c r="AF8" s="125" t="s">
        <v>342</v>
      </c>
      <c r="AG8" s="102">
        <v>1</v>
      </c>
      <c r="AJ8" s="121"/>
    </row>
    <row r="9" spans="1:36" s="88" customFormat="1" ht="20.100000000000001" customHeight="1">
      <c r="A9" s="88" t="s">
        <v>352</v>
      </c>
      <c r="B9" s="119" t="s">
        <v>342</v>
      </c>
      <c r="C9" s="119" t="s">
        <v>342</v>
      </c>
      <c r="D9" s="119" t="s">
        <v>342</v>
      </c>
      <c r="E9" s="119" t="s">
        <v>342</v>
      </c>
      <c r="F9" s="119" t="s">
        <v>342</v>
      </c>
      <c r="G9" s="119" t="s">
        <v>342</v>
      </c>
      <c r="H9" s="119" t="s">
        <v>342</v>
      </c>
      <c r="I9" s="103"/>
      <c r="J9" s="263" t="s">
        <v>342</v>
      </c>
      <c r="K9" s="263" t="s">
        <v>342</v>
      </c>
      <c r="L9" s="263" t="s">
        <v>342</v>
      </c>
      <c r="M9" s="263" t="s">
        <v>342</v>
      </c>
      <c r="N9" s="263" t="s">
        <v>342</v>
      </c>
      <c r="O9" s="263" t="s">
        <v>342</v>
      </c>
      <c r="P9" s="263" t="s">
        <v>342</v>
      </c>
      <c r="Q9" s="103"/>
      <c r="R9" s="263" t="s">
        <v>342</v>
      </c>
      <c r="S9" s="263" t="s">
        <v>342</v>
      </c>
      <c r="T9" s="263" t="s">
        <v>342</v>
      </c>
      <c r="U9" s="263" t="s">
        <v>342</v>
      </c>
      <c r="V9" s="263" t="s">
        <v>342</v>
      </c>
      <c r="W9" s="263" t="s">
        <v>342</v>
      </c>
      <c r="X9" s="263" t="s">
        <v>342</v>
      </c>
      <c r="Y9" s="103"/>
      <c r="Z9" s="125" t="s">
        <v>342</v>
      </c>
      <c r="AA9" s="125" t="s">
        <v>342</v>
      </c>
      <c r="AB9" s="125" t="s">
        <v>342</v>
      </c>
      <c r="AC9" s="125" t="s">
        <v>342</v>
      </c>
      <c r="AD9" s="125" t="s">
        <v>342</v>
      </c>
      <c r="AE9" s="125" t="s">
        <v>342</v>
      </c>
      <c r="AF9" s="125" t="s">
        <v>342</v>
      </c>
      <c r="AG9" s="102">
        <v>3</v>
      </c>
      <c r="AJ9" s="104"/>
    </row>
    <row r="10" spans="1:36" s="91" customFormat="1" ht="20.100000000000001" customHeight="1">
      <c r="A10" s="91" t="s">
        <v>354</v>
      </c>
      <c r="B10" s="119" t="s">
        <v>342</v>
      </c>
      <c r="C10" s="119" t="s">
        <v>342</v>
      </c>
      <c r="D10" s="119" t="s">
        <v>342</v>
      </c>
      <c r="E10" s="119" t="s">
        <v>342</v>
      </c>
      <c r="F10" s="119" t="s">
        <v>342</v>
      </c>
      <c r="G10" s="119" t="s">
        <v>342</v>
      </c>
      <c r="H10" s="119" t="s">
        <v>342</v>
      </c>
      <c r="I10" s="105"/>
      <c r="J10" s="263" t="s">
        <v>342</v>
      </c>
      <c r="K10" s="263" t="s">
        <v>342</v>
      </c>
      <c r="L10" s="263" t="s">
        <v>342</v>
      </c>
      <c r="M10" s="263" t="s">
        <v>342</v>
      </c>
      <c r="N10" s="263" t="s">
        <v>342</v>
      </c>
      <c r="O10" s="263" t="s">
        <v>342</v>
      </c>
      <c r="P10" s="263" t="s">
        <v>342</v>
      </c>
      <c r="Q10" s="105"/>
      <c r="R10" s="263" t="s">
        <v>342</v>
      </c>
      <c r="S10" s="263" t="s">
        <v>342</v>
      </c>
      <c r="T10" s="263" t="s">
        <v>342</v>
      </c>
      <c r="U10" s="263" t="s">
        <v>342</v>
      </c>
      <c r="V10" s="263" t="s">
        <v>342</v>
      </c>
      <c r="W10" s="263" t="s">
        <v>342</v>
      </c>
      <c r="X10" s="263" t="s">
        <v>342</v>
      </c>
      <c r="Y10" s="105"/>
      <c r="Z10" s="125" t="s">
        <v>342</v>
      </c>
      <c r="AA10" s="125" t="s">
        <v>342</v>
      </c>
      <c r="AB10" s="125" t="s">
        <v>342</v>
      </c>
      <c r="AC10" s="125" t="s">
        <v>342</v>
      </c>
      <c r="AD10" s="125" t="s">
        <v>342</v>
      </c>
      <c r="AE10" s="125" t="s">
        <v>342</v>
      </c>
      <c r="AF10" s="125" t="s">
        <v>342</v>
      </c>
      <c r="AG10" s="102">
        <v>4</v>
      </c>
      <c r="AJ10" s="106"/>
    </row>
    <row r="11" spans="1:36" s="92" customFormat="1" ht="20.100000000000001" customHeight="1">
      <c r="A11" s="92" t="s">
        <v>372</v>
      </c>
      <c r="B11" s="119" t="s">
        <v>342</v>
      </c>
      <c r="C11" s="119" t="s">
        <v>342</v>
      </c>
      <c r="D11" s="119" t="s">
        <v>342</v>
      </c>
      <c r="E11" s="119" t="s">
        <v>342</v>
      </c>
      <c r="F11" s="119" t="s">
        <v>342</v>
      </c>
      <c r="G11" s="119" t="s">
        <v>342</v>
      </c>
      <c r="H11" s="119" t="s">
        <v>342</v>
      </c>
      <c r="I11" s="107"/>
      <c r="J11" s="263" t="s">
        <v>342</v>
      </c>
      <c r="K11" s="263" t="s">
        <v>342</v>
      </c>
      <c r="L11" s="263" t="s">
        <v>95</v>
      </c>
      <c r="M11" s="263" t="s">
        <v>342</v>
      </c>
      <c r="N11" s="263" t="s">
        <v>342</v>
      </c>
      <c r="O11" s="263" t="s">
        <v>342</v>
      </c>
      <c r="P11" s="263" t="s">
        <v>342</v>
      </c>
      <c r="Q11" s="107"/>
      <c r="R11" s="263" t="s">
        <v>342</v>
      </c>
      <c r="S11" s="263" t="s">
        <v>342</v>
      </c>
      <c r="T11" s="263" t="s">
        <v>95</v>
      </c>
      <c r="U11" s="263" t="s">
        <v>342</v>
      </c>
      <c r="V11" s="263" t="s">
        <v>342</v>
      </c>
      <c r="W11" s="263" t="s">
        <v>342</v>
      </c>
      <c r="X11" s="263" t="s">
        <v>342</v>
      </c>
      <c r="Y11" s="107"/>
      <c r="Z11" s="125" t="s">
        <v>342</v>
      </c>
      <c r="AA11" s="125" t="s">
        <v>342</v>
      </c>
      <c r="AB11" s="125" t="s">
        <v>342</v>
      </c>
      <c r="AC11" s="125" t="s">
        <v>342</v>
      </c>
      <c r="AD11" s="125" t="s">
        <v>342</v>
      </c>
      <c r="AE11" s="125" t="s">
        <v>342</v>
      </c>
      <c r="AF11" s="125" t="s">
        <v>342</v>
      </c>
      <c r="AG11" s="102">
        <v>13</v>
      </c>
      <c r="AJ11" s="108"/>
    </row>
    <row r="12" spans="1:36" s="36" customFormat="1" ht="20.100000000000001" customHeight="1">
      <c r="A12" s="34" t="s">
        <v>89</v>
      </c>
      <c r="B12" s="122" t="s">
        <v>342</v>
      </c>
      <c r="C12" s="122">
        <v>43388</v>
      </c>
      <c r="D12" s="122">
        <v>43389</v>
      </c>
      <c r="E12" s="122">
        <v>43390</v>
      </c>
      <c r="F12" s="122">
        <v>43391</v>
      </c>
      <c r="G12" s="122">
        <v>43392</v>
      </c>
      <c r="H12" s="122">
        <v>43393</v>
      </c>
      <c r="I12" s="35"/>
      <c r="J12" s="264" t="s">
        <v>342</v>
      </c>
      <c r="K12" s="264">
        <v>43416</v>
      </c>
      <c r="L12" s="264">
        <v>43417</v>
      </c>
      <c r="M12" s="264">
        <v>43418</v>
      </c>
      <c r="N12" s="264">
        <v>43419</v>
      </c>
      <c r="O12" s="264">
        <v>43420</v>
      </c>
      <c r="P12" s="264">
        <v>43421</v>
      </c>
      <c r="Q12" s="35"/>
      <c r="R12" s="264" t="s">
        <v>342</v>
      </c>
      <c r="S12" s="264">
        <v>43444</v>
      </c>
      <c r="T12" s="264">
        <v>43445</v>
      </c>
      <c r="U12" s="264">
        <v>43446</v>
      </c>
      <c r="V12" s="264">
        <v>43447</v>
      </c>
      <c r="W12" s="264">
        <v>43448</v>
      </c>
      <c r="X12" s="264">
        <v>43449</v>
      </c>
      <c r="Y12" s="35"/>
      <c r="Z12" s="122" t="s">
        <v>342</v>
      </c>
      <c r="AA12" s="122" t="s">
        <v>342</v>
      </c>
      <c r="AB12" s="122" t="s">
        <v>342</v>
      </c>
      <c r="AC12" s="122" t="s">
        <v>342</v>
      </c>
      <c r="AD12" s="122" t="s">
        <v>342</v>
      </c>
      <c r="AE12" s="122">
        <v>43483</v>
      </c>
      <c r="AF12" s="122">
        <v>43484</v>
      </c>
      <c r="AG12" s="41"/>
      <c r="AJ12" s="37"/>
    </row>
    <row r="13" spans="1:36" s="36" customFormat="1" ht="20.100000000000001" customHeight="1">
      <c r="A13" s="38" t="s">
        <v>90</v>
      </c>
      <c r="B13" s="123" t="s">
        <v>342</v>
      </c>
      <c r="C13" s="123">
        <v>43390</v>
      </c>
      <c r="D13" s="123">
        <v>43391</v>
      </c>
      <c r="E13" s="123">
        <v>43392</v>
      </c>
      <c r="F13" s="123">
        <v>43393</v>
      </c>
      <c r="G13" s="123">
        <v>43394</v>
      </c>
      <c r="H13" s="123">
        <v>43395</v>
      </c>
      <c r="I13" s="35"/>
      <c r="J13" s="264" t="s">
        <v>342</v>
      </c>
      <c r="K13" s="264">
        <v>43418</v>
      </c>
      <c r="L13" s="264">
        <v>43419</v>
      </c>
      <c r="M13" s="264">
        <v>43420</v>
      </c>
      <c r="N13" s="264">
        <v>43421</v>
      </c>
      <c r="O13" s="264">
        <v>43422</v>
      </c>
      <c r="P13" s="264">
        <v>43423</v>
      </c>
      <c r="Q13" s="39"/>
      <c r="R13" s="264" t="s">
        <v>342</v>
      </c>
      <c r="S13" s="264">
        <v>43446</v>
      </c>
      <c r="T13" s="264">
        <v>43447</v>
      </c>
      <c r="U13" s="264">
        <v>43448</v>
      </c>
      <c r="V13" s="264">
        <v>43449</v>
      </c>
      <c r="W13" s="264">
        <v>43450</v>
      </c>
      <c r="X13" s="264">
        <v>43451</v>
      </c>
      <c r="Y13" s="39"/>
      <c r="Z13" s="123" t="s">
        <v>342</v>
      </c>
      <c r="AA13" s="123" t="s">
        <v>342</v>
      </c>
      <c r="AB13" s="123" t="s">
        <v>342</v>
      </c>
      <c r="AC13" s="123" t="s">
        <v>342</v>
      </c>
      <c r="AD13" s="123" t="s">
        <v>342</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59">
        <v>43408</v>
      </c>
      <c r="K14" s="259">
        <v>43409</v>
      </c>
      <c r="L14" s="259">
        <v>43410</v>
      </c>
      <c r="M14" s="259">
        <v>43411</v>
      </c>
      <c r="N14" s="259">
        <v>43412</v>
      </c>
      <c r="O14" s="259">
        <v>43413</v>
      </c>
      <c r="P14" s="259">
        <v>43414</v>
      </c>
      <c r="Q14" s="136"/>
      <c r="R14" s="260">
        <v>43436</v>
      </c>
      <c r="S14" s="141">
        <v>43437</v>
      </c>
      <c r="T14" s="141">
        <v>43438</v>
      </c>
      <c r="U14" s="141">
        <v>43439</v>
      </c>
      <c r="V14" s="141">
        <v>43440</v>
      </c>
      <c r="W14" s="141">
        <v>43441</v>
      </c>
      <c r="X14" s="141">
        <v>43442</v>
      </c>
      <c r="Y14" s="136"/>
      <c r="Z14" s="260">
        <v>43471</v>
      </c>
      <c r="AA14" s="260">
        <v>43472</v>
      </c>
      <c r="AB14" s="260">
        <v>43473</v>
      </c>
      <c r="AC14" s="260">
        <v>43474</v>
      </c>
      <c r="AD14" s="260">
        <v>43475</v>
      </c>
      <c r="AE14" s="260">
        <v>43476</v>
      </c>
      <c r="AF14" s="260">
        <v>43477</v>
      </c>
      <c r="AG14" s="139"/>
    </row>
    <row r="15" spans="1:36" s="116" customFormat="1" ht="20.100000000000001" hidden="1" customHeight="1">
      <c r="A15" s="114"/>
      <c r="B15" s="118" t="b">
        <v>0</v>
      </c>
      <c r="C15" s="118" t="s">
        <v>370</v>
      </c>
      <c r="D15" s="118" t="s">
        <v>370</v>
      </c>
      <c r="E15" s="118" t="s">
        <v>370</v>
      </c>
      <c r="F15" s="118" t="s">
        <v>370</v>
      </c>
      <c r="G15" s="118" t="s">
        <v>370</v>
      </c>
      <c r="H15" s="118" t="s">
        <v>370</v>
      </c>
      <c r="I15" s="85"/>
      <c r="J15" s="265" t="b">
        <v>0</v>
      </c>
      <c r="K15" s="265" t="s">
        <v>370</v>
      </c>
      <c r="L15" s="265" t="s">
        <v>370</v>
      </c>
      <c r="M15" s="265" t="s">
        <v>370</v>
      </c>
      <c r="N15" s="265" t="s">
        <v>370</v>
      </c>
      <c r="O15" s="265" t="s">
        <v>370</v>
      </c>
      <c r="P15" s="265" t="s">
        <v>370</v>
      </c>
      <c r="Q15" s="85"/>
      <c r="R15" s="118" t="b">
        <v>0</v>
      </c>
      <c r="S15" s="118" t="s">
        <v>370</v>
      </c>
      <c r="T15" s="118" t="s">
        <v>370</v>
      </c>
      <c r="U15" s="118" t="s">
        <v>370</v>
      </c>
      <c r="V15" s="118" t="s">
        <v>370</v>
      </c>
      <c r="W15" s="118" t="s">
        <v>370</v>
      </c>
      <c r="X15" s="118" t="s">
        <v>370</v>
      </c>
      <c r="Y15" s="85"/>
      <c r="Z15" s="118" t="b">
        <v>0</v>
      </c>
      <c r="AA15" s="118" t="s">
        <v>371</v>
      </c>
      <c r="AB15" s="118" t="s">
        <v>371</v>
      </c>
      <c r="AC15" s="118" t="s">
        <v>371</v>
      </c>
      <c r="AD15" s="118" t="s">
        <v>371</v>
      </c>
      <c r="AE15" s="118" t="s">
        <v>371</v>
      </c>
      <c r="AF15" s="118" t="s">
        <v>371</v>
      </c>
      <c r="AG15" s="115"/>
      <c r="AJ15" s="117"/>
    </row>
    <row r="16" spans="1:36" s="93" customFormat="1" ht="20.100000000000001" customHeight="1">
      <c r="A16" s="126" t="s">
        <v>348</v>
      </c>
      <c r="B16" s="119" t="s">
        <v>342</v>
      </c>
      <c r="C16" s="119" t="s">
        <v>342</v>
      </c>
      <c r="D16" s="119" t="s">
        <v>342</v>
      </c>
      <c r="E16" s="119" t="s">
        <v>342</v>
      </c>
      <c r="F16" s="119" t="s">
        <v>342</v>
      </c>
      <c r="G16" s="119" t="s">
        <v>342</v>
      </c>
      <c r="H16" s="119" t="s">
        <v>342</v>
      </c>
      <c r="I16" s="87"/>
      <c r="J16" s="263" t="s">
        <v>342</v>
      </c>
      <c r="K16" s="263" t="s">
        <v>342</v>
      </c>
      <c r="L16" s="263" t="s">
        <v>342</v>
      </c>
      <c r="M16" s="263" t="s">
        <v>342</v>
      </c>
      <c r="N16" s="263" t="s">
        <v>342</v>
      </c>
      <c r="O16" s="263" t="s">
        <v>342</v>
      </c>
      <c r="P16" s="263" t="s">
        <v>342</v>
      </c>
      <c r="Q16" s="87"/>
      <c r="R16" s="125" t="s">
        <v>342</v>
      </c>
      <c r="S16" s="125" t="s">
        <v>342</v>
      </c>
      <c r="T16" s="125" t="s">
        <v>342</v>
      </c>
      <c r="U16" s="125" t="s">
        <v>342</v>
      </c>
      <c r="V16" s="125" t="s">
        <v>342</v>
      </c>
      <c r="W16" s="125" t="s">
        <v>342</v>
      </c>
      <c r="X16" s="125" t="s">
        <v>342</v>
      </c>
      <c r="Y16" s="87"/>
      <c r="Z16" s="125" t="s">
        <v>342</v>
      </c>
      <c r="AA16" s="125" t="s">
        <v>342</v>
      </c>
      <c r="AB16" s="125" t="s">
        <v>342</v>
      </c>
      <c r="AC16" s="125" t="s">
        <v>342</v>
      </c>
      <c r="AD16" s="125" t="s">
        <v>342</v>
      </c>
      <c r="AE16" s="125" t="s">
        <v>342</v>
      </c>
      <c r="AF16" s="125" t="s">
        <v>342</v>
      </c>
      <c r="AG16" s="40">
        <v>1</v>
      </c>
    </row>
    <row r="17" spans="1:36" s="90" customFormat="1" ht="20.100000000000001" customHeight="1">
      <c r="A17" s="88" t="s">
        <v>352</v>
      </c>
      <c r="B17" s="119" t="s">
        <v>342</v>
      </c>
      <c r="C17" s="119" t="s">
        <v>342</v>
      </c>
      <c r="D17" s="119" t="s">
        <v>342</v>
      </c>
      <c r="E17" s="119" t="s">
        <v>342</v>
      </c>
      <c r="F17" s="119" t="s">
        <v>342</v>
      </c>
      <c r="G17" s="119" t="s">
        <v>342</v>
      </c>
      <c r="H17" s="119" t="s">
        <v>342</v>
      </c>
      <c r="I17" s="89"/>
      <c r="J17" s="263" t="s">
        <v>342</v>
      </c>
      <c r="K17" s="263" t="s">
        <v>342</v>
      </c>
      <c r="L17" s="263" t="s">
        <v>342</v>
      </c>
      <c r="M17" s="263" t="s">
        <v>342</v>
      </c>
      <c r="N17" s="263" t="s">
        <v>342</v>
      </c>
      <c r="O17" s="263" t="s">
        <v>342</v>
      </c>
      <c r="P17" s="263" t="s">
        <v>342</v>
      </c>
      <c r="Q17" s="89"/>
      <c r="R17" s="125" t="s">
        <v>342</v>
      </c>
      <c r="S17" s="125" t="s">
        <v>342</v>
      </c>
      <c r="T17" s="125" t="s">
        <v>342</v>
      </c>
      <c r="U17" s="125" t="s">
        <v>342</v>
      </c>
      <c r="V17" s="125" t="s">
        <v>342</v>
      </c>
      <c r="W17" s="125" t="s">
        <v>342</v>
      </c>
      <c r="X17" s="125" t="s">
        <v>342</v>
      </c>
      <c r="Y17" s="89"/>
      <c r="Z17" s="125" t="s">
        <v>342</v>
      </c>
      <c r="AA17" s="125" t="s">
        <v>342</v>
      </c>
      <c r="AB17" s="125" t="s">
        <v>342</v>
      </c>
      <c r="AC17" s="125" t="s">
        <v>342</v>
      </c>
      <c r="AD17" s="125" t="s">
        <v>342</v>
      </c>
      <c r="AE17" s="125" t="s">
        <v>342</v>
      </c>
      <c r="AF17" s="125" t="s">
        <v>342</v>
      </c>
      <c r="AG17" s="40">
        <v>3</v>
      </c>
    </row>
    <row r="18" spans="1:36" s="96" customFormat="1" ht="20.100000000000001" customHeight="1">
      <c r="A18" s="94" t="s">
        <v>354</v>
      </c>
      <c r="B18" s="119" t="s">
        <v>342</v>
      </c>
      <c r="C18" s="119" t="s">
        <v>342</v>
      </c>
      <c r="D18" s="119" t="s">
        <v>342</v>
      </c>
      <c r="E18" s="119" t="s">
        <v>342</v>
      </c>
      <c r="F18" s="119" t="s">
        <v>342</v>
      </c>
      <c r="G18" s="119" t="s">
        <v>342</v>
      </c>
      <c r="H18" s="119" t="s">
        <v>342</v>
      </c>
      <c r="I18" s="95"/>
      <c r="J18" s="263" t="s">
        <v>342</v>
      </c>
      <c r="K18" s="263" t="s">
        <v>342</v>
      </c>
      <c r="L18" s="263" t="s">
        <v>342</v>
      </c>
      <c r="M18" s="263" t="s">
        <v>342</v>
      </c>
      <c r="N18" s="263" t="s">
        <v>342</v>
      </c>
      <c r="O18" s="263" t="s">
        <v>342</v>
      </c>
      <c r="P18" s="263" t="s">
        <v>342</v>
      </c>
      <c r="Q18" s="95"/>
      <c r="R18" s="125" t="s">
        <v>342</v>
      </c>
      <c r="S18" s="125" t="s">
        <v>342</v>
      </c>
      <c r="T18" s="125" t="s">
        <v>342</v>
      </c>
      <c r="U18" s="125" t="s">
        <v>342</v>
      </c>
      <c r="V18" s="125" t="s">
        <v>342</v>
      </c>
      <c r="W18" s="125" t="s">
        <v>342</v>
      </c>
      <c r="X18" s="125" t="s">
        <v>342</v>
      </c>
      <c r="Y18" s="95"/>
      <c r="Z18" s="125" t="s">
        <v>342</v>
      </c>
      <c r="AA18" s="125" t="s">
        <v>342</v>
      </c>
      <c r="AB18" s="125" t="s">
        <v>342</v>
      </c>
      <c r="AC18" s="125" t="s">
        <v>342</v>
      </c>
      <c r="AD18" s="125" t="s">
        <v>342</v>
      </c>
      <c r="AE18" s="125" t="s">
        <v>342</v>
      </c>
      <c r="AF18" s="125" t="s">
        <v>342</v>
      </c>
      <c r="AG18" s="40">
        <v>4</v>
      </c>
    </row>
    <row r="19" spans="1:36" s="99" customFormat="1" ht="20.100000000000001" customHeight="1">
      <c r="A19" s="97" t="s">
        <v>372</v>
      </c>
      <c r="B19" s="119" t="s">
        <v>342</v>
      </c>
      <c r="C19" s="119" t="s">
        <v>342</v>
      </c>
      <c r="D19" s="119" t="s">
        <v>342</v>
      </c>
      <c r="E19" s="119" t="s">
        <v>95</v>
      </c>
      <c r="F19" s="119" t="s">
        <v>342</v>
      </c>
      <c r="G19" s="119" t="s">
        <v>342</v>
      </c>
      <c r="H19" s="119" t="s">
        <v>342</v>
      </c>
      <c r="I19" s="98"/>
      <c r="J19" s="263" t="s">
        <v>342</v>
      </c>
      <c r="K19" s="263" t="s">
        <v>342</v>
      </c>
      <c r="L19" s="263" t="s">
        <v>95</v>
      </c>
      <c r="M19" s="263" t="s">
        <v>342</v>
      </c>
      <c r="N19" s="263" t="s">
        <v>342</v>
      </c>
      <c r="O19" s="263" t="s">
        <v>342</v>
      </c>
      <c r="P19" s="263" t="s">
        <v>342</v>
      </c>
      <c r="Q19" s="98"/>
      <c r="R19" s="125" t="s">
        <v>342</v>
      </c>
      <c r="S19" s="125" t="s">
        <v>342</v>
      </c>
      <c r="T19" s="125" t="s">
        <v>95</v>
      </c>
      <c r="U19" s="125" t="s">
        <v>342</v>
      </c>
      <c r="V19" s="125" t="s">
        <v>342</v>
      </c>
      <c r="W19" s="125" t="s">
        <v>342</v>
      </c>
      <c r="X19" s="125" t="s">
        <v>342</v>
      </c>
      <c r="Y19" s="98"/>
      <c r="Z19" s="125" t="s">
        <v>342</v>
      </c>
      <c r="AA19" s="125" t="s">
        <v>342</v>
      </c>
      <c r="AB19" s="125" t="s">
        <v>342</v>
      </c>
      <c r="AC19" s="125" t="s">
        <v>95</v>
      </c>
      <c r="AD19" s="125" t="s">
        <v>342</v>
      </c>
      <c r="AE19" s="125" t="s">
        <v>95</v>
      </c>
      <c r="AF19" s="125" t="s">
        <v>342</v>
      </c>
      <c r="AG19" s="40">
        <v>13</v>
      </c>
    </row>
    <row r="20" spans="1:36" ht="20.100000000000001" customHeight="1">
      <c r="A20" s="34" t="s">
        <v>89</v>
      </c>
      <c r="B20" s="122" t="s">
        <v>342</v>
      </c>
      <c r="C20" s="122">
        <v>43395</v>
      </c>
      <c r="D20" s="122">
        <v>43396</v>
      </c>
      <c r="E20" s="122">
        <v>43397</v>
      </c>
      <c r="F20" s="122">
        <v>43398</v>
      </c>
      <c r="G20" s="122">
        <v>43399</v>
      </c>
      <c r="H20" s="122">
        <v>43400</v>
      </c>
      <c r="I20" s="85"/>
      <c r="J20" s="266" t="s">
        <v>342</v>
      </c>
      <c r="K20" s="266">
        <v>43423</v>
      </c>
      <c r="L20" s="266">
        <v>43424</v>
      </c>
      <c r="M20" s="266">
        <v>43425</v>
      </c>
      <c r="N20" s="266">
        <v>43426</v>
      </c>
      <c r="O20" s="266">
        <v>43427</v>
      </c>
      <c r="P20" s="266">
        <v>43428</v>
      </c>
      <c r="Q20" s="85"/>
      <c r="R20" s="122" t="s">
        <v>342</v>
      </c>
      <c r="S20" s="122">
        <v>43451</v>
      </c>
      <c r="T20" s="122">
        <v>43452</v>
      </c>
      <c r="U20" s="122">
        <v>43453</v>
      </c>
      <c r="V20" s="122">
        <v>43454</v>
      </c>
      <c r="W20" s="122">
        <v>43455</v>
      </c>
      <c r="X20" s="122">
        <v>43456</v>
      </c>
      <c r="Y20" s="85"/>
      <c r="Z20" s="122" t="s">
        <v>342</v>
      </c>
      <c r="AA20" s="122">
        <v>43486</v>
      </c>
      <c r="AB20" s="122">
        <v>43487</v>
      </c>
      <c r="AC20" s="122">
        <v>43488</v>
      </c>
      <c r="AD20" s="122">
        <v>43489</v>
      </c>
      <c r="AE20" s="122">
        <v>43490</v>
      </c>
      <c r="AF20" s="122">
        <v>43491</v>
      </c>
    </row>
    <row r="21" spans="1:36" ht="20.100000000000001" customHeight="1">
      <c r="A21" s="38" t="s">
        <v>90</v>
      </c>
      <c r="B21" s="123" t="s">
        <v>342</v>
      </c>
      <c r="C21" s="123">
        <v>43397</v>
      </c>
      <c r="D21" s="123">
        <v>43398</v>
      </c>
      <c r="E21" s="123">
        <v>43399</v>
      </c>
      <c r="F21" s="123">
        <v>43400</v>
      </c>
      <c r="G21" s="123">
        <v>43401</v>
      </c>
      <c r="H21" s="123">
        <v>43402</v>
      </c>
      <c r="I21" s="85"/>
      <c r="J21" s="266" t="s">
        <v>342</v>
      </c>
      <c r="K21" s="266">
        <v>43425</v>
      </c>
      <c r="L21" s="266">
        <v>43426</v>
      </c>
      <c r="M21" s="266">
        <v>43427</v>
      </c>
      <c r="N21" s="266">
        <v>43428</v>
      </c>
      <c r="O21" s="266">
        <v>43429</v>
      </c>
      <c r="P21" s="266">
        <v>43430</v>
      </c>
      <c r="Q21" s="85"/>
      <c r="R21" s="123" t="s">
        <v>342</v>
      </c>
      <c r="S21" s="123">
        <v>43453</v>
      </c>
      <c r="T21" s="123">
        <v>43454</v>
      </c>
      <c r="U21" s="123">
        <v>43455</v>
      </c>
      <c r="V21" s="123">
        <v>43456</v>
      </c>
      <c r="W21" s="123">
        <v>43457</v>
      </c>
      <c r="X21" s="123">
        <v>43458</v>
      </c>
      <c r="Y21" s="85"/>
      <c r="Z21" s="123" t="s">
        <v>342</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0">
        <v>43443</v>
      </c>
      <c r="S22" s="260">
        <v>43444</v>
      </c>
      <c r="T22" s="260">
        <v>43445</v>
      </c>
      <c r="U22" s="260">
        <v>43446</v>
      </c>
      <c r="V22" s="260">
        <v>43447</v>
      </c>
      <c r="W22" s="260">
        <v>43448</v>
      </c>
      <c r="X22" s="260">
        <v>43449</v>
      </c>
      <c r="Y22" s="136"/>
      <c r="Z22" s="260">
        <v>43478</v>
      </c>
      <c r="AA22" s="260">
        <v>43479</v>
      </c>
      <c r="AB22" s="260">
        <v>43480</v>
      </c>
      <c r="AC22" s="260">
        <v>43481</v>
      </c>
      <c r="AD22" s="260">
        <v>43482</v>
      </c>
      <c r="AE22" s="260">
        <v>43483</v>
      </c>
      <c r="AF22" s="260">
        <v>43484</v>
      </c>
      <c r="AG22" s="139"/>
    </row>
    <row r="23" spans="1:36" s="116" customFormat="1" ht="20.100000000000001" hidden="1" customHeight="1">
      <c r="A23" s="114"/>
      <c r="B23" s="118" t="b">
        <v>0</v>
      </c>
      <c r="C23" s="118" t="s">
        <v>370</v>
      </c>
      <c r="D23" s="118" t="s">
        <v>370</v>
      </c>
      <c r="E23" s="118" t="s">
        <v>370</v>
      </c>
      <c r="F23" s="118" t="s">
        <v>370</v>
      </c>
      <c r="G23" s="118" t="s">
        <v>370</v>
      </c>
      <c r="H23" s="118" t="s">
        <v>370</v>
      </c>
      <c r="I23" s="85"/>
      <c r="J23" s="118" t="b">
        <v>0</v>
      </c>
      <c r="K23" s="118" t="s">
        <v>370</v>
      </c>
      <c r="L23" s="118" t="s">
        <v>370</v>
      </c>
      <c r="M23" s="118" t="s">
        <v>370</v>
      </c>
      <c r="N23" s="118" t="s">
        <v>370</v>
      </c>
      <c r="O23" s="118" t="s">
        <v>370</v>
      </c>
      <c r="P23" s="118" t="s">
        <v>370</v>
      </c>
      <c r="Q23" s="85"/>
      <c r="R23" s="118" t="b">
        <v>0</v>
      </c>
      <c r="S23" s="118" t="s">
        <v>370</v>
      </c>
      <c r="T23" s="118" t="s">
        <v>370</v>
      </c>
      <c r="U23" s="118" t="s">
        <v>370</v>
      </c>
      <c r="V23" s="118" t="s">
        <v>370</v>
      </c>
      <c r="W23" s="118" t="s">
        <v>370</v>
      </c>
      <c r="X23" s="118" t="s">
        <v>370</v>
      </c>
      <c r="Y23" s="85"/>
      <c r="Z23" s="118" t="b">
        <v>0</v>
      </c>
      <c r="AA23" s="118" t="s">
        <v>371</v>
      </c>
      <c r="AB23" s="118" t="s">
        <v>371</v>
      </c>
      <c r="AC23" s="118" t="s">
        <v>371</v>
      </c>
      <c r="AD23" s="118" t="s">
        <v>373</v>
      </c>
      <c r="AE23" s="118" t="s">
        <v>373</v>
      </c>
      <c r="AF23" s="118" t="s">
        <v>373</v>
      </c>
      <c r="AG23" s="115"/>
      <c r="AJ23" s="117"/>
    </row>
    <row r="24" spans="1:36" s="86" customFormat="1" ht="20.100000000000001" customHeight="1">
      <c r="A24" s="126" t="s">
        <v>348</v>
      </c>
      <c r="B24" s="119" t="s">
        <v>342</v>
      </c>
      <c r="C24" s="119" t="s">
        <v>342</v>
      </c>
      <c r="D24" s="119" t="s">
        <v>342</v>
      </c>
      <c r="E24" s="119" t="s">
        <v>342</v>
      </c>
      <c r="F24" s="119" t="s">
        <v>342</v>
      </c>
      <c r="G24" s="119" t="s">
        <v>342</v>
      </c>
      <c r="H24" s="119" t="s">
        <v>342</v>
      </c>
      <c r="I24" s="101"/>
      <c r="J24" s="125" t="s">
        <v>342</v>
      </c>
      <c r="K24" s="125" t="s">
        <v>95</v>
      </c>
      <c r="L24" s="125" t="s">
        <v>95</v>
      </c>
      <c r="M24" s="125" t="s">
        <v>95</v>
      </c>
      <c r="N24" s="125" t="s">
        <v>95</v>
      </c>
      <c r="O24" s="125" t="s">
        <v>95</v>
      </c>
      <c r="P24" s="125" t="s">
        <v>95</v>
      </c>
      <c r="Q24" s="101"/>
      <c r="R24" s="125" t="s">
        <v>342</v>
      </c>
      <c r="S24" s="125" t="s">
        <v>342</v>
      </c>
      <c r="T24" s="125" t="s">
        <v>342</v>
      </c>
      <c r="U24" s="125" t="s">
        <v>342</v>
      </c>
      <c r="V24" s="125" t="s">
        <v>342</v>
      </c>
      <c r="W24" s="125" t="s">
        <v>342</v>
      </c>
      <c r="X24" s="125" t="s">
        <v>342</v>
      </c>
      <c r="Y24" s="101"/>
      <c r="Z24" s="125" t="s">
        <v>342</v>
      </c>
      <c r="AA24" s="125" t="s">
        <v>342</v>
      </c>
      <c r="AB24" s="125" t="s">
        <v>342</v>
      </c>
      <c r="AC24" s="125" t="s">
        <v>342</v>
      </c>
      <c r="AD24" s="125" t="s">
        <v>342</v>
      </c>
      <c r="AE24" s="125" t="s">
        <v>342</v>
      </c>
      <c r="AF24" s="125" t="s">
        <v>342</v>
      </c>
      <c r="AG24" s="102">
        <v>1</v>
      </c>
    </row>
    <row r="25" spans="1:36" s="88" customFormat="1" ht="20.100000000000001" customHeight="1">
      <c r="A25" s="88" t="s">
        <v>352</v>
      </c>
      <c r="B25" s="119" t="s">
        <v>342</v>
      </c>
      <c r="C25" s="119" t="s">
        <v>342</v>
      </c>
      <c r="D25" s="119" t="s">
        <v>342</v>
      </c>
      <c r="E25" s="119" t="s">
        <v>342</v>
      </c>
      <c r="F25" s="119" t="s">
        <v>342</v>
      </c>
      <c r="G25" s="119" t="s">
        <v>342</v>
      </c>
      <c r="H25" s="119" t="s">
        <v>342</v>
      </c>
      <c r="I25" s="103"/>
      <c r="J25" s="125" t="s">
        <v>342</v>
      </c>
      <c r="K25" s="125" t="s">
        <v>342</v>
      </c>
      <c r="L25" s="125" t="s">
        <v>342</v>
      </c>
      <c r="M25" s="125" t="s">
        <v>342</v>
      </c>
      <c r="N25" s="125" t="s">
        <v>342</v>
      </c>
      <c r="O25" s="125" t="s">
        <v>342</v>
      </c>
      <c r="P25" s="125" t="s">
        <v>342</v>
      </c>
      <c r="Q25" s="103"/>
      <c r="R25" s="125" t="s">
        <v>342</v>
      </c>
      <c r="S25" s="125" t="s">
        <v>342</v>
      </c>
      <c r="T25" s="125" t="s">
        <v>342</v>
      </c>
      <c r="U25" s="125" t="s">
        <v>342</v>
      </c>
      <c r="V25" s="125" t="s">
        <v>342</v>
      </c>
      <c r="W25" s="125" t="s">
        <v>342</v>
      </c>
      <c r="X25" s="125" t="s">
        <v>342</v>
      </c>
      <c r="Y25" s="103"/>
      <c r="Z25" s="125" t="s">
        <v>342</v>
      </c>
      <c r="AA25" s="125" t="s">
        <v>342</v>
      </c>
      <c r="AB25" s="125" t="s">
        <v>342</v>
      </c>
      <c r="AC25" s="125" t="s">
        <v>342</v>
      </c>
      <c r="AD25" s="125" t="s">
        <v>342</v>
      </c>
      <c r="AE25" s="125" t="s">
        <v>342</v>
      </c>
      <c r="AF25" s="125" t="s">
        <v>95</v>
      </c>
      <c r="AG25" s="102">
        <v>3</v>
      </c>
    </row>
    <row r="26" spans="1:36" s="94" customFormat="1" ht="20.100000000000001" customHeight="1">
      <c r="A26" s="94" t="s">
        <v>354</v>
      </c>
      <c r="B26" s="119" t="s">
        <v>342</v>
      </c>
      <c r="C26" s="119" t="s">
        <v>342</v>
      </c>
      <c r="D26" s="119" t="s">
        <v>342</v>
      </c>
      <c r="E26" s="119" t="s">
        <v>342</v>
      </c>
      <c r="F26" s="119" t="s">
        <v>342</v>
      </c>
      <c r="G26" s="119" t="s">
        <v>342</v>
      </c>
      <c r="H26" s="119" t="s">
        <v>342</v>
      </c>
      <c r="I26" s="109"/>
      <c r="J26" s="125" t="s">
        <v>342</v>
      </c>
      <c r="K26" s="125" t="s">
        <v>342</v>
      </c>
      <c r="L26" s="125" t="s">
        <v>342</v>
      </c>
      <c r="M26" s="125" t="s">
        <v>342</v>
      </c>
      <c r="N26" s="125" t="s">
        <v>342</v>
      </c>
      <c r="O26" s="125" t="s">
        <v>342</v>
      </c>
      <c r="P26" s="125" t="s">
        <v>342</v>
      </c>
      <c r="Q26" s="109"/>
      <c r="R26" s="125" t="s">
        <v>342</v>
      </c>
      <c r="S26" s="125" t="s">
        <v>342</v>
      </c>
      <c r="T26" s="125" t="s">
        <v>342</v>
      </c>
      <c r="U26" s="125" t="s">
        <v>342</v>
      </c>
      <c r="V26" s="125" t="s">
        <v>342</v>
      </c>
      <c r="W26" s="125" t="s">
        <v>342</v>
      </c>
      <c r="X26" s="125" t="s">
        <v>342</v>
      </c>
      <c r="Y26" s="109"/>
      <c r="Z26" s="125" t="s">
        <v>342</v>
      </c>
      <c r="AA26" s="125" t="s">
        <v>342</v>
      </c>
      <c r="AB26" s="125" t="s">
        <v>342</v>
      </c>
      <c r="AC26" s="125" t="s">
        <v>342</v>
      </c>
      <c r="AD26" s="125" t="s">
        <v>342</v>
      </c>
      <c r="AE26" s="125" t="s">
        <v>342</v>
      </c>
      <c r="AF26" s="125" t="s">
        <v>342</v>
      </c>
      <c r="AG26" s="102">
        <v>4</v>
      </c>
    </row>
    <row r="27" spans="1:36" s="97" customFormat="1" ht="20.100000000000001" customHeight="1">
      <c r="A27" s="97" t="s">
        <v>372</v>
      </c>
      <c r="B27" s="119" t="s">
        <v>342</v>
      </c>
      <c r="C27" s="119" t="s">
        <v>342</v>
      </c>
      <c r="D27" s="119" t="s">
        <v>95</v>
      </c>
      <c r="E27" s="119" t="s">
        <v>342</v>
      </c>
      <c r="F27" s="119" t="s">
        <v>342</v>
      </c>
      <c r="G27" s="119" t="s">
        <v>342</v>
      </c>
      <c r="H27" s="119" t="s">
        <v>342</v>
      </c>
      <c r="I27" s="110"/>
      <c r="J27" s="125" t="s">
        <v>342</v>
      </c>
      <c r="K27" s="125" t="s">
        <v>342</v>
      </c>
      <c r="L27" s="125" t="s">
        <v>95</v>
      </c>
      <c r="M27" s="125" t="s">
        <v>342</v>
      </c>
      <c r="N27" s="125" t="s">
        <v>342</v>
      </c>
      <c r="O27" s="125" t="s">
        <v>342</v>
      </c>
      <c r="P27" s="125" t="s">
        <v>342</v>
      </c>
      <c r="Q27" s="110"/>
      <c r="R27" s="125" t="s">
        <v>342</v>
      </c>
      <c r="S27" s="125" t="s">
        <v>342</v>
      </c>
      <c r="T27" s="125" t="s">
        <v>95</v>
      </c>
      <c r="U27" s="125" t="s">
        <v>342</v>
      </c>
      <c r="V27" s="125" t="s">
        <v>342</v>
      </c>
      <c r="W27" s="125" t="s">
        <v>342</v>
      </c>
      <c r="X27" s="125" t="s">
        <v>342</v>
      </c>
      <c r="Y27" s="110"/>
      <c r="Z27" s="125" t="s">
        <v>342</v>
      </c>
      <c r="AA27" s="125" t="s">
        <v>342</v>
      </c>
      <c r="AB27" s="125" t="s">
        <v>342</v>
      </c>
      <c r="AC27" s="125" t="s">
        <v>342</v>
      </c>
      <c r="AD27" s="125" t="s">
        <v>342</v>
      </c>
      <c r="AE27" s="125" t="s">
        <v>342</v>
      </c>
      <c r="AF27" s="125" t="s">
        <v>342</v>
      </c>
      <c r="AG27" s="102">
        <v>13</v>
      </c>
    </row>
    <row r="28" spans="1:36" ht="20.100000000000001" customHeight="1">
      <c r="A28" s="34" t="s">
        <v>89</v>
      </c>
      <c r="B28" s="122" t="s">
        <v>342</v>
      </c>
      <c r="C28" s="122">
        <v>43402</v>
      </c>
      <c r="D28" s="122">
        <v>43403</v>
      </c>
      <c r="E28" s="122">
        <v>43404</v>
      </c>
      <c r="F28" s="122">
        <v>43405</v>
      </c>
      <c r="G28" s="122">
        <v>43406</v>
      </c>
      <c r="H28" s="122">
        <v>43407</v>
      </c>
      <c r="I28" s="85"/>
      <c r="J28" s="122" t="s">
        <v>342</v>
      </c>
      <c r="K28" s="122">
        <v>43430</v>
      </c>
      <c r="L28" s="122">
        <v>43431</v>
      </c>
      <c r="M28" s="122">
        <v>43432</v>
      </c>
      <c r="N28" s="122">
        <v>43433</v>
      </c>
      <c r="O28" s="122">
        <v>43434</v>
      </c>
      <c r="P28" s="122">
        <v>43435</v>
      </c>
      <c r="Q28" s="85"/>
      <c r="R28" s="122" t="s">
        <v>342</v>
      </c>
      <c r="S28" s="122">
        <v>43458</v>
      </c>
      <c r="T28" s="122">
        <v>43459</v>
      </c>
      <c r="U28" s="122">
        <v>43460</v>
      </c>
      <c r="V28" s="122">
        <v>43461</v>
      </c>
      <c r="W28" s="122">
        <v>43462</v>
      </c>
      <c r="X28" s="122">
        <v>43463</v>
      </c>
      <c r="Y28" s="85"/>
      <c r="Z28" s="122" t="s">
        <v>342</v>
      </c>
      <c r="AA28" s="122">
        <v>43493</v>
      </c>
      <c r="AB28" s="122">
        <v>43494</v>
      </c>
      <c r="AC28" s="122">
        <v>43495</v>
      </c>
      <c r="AD28" s="122">
        <v>43496</v>
      </c>
      <c r="AE28" s="122">
        <v>43497</v>
      </c>
      <c r="AF28" s="122">
        <v>43498</v>
      </c>
    </row>
    <row r="29" spans="1:36" ht="20.100000000000001" customHeight="1">
      <c r="A29" s="38" t="s">
        <v>90</v>
      </c>
      <c r="B29" s="123" t="s">
        <v>342</v>
      </c>
      <c r="C29" s="123">
        <v>43404</v>
      </c>
      <c r="D29" s="123">
        <v>43405</v>
      </c>
      <c r="E29" s="123">
        <v>43406</v>
      </c>
      <c r="F29" s="123">
        <v>43407</v>
      </c>
      <c r="G29" s="123">
        <v>43408</v>
      </c>
      <c r="H29" s="123">
        <v>43409</v>
      </c>
      <c r="I29" s="85"/>
      <c r="J29" s="123" t="s">
        <v>342</v>
      </c>
      <c r="K29" s="123">
        <v>43432</v>
      </c>
      <c r="L29" s="123">
        <v>43433</v>
      </c>
      <c r="M29" s="123">
        <v>43434</v>
      </c>
      <c r="N29" s="123">
        <v>43435</v>
      </c>
      <c r="O29" s="123">
        <v>43436</v>
      </c>
      <c r="P29" s="123">
        <v>43437</v>
      </c>
      <c r="Q29" s="85"/>
      <c r="R29" s="123" t="s">
        <v>342</v>
      </c>
      <c r="S29" s="123">
        <v>43460</v>
      </c>
      <c r="T29" s="123">
        <v>43461</v>
      </c>
      <c r="U29" s="123">
        <v>43462</v>
      </c>
      <c r="V29" s="123">
        <v>43463</v>
      </c>
      <c r="W29" s="123">
        <v>43464</v>
      </c>
      <c r="X29" s="123">
        <v>43465</v>
      </c>
      <c r="Y29" s="85"/>
      <c r="Z29" s="123" t="s">
        <v>342</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0">
        <v>43450</v>
      </c>
      <c r="S30" s="260">
        <v>43451</v>
      </c>
      <c r="T30" s="260">
        <v>43452</v>
      </c>
      <c r="U30" s="260">
        <v>43453</v>
      </c>
      <c r="V30" s="260">
        <v>43454</v>
      </c>
      <c r="W30" s="260">
        <v>43455</v>
      </c>
      <c r="X30" s="260">
        <v>43456</v>
      </c>
      <c r="Y30" s="136"/>
      <c r="Z30" s="260">
        <v>43485</v>
      </c>
      <c r="AA30" s="260">
        <v>43486</v>
      </c>
      <c r="AB30" s="260">
        <v>43487</v>
      </c>
      <c r="AC30" s="260">
        <v>43488</v>
      </c>
      <c r="AD30" s="260">
        <v>43489</v>
      </c>
      <c r="AE30" s="260">
        <v>43490</v>
      </c>
      <c r="AF30" s="260">
        <v>43491</v>
      </c>
      <c r="AG30" s="139"/>
    </row>
    <row r="31" spans="1:36" s="116" customFormat="1" ht="20.100000000000001" hidden="1" customHeight="1">
      <c r="A31" s="114"/>
      <c r="B31" s="118" t="b">
        <v>0</v>
      </c>
      <c r="C31" s="118" t="s">
        <v>370</v>
      </c>
      <c r="D31" s="118" t="s">
        <v>370</v>
      </c>
      <c r="E31" s="118" t="s">
        <v>370</v>
      </c>
      <c r="F31" s="118" t="s">
        <v>370</v>
      </c>
      <c r="G31" s="118" t="s">
        <v>370</v>
      </c>
      <c r="H31" s="118" t="s">
        <v>370</v>
      </c>
      <c r="I31" s="85"/>
      <c r="J31" s="118" t="b">
        <v>0</v>
      </c>
      <c r="K31" s="118" t="s">
        <v>370</v>
      </c>
      <c r="L31" s="118" t="s">
        <v>370</v>
      </c>
      <c r="M31" s="118" t="s">
        <v>370</v>
      </c>
      <c r="N31" s="118" t="s">
        <v>370</v>
      </c>
      <c r="O31" s="118" t="s">
        <v>370</v>
      </c>
      <c r="P31" s="118" t="s">
        <v>370</v>
      </c>
      <c r="Q31" s="85"/>
      <c r="R31" s="118" t="b">
        <v>0</v>
      </c>
      <c r="S31" s="118" t="s">
        <v>370</v>
      </c>
      <c r="T31" s="118" t="s">
        <v>370</v>
      </c>
      <c r="U31" s="118" t="s">
        <v>370</v>
      </c>
      <c r="V31" s="118" t="s">
        <v>370</v>
      </c>
      <c r="W31" s="118" t="s">
        <v>370</v>
      </c>
      <c r="X31" s="118" t="s">
        <v>370</v>
      </c>
      <c r="Y31" s="85"/>
      <c r="Z31" s="118" t="b">
        <v>0</v>
      </c>
      <c r="AA31" s="118" t="s">
        <v>373</v>
      </c>
      <c r="AB31" s="118" t="s">
        <v>373</v>
      </c>
      <c r="AC31" s="118" t="s">
        <v>373</v>
      </c>
      <c r="AD31" s="118" t="s">
        <v>373</v>
      </c>
      <c r="AE31" s="118" t="s">
        <v>373</v>
      </c>
      <c r="AF31" s="118" t="s">
        <v>373</v>
      </c>
      <c r="AG31" s="115"/>
      <c r="AJ31" s="117"/>
    </row>
    <row r="32" spans="1:36" s="86" customFormat="1" ht="20.100000000000001" customHeight="1">
      <c r="A32" s="126" t="s">
        <v>348</v>
      </c>
      <c r="B32" s="119" t="s">
        <v>342</v>
      </c>
      <c r="C32" s="119" t="s">
        <v>342</v>
      </c>
      <c r="D32" s="119" t="s">
        <v>342</v>
      </c>
      <c r="E32" s="119" t="s">
        <v>342</v>
      </c>
      <c r="F32" s="119" t="s">
        <v>342</v>
      </c>
      <c r="G32" s="119" t="s">
        <v>342</v>
      </c>
      <c r="H32" s="119" t="s">
        <v>342</v>
      </c>
      <c r="I32" s="101"/>
      <c r="J32" s="125" t="s">
        <v>342</v>
      </c>
      <c r="K32" s="125" t="s">
        <v>342</v>
      </c>
      <c r="L32" s="125" t="s">
        <v>342</v>
      </c>
      <c r="M32" s="125" t="s">
        <v>342</v>
      </c>
      <c r="N32" s="125" t="s">
        <v>342</v>
      </c>
      <c r="O32" s="125" t="s">
        <v>342</v>
      </c>
      <c r="P32" s="125" t="s">
        <v>342</v>
      </c>
      <c r="Q32" s="101"/>
      <c r="R32" s="125" t="s">
        <v>342</v>
      </c>
      <c r="S32" s="125" t="s">
        <v>342</v>
      </c>
      <c r="T32" s="125" t="s">
        <v>342</v>
      </c>
      <c r="U32" s="125" t="s">
        <v>342</v>
      </c>
      <c r="V32" s="125" t="s">
        <v>342</v>
      </c>
      <c r="W32" s="125" t="s">
        <v>342</v>
      </c>
      <c r="X32" s="125" t="s">
        <v>342</v>
      </c>
      <c r="Y32" s="101"/>
      <c r="Z32" s="125" t="s">
        <v>342</v>
      </c>
      <c r="AA32" s="125" t="s">
        <v>342</v>
      </c>
      <c r="AB32" s="125" t="s">
        <v>342</v>
      </c>
      <c r="AC32" s="125" t="s">
        <v>342</v>
      </c>
      <c r="AD32" s="125" t="s">
        <v>342</v>
      </c>
      <c r="AE32" s="125" t="s">
        <v>342</v>
      </c>
      <c r="AF32" s="125" t="s">
        <v>342</v>
      </c>
      <c r="AG32" s="102">
        <v>1</v>
      </c>
    </row>
    <row r="33" spans="1:36" s="88" customFormat="1" ht="20.100000000000001" customHeight="1">
      <c r="A33" s="88" t="s">
        <v>352</v>
      </c>
      <c r="B33" s="119" t="s">
        <v>342</v>
      </c>
      <c r="C33" s="119" t="s">
        <v>342</v>
      </c>
      <c r="D33" s="119" t="s">
        <v>342</v>
      </c>
      <c r="E33" s="119" t="s">
        <v>342</v>
      </c>
      <c r="F33" s="119" t="s">
        <v>342</v>
      </c>
      <c r="G33" s="119" t="s">
        <v>342</v>
      </c>
      <c r="H33" s="119" t="s">
        <v>342</v>
      </c>
      <c r="I33" s="103"/>
      <c r="J33" s="125" t="s">
        <v>342</v>
      </c>
      <c r="K33" s="125" t="s">
        <v>342</v>
      </c>
      <c r="L33" s="125" t="s">
        <v>342</v>
      </c>
      <c r="M33" s="125" t="s">
        <v>342</v>
      </c>
      <c r="N33" s="125" t="s">
        <v>342</v>
      </c>
      <c r="O33" s="125" t="s">
        <v>342</v>
      </c>
      <c r="P33" s="125" t="s">
        <v>342</v>
      </c>
      <c r="Q33" s="103"/>
      <c r="R33" s="125" t="s">
        <v>342</v>
      </c>
      <c r="S33" s="125" t="s">
        <v>342</v>
      </c>
      <c r="T33" s="125" t="s">
        <v>342</v>
      </c>
      <c r="U33" s="125" t="s">
        <v>342</v>
      </c>
      <c r="V33" s="125" t="s">
        <v>342</v>
      </c>
      <c r="W33" s="125" t="s">
        <v>342</v>
      </c>
      <c r="X33" s="125" t="s">
        <v>342</v>
      </c>
      <c r="Y33" s="103"/>
      <c r="Z33" s="125" t="s">
        <v>342</v>
      </c>
      <c r="AA33" s="125" t="s">
        <v>342</v>
      </c>
      <c r="AB33" s="125" t="s">
        <v>342</v>
      </c>
      <c r="AC33" s="125" t="s">
        <v>342</v>
      </c>
      <c r="AD33" s="125" t="s">
        <v>342</v>
      </c>
      <c r="AE33" s="125" t="s">
        <v>342</v>
      </c>
      <c r="AF33" s="125" t="s">
        <v>342</v>
      </c>
      <c r="AG33" s="102">
        <v>3</v>
      </c>
    </row>
    <row r="34" spans="1:36" s="94" customFormat="1" ht="20.100000000000001" customHeight="1">
      <c r="A34" s="94" t="s">
        <v>354</v>
      </c>
      <c r="B34" s="119" t="s">
        <v>342</v>
      </c>
      <c r="C34" s="119" t="s">
        <v>342</v>
      </c>
      <c r="D34" s="119" t="s">
        <v>342</v>
      </c>
      <c r="E34" s="119" t="s">
        <v>342</v>
      </c>
      <c r="F34" s="119" t="s">
        <v>342</v>
      </c>
      <c r="G34" s="119" t="s">
        <v>342</v>
      </c>
      <c r="H34" s="119" t="s">
        <v>342</v>
      </c>
      <c r="I34" s="109"/>
      <c r="J34" s="125" t="s">
        <v>342</v>
      </c>
      <c r="K34" s="125" t="s">
        <v>342</v>
      </c>
      <c r="L34" s="125" t="s">
        <v>342</v>
      </c>
      <c r="M34" s="125" t="s">
        <v>342</v>
      </c>
      <c r="N34" s="125" t="s">
        <v>342</v>
      </c>
      <c r="O34" s="125" t="s">
        <v>342</v>
      </c>
      <c r="P34" s="125" t="s">
        <v>342</v>
      </c>
      <c r="Q34" s="109"/>
      <c r="R34" s="125" t="s">
        <v>342</v>
      </c>
      <c r="S34" s="125" t="s">
        <v>342</v>
      </c>
      <c r="T34" s="125" t="s">
        <v>342</v>
      </c>
      <c r="U34" s="125" t="s">
        <v>342</v>
      </c>
      <c r="V34" s="125" t="s">
        <v>342</v>
      </c>
      <c r="W34" s="125" t="s">
        <v>342</v>
      </c>
      <c r="X34" s="125" t="s">
        <v>342</v>
      </c>
      <c r="Y34" s="109"/>
      <c r="Z34" s="125" t="s">
        <v>342</v>
      </c>
      <c r="AA34" s="125" t="s">
        <v>342</v>
      </c>
      <c r="AB34" s="125" t="s">
        <v>342</v>
      </c>
      <c r="AC34" s="125" t="s">
        <v>342</v>
      </c>
      <c r="AD34" s="125" t="s">
        <v>342</v>
      </c>
      <c r="AE34" s="125" t="s">
        <v>342</v>
      </c>
      <c r="AF34" s="125" t="s">
        <v>95</v>
      </c>
      <c r="AG34" s="102">
        <v>4</v>
      </c>
    </row>
    <row r="35" spans="1:36" s="97" customFormat="1" ht="20.100000000000001" customHeight="1">
      <c r="A35" s="97" t="s">
        <v>372</v>
      </c>
      <c r="B35" s="119" t="s">
        <v>342</v>
      </c>
      <c r="C35" s="119" t="s">
        <v>342</v>
      </c>
      <c r="D35" s="119" t="s">
        <v>95</v>
      </c>
      <c r="E35" s="119" t="s">
        <v>342</v>
      </c>
      <c r="F35" s="119" t="s">
        <v>342</v>
      </c>
      <c r="G35" s="119" t="s">
        <v>342</v>
      </c>
      <c r="H35" s="119" t="s">
        <v>342</v>
      </c>
      <c r="I35" s="110"/>
      <c r="J35" s="125" t="s">
        <v>342</v>
      </c>
      <c r="K35" s="125" t="s">
        <v>342</v>
      </c>
      <c r="L35" s="125" t="s">
        <v>95</v>
      </c>
      <c r="M35" s="125" t="s">
        <v>342</v>
      </c>
      <c r="N35" s="125" t="s">
        <v>342</v>
      </c>
      <c r="O35" s="125" t="s">
        <v>342</v>
      </c>
      <c r="P35" s="125" t="s">
        <v>342</v>
      </c>
      <c r="Q35" s="110"/>
      <c r="R35" s="125" t="s">
        <v>342</v>
      </c>
      <c r="S35" s="125" t="s">
        <v>342</v>
      </c>
      <c r="T35" s="125" t="s">
        <v>342</v>
      </c>
      <c r="U35" s="125" t="s">
        <v>342</v>
      </c>
      <c r="V35" s="125" t="s">
        <v>342</v>
      </c>
      <c r="W35" s="125" t="s">
        <v>342</v>
      </c>
      <c r="X35" s="125" t="s">
        <v>342</v>
      </c>
      <c r="Y35" s="110"/>
      <c r="Z35" s="125" t="s">
        <v>342</v>
      </c>
      <c r="AA35" s="125" t="s">
        <v>342</v>
      </c>
      <c r="AB35" s="125" t="s">
        <v>342</v>
      </c>
      <c r="AC35" s="125" t="s">
        <v>342</v>
      </c>
      <c r="AD35" s="125" t="s">
        <v>342</v>
      </c>
      <c r="AE35" s="125" t="s">
        <v>342</v>
      </c>
      <c r="AF35" s="125" t="s">
        <v>342</v>
      </c>
      <c r="AG35" s="102">
        <v>13</v>
      </c>
    </row>
    <row r="36" spans="1:36" ht="20.100000000000001" customHeight="1">
      <c r="A36" s="34" t="s">
        <v>89</v>
      </c>
      <c r="B36" s="122" t="s">
        <v>342</v>
      </c>
      <c r="C36" s="122">
        <v>43409</v>
      </c>
      <c r="D36" s="122">
        <v>43410</v>
      </c>
      <c r="E36" s="122">
        <v>43411</v>
      </c>
      <c r="F36" s="122">
        <v>43412</v>
      </c>
      <c r="G36" s="122">
        <v>43413</v>
      </c>
      <c r="H36" s="122">
        <v>43414</v>
      </c>
      <c r="I36" s="85"/>
      <c r="J36" s="122" t="s">
        <v>342</v>
      </c>
      <c r="K36" s="122">
        <v>43437</v>
      </c>
      <c r="L36" s="122">
        <v>43438</v>
      </c>
      <c r="M36" s="122">
        <v>43439</v>
      </c>
      <c r="N36" s="122">
        <v>43440</v>
      </c>
      <c r="O36" s="122">
        <v>43441</v>
      </c>
      <c r="P36" s="122">
        <v>43442</v>
      </c>
      <c r="Q36" s="85"/>
      <c r="R36" s="122" t="s">
        <v>342</v>
      </c>
      <c r="S36" s="122">
        <v>43465</v>
      </c>
      <c r="T36" s="122">
        <v>43466</v>
      </c>
      <c r="U36" s="122">
        <v>43467</v>
      </c>
      <c r="V36" s="122">
        <v>43468</v>
      </c>
      <c r="W36" s="122">
        <v>43469</v>
      </c>
      <c r="X36" s="122">
        <v>43470</v>
      </c>
      <c r="Y36" s="85"/>
      <c r="Z36" s="122" t="s">
        <v>342</v>
      </c>
      <c r="AA36" s="122">
        <v>43500</v>
      </c>
      <c r="AB36" s="122">
        <v>43501</v>
      </c>
      <c r="AC36" s="122">
        <v>43502</v>
      </c>
      <c r="AD36" s="122">
        <v>43503</v>
      </c>
      <c r="AE36" s="122">
        <v>43504</v>
      </c>
      <c r="AF36" s="122">
        <v>43505</v>
      </c>
    </row>
    <row r="37" spans="1:36" ht="20.100000000000001" customHeight="1">
      <c r="A37" s="38" t="s">
        <v>90</v>
      </c>
      <c r="B37" s="123" t="s">
        <v>342</v>
      </c>
      <c r="C37" s="123">
        <v>43411</v>
      </c>
      <c r="D37" s="123">
        <v>43412</v>
      </c>
      <c r="E37" s="123">
        <v>43413</v>
      </c>
      <c r="F37" s="123">
        <v>43414</v>
      </c>
      <c r="G37" s="123">
        <v>43415</v>
      </c>
      <c r="H37" s="123">
        <v>43416</v>
      </c>
      <c r="I37" s="85"/>
      <c r="J37" s="123" t="s">
        <v>342</v>
      </c>
      <c r="K37" s="123">
        <v>43439</v>
      </c>
      <c r="L37" s="123">
        <v>43440</v>
      </c>
      <c r="M37" s="123">
        <v>43441</v>
      </c>
      <c r="N37" s="123">
        <v>43442</v>
      </c>
      <c r="O37" s="123">
        <v>43443</v>
      </c>
      <c r="P37" s="123">
        <v>43444</v>
      </c>
      <c r="Q37" s="85"/>
      <c r="R37" s="123" t="s">
        <v>342</v>
      </c>
      <c r="S37" s="123">
        <v>43467</v>
      </c>
      <c r="T37" s="123">
        <v>43468</v>
      </c>
      <c r="U37" s="123">
        <v>43469</v>
      </c>
      <c r="V37" s="123">
        <v>43470</v>
      </c>
      <c r="W37" s="123">
        <v>43471</v>
      </c>
      <c r="X37" s="123">
        <v>43472</v>
      </c>
      <c r="Y37" s="85"/>
      <c r="Z37" s="123" t="s">
        <v>342</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0">
        <v>43457</v>
      </c>
      <c r="S38" s="260">
        <v>43458</v>
      </c>
      <c r="T38" s="260">
        <v>43459</v>
      </c>
      <c r="U38" s="260">
        <v>43460</v>
      </c>
      <c r="V38" s="260">
        <v>43461</v>
      </c>
      <c r="W38" s="260">
        <v>43462</v>
      </c>
      <c r="X38" s="260">
        <v>43463</v>
      </c>
      <c r="Y38" s="136"/>
      <c r="Z38" s="260">
        <v>43492</v>
      </c>
      <c r="AA38" s="260">
        <v>43493</v>
      </c>
      <c r="AB38" s="260">
        <v>43494</v>
      </c>
      <c r="AC38" s="260">
        <v>43495</v>
      </c>
      <c r="AD38" s="260">
        <v>43496</v>
      </c>
      <c r="AE38" s="260">
        <v>43497</v>
      </c>
      <c r="AF38" s="260">
        <v>43498</v>
      </c>
      <c r="AG38" s="139"/>
    </row>
    <row r="39" spans="1:36" s="116" customFormat="1" ht="20.100000000000001" hidden="1" customHeight="1">
      <c r="A39" s="114"/>
      <c r="B39" s="118" t="b">
        <v>0</v>
      </c>
      <c r="C39" s="118" t="s">
        <v>370</v>
      </c>
      <c r="D39" s="118" t="s">
        <v>370</v>
      </c>
      <c r="E39" s="118" t="s">
        <v>370</v>
      </c>
      <c r="F39" s="118" t="s">
        <v>370</v>
      </c>
      <c r="G39" s="118" t="s">
        <v>370</v>
      </c>
      <c r="H39" s="118" t="s">
        <v>370</v>
      </c>
      <c r="I39" s="85"/>
      <c r="J39" s="118" t="b">
        <v>0</v>
      </c>
      <c r="K39" s="118" t="s">
        <v>370</v>
      </c>
      <c r="L39" s="118" t="s">
        <v>370</v>
      </c>
      <c r="M39" s="118" t="s">
        <v>370</v>
      </c>
      <c r="N39" s="118" t="s">
        <v>370</v>
      </c>
      <c r="O39" s="118" t="s">
        <v>370</v>
      </c>
      <c r="P39" s="118" t="s">
        <v>370</v>
      </c>
      <c r="Q39" s="85"/>
      <c r="R39" s="118" t="s">
        <v>370</v>
      </c>
      <c r="S39" s="118" t="s">
        <v>370</v>
      </c>
      <c r="T39" s="118" t="b">
        <v>0</v>
      </c>
      <c r="U39" s="118" t="b">
        <v>0</v>
      </c>
      <c r="V39" s="118" t="b">
        <v>0</v>
      </c>
      <c r="W39" s="118" t="b">
        <v>0</v>
      </c>
      <c r="X39" s="118" t="b">
        <v>0</v>
      </c>
      <c r="Y39" s="85"/>
      <c r="Z39" s="118" t="b">
        <v>0</v>
      </c>
      <c r="AA39" s="118" t="s">
        <v>373</v>
      </c>
      <c r="AB39" s="118" t="s">
        <v>373</v>
      </c>
      <c r="AC39" s="118" t="s">
        <v>373</v>
      </c>
      <c r="AD39" s="118" t="s">
        <v>373</v>
      </c>
      <c r="AE39" s="118" t="s">
        <v>374</v>
      </c>
      <c r="AF39" s="118" t="s">
        <v>374</v>
      </c>
      <c r="AG39" s="115"/>
      <c r="AJ39" s="117"/>
    </row>
    <row r="40" spans="1:36" s="86" customFormat="1" ht="20.100000000000001" customHeight="1">
      <c r="A40" s="126" t="s">
        <v>348</v>
      </c>
      <c r="B40" s="267" t="s">
        <v>342</v>
      </c>
      <c r="C40" s="267" t="s">
        <v>342</v>
      </c>
      <c r="D40" s="267" t="s">
        <v>342</v>
      </c>
      <c r="E40" s="267" t="s">
        <v>342</v>
      </c>
      <c r="F40" s="267" t="s">
        <v>342</v>
      </c>
      <c r="G40" s="267" t="s">
        <v>342</v>
      </c>
      <c r="H40" s="267" t="s">
        <v>342</v>
      </c>
      <c r="I40" s="268"/>
      <c r="J40" s="263" t="s">
        <v>342</v>
      </c>
      <c r="K40" s="263" t="s">
        <v>342</v>
      </c>
      <c r="L40" s="263" t="s">
        <v>342</v>
      </c>
      <c r="M40" s="263" t="s">
        <v>342</v>
      </c>
      <c r="N40" s="263" t="s">
        <v>342</v>
      </c>
      <c r="O40" s="263" t="s">
        <v>342</v>
      </c>
      <c r="P40" s="263" t="s">
        <v>342</v>
      </c>
      <c r="Q40" s="268"/>
      <c r="R40" s="263" t="s">
        <v>342</v>
      </c>
      <c r="S40" s="263" t="s">
        <v>342</v>
      </c>
      <c r="T40" s="263" t="s">
        <v>342</v>
      </c>
      <c r="U40" s="263" t="s">
        <v>342</v>
      </c>
      <c r="V40" s="263" t="s">
        <v>342</v>
      </c>
      <c r="W40" s="263" t="s">
        <v>342</v>
      </c>
      <c r="X40" s="263" t="s">
        <v>342</v>
      </c>
      <c r="Y40" s="268"/>
      <c r="Z40" s="263" t="s">
        <v>342</v>
      </c>
      <c r="AA40" s="263" t="s">
        <v>342</v>
      </c>
      <c r="AB40" s="263" t="s">
        <v>342</v>
      </c>
      <c r="AC40" s="263" t="s">
        <v>342</v>
      </c>
      <c r="AD40" s="263" t="s">
        <v>342</v>
      </c>
      <c r="AE40" s="263" t="s">
        <v>342</v>
      </c>
      <c r="AF40" s="263" t="s">
        <v>342</v>
      </c>
      <c r="AG40" s="102">
        <v>1</v>
      </c>
    </row>
    <row r="41" spans="1:36" s="88" customFormat="1" ht="20.100000000000001" customHeight="1">
      <c r="A41" s="88" t="s">
        <v>352</v>
      </c>
      <c r="B41" s="267" t="s">
        <v>342</v>
      </c>
      <c r="C41" s="267" t="s">
        <v>342</v>
      </c>
      <c r="D41" s="267" t="s">
        <v>342</v>
      </c>
      <c r="E41" s="267" t="s">
        <v>342</v>
      </c>
      <c r="F41" s="267" t="s">
        <v>342</v>
      </c>
      <c r="G41" s="267" t="s">
        <v>342</v>
      </c>
      <c r="H41" s="267" t="s">
        <v>342</v>
      </c>
      <c r="I41" s="268"/>
      <c r="J41" s="263" t="s">
        <v>342</v>
      </c>
      <c r="K41" s="263" t="s">
        <v>342</v>
      </c>
      <c r="L41" s="263" t="s">
        <v>342</v>
      </c>
      <c r="M41" s="263" t="s">
        <v>342</v>
      </c>
      <c r="N41" s="263" t="s">
        <v>342</v>
      </c>
      <c r="O41" s="263" t="s">
        <v>342</v>
      </c>
      <c r="P41" s="263" t="s">
        <v>342</v>
      </c>
      <c r="Q41" s="268"/>
      <c r="R41" s="263" t="s">
        <v>342</v>
      </c>
      <c r="S41" s="263" t="s">
        <v>342</v>
      </c>
      <c r="T41" s="263" t="s">
        <v>342</v>
      </c>
      <c r="U41" s="263" t="s">
        <v>342</v>
      </c>
      <c r="V41" s="263" t="s">
        <v>342</v>
      </c>
      <c r="W41" s="263" t="s">
        <v>342</v>
      </c>
      <c r="X41" s="263" t="s">
        <v>342</v>
      </c>
      <c r="Y41" s="268"/>
      <c r="Z41" s="263" t="s">
        <v>342</v>
      </c>
      <c r="AA41" s="263" t="s">
        <v>342</v>
      </c>
      <c r="AB41" s="263" t="s">
        <v>342</v>
      </c>
      <c r="AC41" s="263" t="s">
        <v>342</v>
      </c>
      <c r="AD41" s="263" t="s">
        <v>342</v>
      </c>
      <c r="AE41" s="263" t="s">
        <v>342</v>
      </c>
      <c r="AF41" s="263" t="s">
        <v>342</v>
      </c>
      <c r="AG41" s="102">
        <v>3</v>
      </c>
    </row>
    <row r="42" spans="1:36" s="94" customFormat="1" ht="20.100000000000001" customHeight="1">
      <c r="A42" s="94" t="s">
        <v>354</v>
      </c>
      <c r="B42" s="267" t="s">
        <v>342</v>
      </c>
      <c r="C42" s="267" t="s">
        <v>342</v>
      </c>
      <c r="D42" s="267" t="s">
        <v>342</v>
      </c>
      <c r="E42" s="267" t="s">
        <v>342</v>
      </c>
      <c r="F42" s="267" t="s">
        <v>342</v>
      </c>
      <c r="G42" s="267" t="s">
        <v>342</v>
      </c>
      <c r="H42" s="267" t="s">
        <v>342</v>
      </c>
      <c r="I42" s="268"/>
      <c r="J42" s="263" t="s">
        <v>342</v>
      </c>
      <c r="K42" s="263" t="s">
        <v>342</v>
      </c>
      <c r="L42" s="263" t="s">
        <v>342</v>
      </c>
      <c r="M42" s="263" t="s">
        <v>342</v>
      </c>
      <c r="N42" s="263" t="s">
        <v>342</v>
      </c>
      <c r="O42" s="263" t="s">
        <v>342</v>
      </c>
      <c r="P42" s="263" t="s">
        <v>342</v>
      </c>
      <c r="Q42" s="268"/>
      <c r="R42" s="263" t="s">
        <v>342</v>
      </c>
      <c r="S42" s="263" t="s">
        <v>342</v>
      </c>
      <c r="T42" s="263" t="s">
        <v>342</v>
      </c>
      <c r="U42" s="263" t="s">
        <v>342</v>
      </c>
      <c r="V42" s="263" t="s">
        <v>342</v>
      </c>
      <c r="W42" s="263" t="s">
        <v>342</v>
      </c>
      <c r="X42" s="263" t="s">
        <v>342</v>
      </c>
      <c r="Y42" s="268"/>
      <c r="Z42" s="263" t="s">
        <v>342</v>
      </c>
      <c r="AA42" s="263" t="s">
        <v>342</v>
      </c>
      <c r="AB42" s="263" t="s">
        <v>342</v>
      </c>
      <c r="AC42" s="263" t="s">
        <v>342</v>
      </c>
      <c r="AD42" s="263" t="s">
        <v>342</v>
      </c>
      <c r="AE42" s="263" t="s">
        <v>342</v>
      </c>
      <c r="AF42" s="263" t="s">
        <v>342</v>
      </c>
      <c r="AG42" s="102">
        <v>4</v>
      </c>
    </row>
    <row r="43" spans="1:36" s="97" customFormat="1" ht="20.100000000000001" customHeight="1">
      <c r="A43" s="97" t="s">
        <v>372</v>
      </c>
      <c r="B43" s="267" t="s">
        <v>342</v>
      </c>
      <c r="C43" s="267" t="s">
        <v>342</v>
      </c>
      <c r="D43" s="267" t="s">
        <v>95</v>
      </c>
      <c r="E43" s="267" t="s">
        <v>342</v>
      </c>
      <c r="F43" s="267" t="s">
        <v>342</v>
      </c>
      <c r="G43" s="267" t="s">
        <v>342</v>
      </c>
      <c r="H43" s="267" t="s">
        <v>342</v>
      </c>
      <c r="I43" s="268"/>
      <c r="J43" s="263" t="s">
        <v>342</v>
      </c>
      <c r="K43" s="263" t="s">
        <v>342</v>
      </c>
      <c r="L43" s="263" t="s">
        <v>95</v>
      </c>
      <c r="M43" s="263" t="s">
        <v>342</v>
      </c>
      <c r="N43" s="263" t="s">
        <v>342</v>
      </c>
      <c r="O43" s="263" t="s">
        <v>342</v>
      </c>
      <c r="P43" s="263" t="s">
        <v>342</v>
      </c>
      <c r="Q43" s="268"/>
      <c r="R43" s="263" t="s">
        <v>342</v>
      </c>
      <c r="S43" s="263" t="s">
        <v>342</v>
      </c>
      <c r="T43" s="263" t="s">
        <v>342</v>
      </c>
      <c r="U43" s="263" t="s">
        <v>342</v>
      </c>
      <c r="V43" s="263" t="s">
        <v>342</v>
      </c>
      <c r="W43" s="263" t="s">
        <v>342</v>
      </c>
      <c r="X43" s="263" t="s">
        <v>342</v>
      </c>
      <c r="Y43" s="268"/>
      <c r="Z43" s="263" t="s">
        <v>342</v>
      </c>
      <c r="AA43" s="263" t="s">
        <v>342</v>
      </c>
      <c r="AB43" s="263" t="s">
        <v>342</v>
      </c>
      <c r="AC43" s="263" t="s">
        <v>342</v>
      </c>
      <c r="AD43" s="263" t="s">
        <v>342</v>
      </c>
      <c r="AE43" s="263" t="s">
        <v>342</v>
      </c>
      <c r="AF43" s="263" t="s">
        <v>342</v>
      </c>
      <c r="AG43" s="102">
        <v>13</v>
      </c>
    </row>
    <row r="44" spans="1:36" ht="20.100000000000001" customHeight="1">
      <c r="A44" s="34" t="s">
        <v>89</v>
      </c>
      <c r="B44" s="122" t="s">
        <v>342</v>
      </c>
      <c r="C44" s="122">
        <v>43416</v>
      </c>
      <c r="D44" s="122">
        <v>43417</v>
      </c>
      <c r="E44" s="122">
        <v>43418</v>
      </c>
      <c r="F44" s="122">
        <v>43419</v>
      </c>
      <c r="G44" s="122">
        <v>43420</v>
      </c>
      <c r="H44" s="122">
        <v>43421</v>
      </c>
      <c r="I44" s="85"/>
      <c r="J44" s="122" t="s">
        <v>342</v>
      </c>
      <c r="K44" s="122">
        <v>43444</v>
      </c>
      <c r="L44" s="122">
        <v>43445</v>
      </c>
      <c r="M44" s="122">
        <v>43446</v>
      </c>
      <c r="N44" s="122">
        <v>43447</v>
      </c>
      <c r="O44" s="122">
        <v>43448</v>
      </c>
      <c r="P44" s="122">
        <v>43449</v>
      </c>
      <c r="Q44" s="85"/>
      <c r="R44" s="122">
        <v>43471</v>
      </c>
      <c r="S44" s="122">
        <v>43472</v>
      </c>
      <c r="T44" s="122" t="s">
        <v>342</v>
      </c>
      <c r="U44" s="122" t="s">
        <v>342</v>
      </c>
      <c r="V44" s="122" t="s">
        <v>342</v>
      </c>
      <c r="W44" s="122" t="s">
        <v>342</v>
      </c>
      <c r="X44" s="122" t="s">
        <v>342</v>
      </c>
      <c r="Y44" s="85"/>
      <c r="Z44" s="122" t="s">
        <v>342</v>
      </c>
      <c r="AA44" s="122">
        <v>43507</v>
      </c>
      <c r="AB44" s="122">
        <v>43508</v>
      </c>
      <c r="AC44" s="122">
        <v>43509</v>
      </c>
      <c r="AD44" s="122">
        <v>43510</v>
      </c>
      <c r="AE44" s="122">
        <v>43511</v>
      </c>
      <c r="AF44" s="122">
        <v>43512</v>
      </c>
    </row>
    <row r="45" spans="1:36" ht="20.100000000000001" customHeight="1">
      <c r="A45" s="38" t="s">
        <v>90</v>
      </c>
      <c r="B45" s="123" t="s">
        <v>342</v>
      </c>
      <c r="C45" s="123">
        <v>43418</v>
      </c>
      <c r="D45" s="123">
        <v>43419</v>
      </c>
      <c r="E45" s="123">
        <v>43420</v>
      </c>
      <c r="F45" s="123">
        <v>43421</v>
      </c>
      <c r="G45" s="123">
        <v>43422</v>
      </c>
      <c r="H45" s="123">
        <v>43423</v>
      </c>
      <c r="I45" s="85"/>
      <c r="J45" s="123" t="s">
        <v>342</v>
      </c>
      <c r="K45" s="123">
        <v>43446</v>
      </c>
      <c r="L45" s="123">
        <v>43447</v>
      </c>
      <c r="M45" s="123">
        <v>43448</v>
      </c>
      <c r="N45" s="123">
        <v>43449</v>
      </c>
      <c r="O45" s="123">
        <v>43450</v>
      </c>
      <c r="P45" s="123">
        <v>43451</v>
      </c>
      <c r="Q45" s="85"/>
      <c r="R45" s="123">
        <v>43473</v>
      </c>
      <c r="S45" s="123">
        <v>43474</v>
      </c>
      <c r="T45" s="123" t="s">
        <v>342</v>
      </c>
      <c r="U45" s="123" t="s">
        <v>342</v>
      </c>
      <c r="V45" s="123" t="s">
        <v>342</v>
      </c>
      <c r="W45" s="123" t="s">
        <v>342</v>
      </c>
      <c r="X45" s="123" t="s">
        <v>342</v>
      </c>
      <c r="Y45" s="85"/>
      <c r="Z45" s="123" t="s">
        <v>342</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0">
        <v>43464</v>
      </c>
      <c r="S46" s="260">
        <v>43465</v>
      </c>
      <c r="T46" s="260">
        <v>43466</v>
      </c>
      <c r="U46" s="260">
        <v>43467</v>
      </c>
      <c r="V46" s="260">
        <v>43468</v>
      </c>
      <c r="W46" s="260">
        <v>43469</v>
      </c>
      <c r="X46" s="260">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370</v>
      </c>
      <c r="D47" s="118" t="s">
        <v>370</v>
      </c>
      <c r="E47" s="118" t="s">
        <v>370</v>
      </c>
      <c r="F47" s="118" t="s">
        <v>370</v>
      </c>
      <c r="G47" s="118" t="s">
        <v>370</v>
      </c>
      <c r="H47" s="118" t="s">
        <v>370</v>
      </c>
      <c r="I47" s="85"/>
      <c r="J47" s="118" t="b">
        <v>0</v>
      </c>
      <c r="K47" s="118" t="s">
        <v>370</v>
      </c>
      <c r="L47" s="118" t="s">
        <v>370</v>
      </c>
      <c r="M47" s="118" t="s">
        <v>370</v>
      </c>
      <c r="N47" s="118" t="s">
        <v>370</v>
      </c>
      <c r="O47" s="118" t="s">
        <v>370</v>
      </c>
      <c r="P47" s="118" t="s">
        <v>370</v>
      </c>
      <c r="Q47" s="85"/>
      <c r="R47" s="118" t="b">
        <v>0</v>
      </c>
      <c r="S47" s="118" t="b">
        <v>0</v>
      </c>
      <c r="T47" s="118" t="b">
        <v>0</v>
      </c>
      <c r="U47" s="118" t="b">
        <v>0</v>
      </c>
      <c r="V47" s="118" t="b">
        <v>0</v>
      </c>
      <c r="W47" s="118" t="s">
        <v>371</v>
      </c>
      <c r="X47" s="118" t="s">
        <v>371</v>
      </c>
      <c r="Y47" s="85"/>
      <c r="Z47" s="118" t="b">
        <v>0</v>
      </c>
      <c r="AA47" s="118" t="s">
        <v>375</v>
      </c>
      <c r="AB47" s="118" t="s">
        <v>375</v>
      </c>
      <c r="AC47" s="118" t="s">
        <v>375</v>
      </c>
      <c r="AD47" s="118" t="s">
        <v>375</v>
      </c>
      <c r="AE47" s="118" t="s">
        <v>375</v>
      </c>
      <c r="AF47" s="118" t="s">
        <v>375</v>
      </c>
      <c r="AG47" s="115"/>
      <c r="AJ47" s="117"/>
    </row>
    <row r="48" spans="1:36" s="86" customFormat="1" ht="20.100000000000001" customHeight="1">
      <c r="A48" s="126" t="s">
        <v>348</v>
      </c>
      <c r="B48" s="267" t="s">
        <v>342</v>
      </c>
      <c r="C48" s="267" t="s">
        <v>342</v>
      </c>
      <c r="D48" s="267" t="s">
        <v>342</v>
      </c>
      <c r="E48" s="267" t="s">
        <v>342</v>
      </c>
      <c r="F48" s="267" t="s">
        <v>342</v>
      </c>
      <c r="G48" s="267" t="s">
        <v>342</v>
      </c>
      <c r="H48" s="267" t="s">
        <v>342</v>
      </c>
      <c r="I48" s="268"/>
      <c r="J48" s="263" t="s">
        <v>342</v>
      </c>
      <c r="K48" s="263" t="s">
        <v>342</v>
      </c>
      <c r="L48" s="263" t="s">
        <v>342</v>
      </c>
      <c r="M48" s="263" t="s">
        <v>342</v>
      </c>
      <c r="N48" s="263" t="s">
        <v>342</v>
      </c>
      <c r="O48" s="263" t="s">
        <v>342</v>
      </c>
      <c r="P48" s="263" t="s">
        <v>342</v>
      </c>
      <c r="Q48" s="268"/>
      <c r="R48" s="263" t="s">
        <v>342</v>
      </c>
      <c r="S48" s="263" t="s">
        <v>342</v>
      </c>
      <c r="T48" s="263" t="s">
        <v>342</v>
      </c>
      <c r="U48" s="263" t="s">
        <v>342</v>
      </c>
      <c r="V48" s="263" t="s">
        <v>342</v>
      </c>
      <c r="W48" s="263" t="s">
        <v>342</v>
      </c>
      <c r="X48" s="263" t="s">
        <v>342</v>
      </c>
      <c r="Y48" s="268"/>
      <c r="Z48" s="263" t="s">
        <v>342</v>
      </c>
      <c r="AA48" s="263" t="s">
        <v>342</v>
      </c>
      <c r="AB48" s="263" t="s">
        <v>342</v>
      </c>
      <c r="AC48" s="263" t="s">
        <v>342</v>
      </c>
      <c r="AD48" s="263" t="s">
        <v>342</v>
      </c>
      <c r="AE48" s="263" t="s">
        <v>342</v>
      </c>
      <c r="AF48" s="263" t="s">
        <v>342</v>
      </c>
      <c r="AG48" s="102">
        <v>1</v>
      </c>
    </row>
    <row r="49" spans="1:36" s="88" customFormat="1" ht="20.100000000000001" customHeight="1">
      <c r="A49" s="88" t="s">
        <v>352</v>
      </c>
      <c r="B49" s="267" t="s">
        <v>342</v>
      </c>
      <c r="C49" s="267" t="s">
        <v>342</v>
      </c>
      <c r="D49" s="267" t="s">
        <v>342</v>
      </c>
      <c r="E49" s="267" t="s">
        <v>342</v>
      </c>
      <c r="F49" s="267" t="s">
        <v>342</v>
      </c>
      <c r="G49" s="267" t="s">
        <v>342</v>
      </c>
      <c r="H49" s="267" t="s">
        <v>342</v>
      </c>
      <c r="I49" s="268"/>
      <c r="J49" s="263" t="s">
        <v>342</v>
      </c>
      <c r="K49" s="263" t="s">
        <v>342</v>
      </c>
      <c r="L49" s="263" t="s">
        <v>342</v>
      </c>
      <c r="M49" s="263" t="s">
        <v>342</v>
      </c>
      <c r="N49" s="263" t="s">
        <v>342</v>
      </c>
      <c r="O49" s="263" t="s">
        <v>342</v>
      </c>
      <c r="P49" s="263" t="s">
        <v>342</v>
      </c>
      <c r="Q49" s="268"/>
      <c r="R49" s="263" t="s">
        <v>342</v>
      </c>
      <c r="S49" s="263" t="s">
        <v>342</v>
      </c>
      <c r="T49" s="263" t="s">
        <v>342</v>
      </c>
      <c r="U49" s="263" t="s">
        <v>342</v>
      </c>
      <c r="V49" s="263" t="s">
        <v>342</v>
      </c>
      <c r="W49" s="263" t="s">
        <v>342</v>
      </c>
      <c r="X49" s="263" t="s">
        <v>342</v>
      </c>
      <c r="Y49" s="268"/>
      <c r="Z49" s="263" t="s">
        <v>342</v>
      </c>
      <c r="AA49" s="263" t="s">
        <v>342</v>
      </c>
      <c r="AB49" s="263" t="s">
        <v>342</v>
      </c>
      <c r="AC49" s="263" t="s">
        <v>342</v>
      </c>
      <c r="AD49" s="263" t="s">
        <v>342</v>
      </c>
      <c r="AE49" s="263" t="s">
        <v>342</v>
      </c>
      <c r="AF49" s="263" t="s">
        <v>342</v>
      </c>
      <c r="AG49" s="102">
        <v>3</v>
      </c>
    </row>
    <row r="50" spans="1:36" s="94" customFormat="1" ht="20.100000000000001" customHeight="1">
      <c r="A50" s="94" t="s">
        <v>354</v>
      </c>
      <c r="B50" s="267" t="s">
        <v>342</v>
      </c>
      <c r="C50" s="267" t="s">
        <v>342</v>
      </c>
      <c r="D50" s="267" t="s">
        <v>342</v>
      </c>
      <c r="E50" s="267" t="s">
        <v>342</v>
      </c>
      <c r="F50" s="267" t="s">
        <v>342</v>
      </c>
      <c r="G50" s="267" t="s">
        <v>342</v>
      </c>
      <c r="H50" s="267" t="s">
        <v>342</v>
      </c>
      <c r="I50" s="268"/>
      <c r="J50" s="263" t="s">
        <v>342</v>
      </c>
      <c r="K50" s="263" t="s">
        <v>342</v>
      </c>
      <c r="L50" s="263" t="s">
        <v>342</v>
      </c>
      <c r="M50" s="263" t="s">
        <v>342</v>
      </c>
      <c r="N50" s="263" t="s">
        <v>342</v>
      </c>
      <c r="O50" s="263" t="s">
        <v>342</v>
      </c>
      <c r="P50" s="263" t="s">
        <v>342</v>
      </c>
      <c r="Q50" s="268"/>
      <c r="R50" s="263" t="s">
        <v>342</v>
      </c>
      <c r="S50" s="263" t="s">
        <v>342</v>
      </c>
      <c r="T50" s="263" t="s">
        <v>342</v>
      </c>
      <c r="U50" s="263" t="s">
        <v>342</v>
      </c>
      <c r="V50" s="263" t="s">
        <v>342</v>
      </c>
      <c r="W50" s="263" t="s">
        <v>342</v>
      </c>
      <c r="X50" s="263" t="s">
        <v>342</v>
      </c>
      <c r="Y50" s="268"/>
      <c r="Z50" s="263" t="s">
        <v>342</v>
      </c>
      <c r="AA50" s="263" t="s">
        <v>342</v>
      </c>
      <c r="AB50" s="263" t="s">
        <v>342</v>
      </c>
      <c r="AC50" s="263" t="s">
        <v>342</v>
      </c>
      <c r="AD50" s="263" t="s">
        <v>342</v>
      </c>
      <c r="AE50" s="263" t="s">
        <v>342</v>
      </c>
      <c r="AF50" s="263" t="s">
        <v>342</v>
      </c>
      <c r="AG50" s="102">
        <v>4</v>
      </c>
    </row>
    <row r="51" spans="1:36" s="97" customFormat="1" ht="20.100000000000001" customHeight="1">
      <c r="A51" s="97" t="s">
        <v>372</v>
      </c>
      <c r="B51" s="267" t="s">
        <v>342</v>
      </c>
      <c r="C51" s="267" t="s">
        <v>342</v>
      </c>
      <c r="D51" s="267" t="s">
        <v>95</v>
      </c>
      <c r="E51" s="267" t="s">
        <v>342</v>
      </c>
      <c r="F51" s="267" t="s">
        <v>342</v>
      </c>
      <c r="G51" s="267" t="s">
        <v>342</v>
      </c>
      <c r="H51" s="267" t="s">
        <v>342</v>
      </c>
      <c r="I51" s="268"/>
      <c r="J51" s="263" t="s">
        <v>342</v>
      </c>
      <c r="K51" s="263" t="s">
        <v>342</v>
      </c>
      <c r="L51" s="263" t="s">
        <v>95</v>
      </c>
      <c r="M51" s="263" t="s">
        <v>342</v>
      </c>
      <c r="N51" s="263" t="s">
        <v>342</v>
      </c>
      <c r="O51" s="263" t="s">
        <v>342</v>
      </c>
      <c r="P51" s="263" t="s">
        <v>342</v>
      </c>
      <c r="Q51" s="268"/>
      <c r="R51" s="263" t="s">
        <v>342</v>
      </c>
      <c r="S51" s="263" t="s">
        <v>342</v>
      </c>
      <c r="T51" s="263" t="s">
        <v>342</v>
      </c>
      <c r="U51" s="263" t="s">
        <v>342</v>
      </c>
      <c r="V51" s="263" t="s">
        <v>342</v>
      </c>
      <c r="W51" s="263" t="s">
        <v>342</v>
      </c>
      <c r="X51" s="263" t="s">
        <v>342</v>
      </c>
      <c r="Y51" s="268"/>
      <c r="Z51" s="263" t="s">
        <v>342</v>
      </c>
      <c r="AA51" s="263" t="s">
        <v>342</v>
      </c>
      <c r="AB51" s="263" t="s">
        <v>342</v>
      </c>
      <c r="AC51" s="263" t="s">
        <v>342</v>
      </c>
      <c r="AD51" s="263" t="s">
        <v>342</v>
      </c>
      <c r="AE51" s="263" t="s">
        <v>342</v>
      </c>
      <c r="AF51" s="263" t="s">
        <v>342</v>
      </c>
      <c r="AG51" s="102">
        <v>13</v>
      </c>
    </row>
    <row r="52" spans="1:36" ht="20.100000000000001" customHeight="1">
      <c r="A52" s="34" t="s">
        <v>89</v>
      </c>
      <c r="B52" s="122" t="s">
        <v>342</v>
      </c>
      <c r="C52" s="122">
        <v>43423</v>
      </c>
      <c r="D52" s="122">
        <v>43424</v>
      </c>
      <c r="E52" s="122">
        <v>43425</v>
      </c>
      <c r="F52" s="122">
        <v>43426</v>
      </c>
      <c r="G52" s="122">
        <v>43427</v>
      </c>
      <c r="H52" s="122">
        <v>43428</v>
      </c>
      <c r="I52" s="85"/>
      <c r="J52" s="122" t="s">
        <v>342</v>
      </c>
      <c r="K52" s="122">
        <v>43451</v>
      </c>
      <c r="L52" s="122">
        <v>43452</v>
      </c>
      <c r="M52" s="122">
        <v>43453</v>
      </c>
      <c r="N52" s="122">
        <v>43454</v>
      </c>
      <c r="O52" s="122">
        <v>43455</v>
      </c>
      <c r="P52" s="122">
        <v>43456</v>
      </c>
      <c r="Q52" s="85"/>
      <c r="R52" s="122" t="s">
        <v>342</v>
      </c>
      <c r="S52" s="122" t="s">
        <v>342</v>
      </c>
      <c r="T52" s="122" t="s">
        <v>342</v>
      </c>
      <c r="U52" s="122" t="s">
        <v>342</v>
      </c>
      <c r="V52" s="122" t="s">
        <v>342</v>
      </c>
      <c r="W52" s="122">
        <v>43483</v>
      </c>
      <c r="X52" s="122">
        <v>43484</v>
      </c>
      <c r="Y52" s="85"/>
      <c r="Z52" s="122" t="s">
        <v>342</v>
      </c>
      <c r="AA52" s="122">
        <v>43514</v>
      </c>
      <c r="AB52" s="122">
        <v>43515</v>
      </c>
      <c r="AC52" s="122">
        <v>43516</v>
      </c>
      <c r="AD52" s="122">
        <v>43517</v>
      </c>
      <c r="AE52" s="122">
        <v>43518</v>
      </c>
      <c r="AF52" s="122">
        <v>43519</v>
      </c>
    </row>
    <row r="53" spans="1:36" ht="20.100000000000001" customHeight="1">
      <c r="A53" s="38" t="s">
        <v>90</v>
      </c>
      <c r="B53" s="124" t="s">
        <v>342</v>
      </c>
      <c r="C53" s="124">
        <v>43425</v>
      </c>
      <c r="D53" s="124">
        <v>43426</v>
      </c>
      <c r="E53" s="124">
        <v>43427</v>
      </c>
      <c r="F53" s="124">
        <v>43428</v>
      </c>
      <c r="G53" s="124">
        <v>43429</v>
      </c>
      <c r="H53" s="124">
        <v>43430</v>
      </c>
      <c r="I53" s="85"/>
      <c r="J53" s="124" t="s">
        <v>342</v>
      </c>
      <c r="K53" s="124">
        <v>43453</v>
      </c>
      <c r="L53" s="124">
        <v>43454</v>
      </c>
      <c r="M53" s="124">
        <v>43455</v>
      </c>
      <c r="N53" s="124">
        <v>43456</v>
      </c>
      <c r="O53" s="124">
        <v>43457</v>
      </c>
      <c r="P53" s="124">
        <v>43458</v>
      </c>
      <c r="Q53" s="85"/>
      <c r="R53" s="124" t="s">
        <v>342</v>
      </c>
      <c r="S53" s="124" t="s">
        <v>342</v>
      </c>
      <c r="T53" s="124" t="s">
        <v>342</v>
      </c>
      <c r="U53" s="124" t="s">
        <v>342</v>
      </c>
      <c r="V53" s="124" t="s">
        <v>342</v>
      </c>
      <c r="W53" s="124">
        <v>43485</v>
      </c>
      <c r="X53" s="124">
        <v>43486</v>
      </c>
      <c r="Y53" s="85"/>
      <c r="Z53" s="124" t="s">
        <v>342</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8">
        <v>2019</v>
      </c>
      <c r="D55" s="608"/>
      <c r="E55" s="128" t="s">
        <v>113</v>
      </c>
      <c r="F55" s="606">
        <v>2</v>
      </c>
      <c r="G55" s="606"/>
      <c r="H55" s="129">
        <v>6</v>
      </c>
      <c r="J55" s="131">
        <v>43525</v>
      </c>
      <c r="K55" s="607">
        <v>2019</v>
      </c>
      <c r="L55" s="607"/>
      <c r="M55" s="132" t="s">
        <v>113</v>
      </c>
      <c r="N55" s="606">
        <v>3</v>
      </c>
      <c r="O55" s="606"/>
      <c r="P55" s="129">
        <v>6</v>
      </c>
      <c r="R55" s="131">
        <v>43556</v>
      </c>
      <c r="S55" s="607">
        <v>2019</v>
      </c>
      <c r="T55" s="607"/>
      <c r="U55" s="132" t="s">
        <v>113</v>
      </c>
      <c r="V55" s="606">
        <v>4</v>
      </c>
      <c r="W55" s="606"/>
      <c r="X55" s="129">
        <v>2</v>
      </c>
      <c r="Z55" s="131">
        <v>43586</v>
      </c>
      <c r="AA55" s="607">
        <v>2019</v>
      </c>
      <c r="AB55" s="607"/>
      <c r="AC55" s="132" t="s">
        <v>113</v>
      </c>
      <c r="AD55" s="606">
        <v>5</v>
      </c>
      <c r="AE55" s="606"/>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373</v>
      </c>
      <c r="D58" s="118" t="s">
        <v>373</v>
      </c>
      <c r="E58" s="118" t="s">
        <v>373</v>
      </c>
      <c r="F58" s="118" t="s">
        <v>373</v>
      </c>
      <c r="G58" s="118" t="s">
        <v>374</v>
      </c>
      <c r="H58" s="118" t="s">
        <v>374</v>
      </c>
      <c r="I58" s="85"/>
      <c r="J58" s="118" t="b">
        <v>0</v>
      </c>
      <c r="K58" s="118" t="s">
        <v>376</v>
      </c>
      <c r="L58" s="118" t="s">
        <v>376</v>
      </c>
      <c r="M58" s="118" t="s">
        <v>376</v>
      </c>
      <c r="N58" s="118" t="s">
        <v>376</v>
      </c>
      <c r="O58" s="118" t="s">
        <v>375</v>
      </c>
      <c r="P58" s="118" t="s">
        <v>375</v>
      </c>
      <c r="Q58" s="85"/>
      <c r="R58" s="118" t="b">
        <v>0</v>
      </c>
      <c r="S58" s="118" t="s">
        <v>371</v>
      </c>
      <c r="T58" s="118" t="s">
        <v>371</v>
      </c>
      <c r="U58" s="118" t="s">
        <v>371</v>
      </c>
      <c r="V58" s="118" t="s">
        <v>371</v>
      </c>
      <c r="W58" s="118" t="s">
        <v>371</v>
      </c>
      <c r="X58" s="118" t="s">
        <v>371</v>
      </c>
      <c r="Y58" s="85"/>
      <c r="Z58" s="118" t="b">
        <v>0</v>
      </c>
      <c r="AA58" s="118" t="s">
        <v>371</v>
      </c>
      <c r="AB58" s="118" t="s">
        <v>371</v>
      </c>
      <c r="AC58" s="118" t="s">
        <v>371</v>
      </c>
      <c r="AD58" s="118" t="s">
        <v>371</v>
      </c>
      <c r="AE58" s="118" t="s">
        <v>371</v>
      </c>
      <c r="AF58" s="118" t="s">
        <v>371</v>
      </c>
      <c r="AG58" s="115"/>
      <c r="AJ58" s="117"/>
    </row>
    <row r="59" spans="1:36" s="86" customFormat="1" ht="20.100000000000001" customHeight="1">
      <c r="A59" s="126" t="s">
        <v>348</v>
      </c>
      <c r="B59" s="267" t="s">
        <v>342</v>
      </c>
      <c r="C59" s="267" t="s">
        <v>342</v>
      </c>
      <c r="D59" s="267" t="s">
        <v>342</v>
      </c>
      <c r="E59" s="267" t="s">
        <v>342</v>
      </c>
      <c r="F59" s="267" t="s">
        <v>342</v>
      </c>
      <c r="G59" s="267" t="s">
        <v>342</v>
      </c>
      <c r="H59" s="267" t="s">
        <v>342</v>
      </c>
      <c r="I59" s="268"/>
      <c r="J59" s="267" t="s">
        <v>342</v>
      </c>
      <c r="K59" s="267" t="s">
        <v>342</v>
      </c>
      <c r="L59" s="267" t="s">
        <v>342</v>
      </c>
      <c r="M59" s="267" t="s">
        <v>342</v>
      </c>
      <c r="N59" s="267" t="s">
        <v>342</v>
      </c>
      <c r="O59" s="267" t="s">
        <v>342</v>
      </c>
      <c r="P59" s="267" t="s">
        <v>342</v>
      </c>
      <c r="Q59" s="268"/>
      <c r="R59" s="267" t="s">
        <v>342</v>
      </c>
      <c r="S59" s="267" t="s">
        <v>342</v>
      </c>
      <c r="T59" s="267" t="s">
        <v>342</v>
      </c>
      <c r="U59" s="267" t="s">
        <v>342</v>
      </c>
      <c r="V59" s="267" t="s">
        <v>342</v>
      </c>
      <c r="W59" s="267" t="s">
        <v>342</v>
      </c>
      <c r="X59" s="267" t="s">
        <v>342</v>
      </c>
      <c r="Y59" s="268"/>
      <c r="Z59" s="267" t="s">
        <v>342</v>
      </c>
      <c r="AA59" s="267" t="s">
        <v>342</v>
      </c>
      <c r="AB59" s="267" t="s">
        <v>342</v>
      </c>
      <c r="AC59" s="267" t="s">
        <v>342</v>
      </c>
      <c r="AD59" s="267" t="s">
        <v>342</v>
      </c>
      <c r="AE59" s="267" t="s">
        <v>342</v>
      </c>
      <c r="AF59" s="267" t="s">
        <v>342</v>
      </c>
      <c r="AG59" s="102">
        <v>1</v>
      </c>
      <c r="AJ59" s="111"/>
    </row>
    <row r="60" spans="1:36" s="88" customFormat="1" ht="20.100000000000001" customHeight="1">
      <c r="A60" s="88" t="s">
        <v>352</v>
      </c>
      <c r="B60" s="267" t="s">
        <v>342</v>
      </c>
      <c r="C60" s="267" t="s">
        <v>342</v>
      </c>
      <c r="D60" s="267" t="s">
        <v>342</v>
      </c>
      <c r="E60" s="267" t="s">
        <v>342</v>
      </c>
      <c r="F60" s="267" t="s">
        <v>342</v>
      </c>
      <c r="G60" s="267" t="s">
        <v>342</v>
      </c>
      <c r="H60" s="267" t="s">
        <v>342</v>
      </c>
      <c r="I60" s="268"/>
      <c r="J60" s="267" t="s">
        <v>342</v>
      </c>
      <c r="K60" s="267" t="s">
        <v>342</v>
      </c>
      <c r="L60" s="267" t="s">
        <v>342</v>
      </c>
      <c r="M60" s="267" t="s">
        <v>342</v>
      </c>
      <c r="N60" s="267" t="s">
        <v>342</v>
      </c>
      <c r="O60" s="267" t="s">
        <v>342</v>
      </c>
      <c r="P60" s="267" t="s">
        <v>342</v>
      </c>
      <c r="Q60" s="268"/>
      <c r="R60" s="267" t="s">
        <v>342</v>
      </c>
      <c r="S60" s="267" t="s">
        <v>342</v>
      </c>
      <c r="T60" s="267" t="s">
        <v>342</v>
      </c>
      <c r="U60" s="267" t="s">
        <v>342</v>
      </c>
      <c r="V60" s="267" t="s">
        <v>342</v>
      </c>
      <c r="W60" s="267" t="s">
        <v>342</v>
      </c>
      <c r="X60" s="267" t="s">
        <v>342</v>
      </c>
      <c r="Y60" s="268"/>
      <c r="Z60" s="267" t="s">
        <v>342</v>
      </c>
      <c r="AA60" s="267" t="s">
        <v>342</v>
      </c>
      <c r="AB60" s="267" t="s">
        <v>342</v>
      </c>
      <c r="AC60" s="267" t="s">
        <v>342</v>
      </c>
      <c r="AD60" s="267" t="s">
        <v>342</v>
      </c>
      <c r="AE60" s="267" t="s">
        <v>342</v>
      </c>
      <c r="AF60" s="267" t="s">
        <v>342</v>
      </c>
      <c r="AG60" s="102">
        <v>3</v>
      </c>
      <c r="AJ60" s="104"/>
    </row>
    <row r="61" spans="1:36" s="94" customFormat="1" ht="20.100000000000001" customHeight="1">
      <c r="A61" s="94" t="s">
        <v>354</v>
      </c>
      <c r="B61" s="267" t="s">
        <v>342</v>
      </c>
      <c r="C61" s="267" t="s">
        <v>342</v>
      </c>
      <c r="D61" s="267" t="s">
        <v>342</v>
      </c>
      <c r="E61" s="267" t="s">
        <v>342</v>
      </c>
      <c r="F61" s="267" t="s">
        <v>342</v>
      </c>
      <c r="G61" s="267" t="s">
        <v>342</v>
      </c>
      <c r="H61" s="267" t="s">
        <v>342</v>
      </c>
      <c r="I61" s="268"/>
      <c r="J61" s="267" t="s">
        <v>342</v>
      </c>
      <c r="K61" s="267" t="s">
        <v>342</v>
      </c>
      <c r="L61" s="267" t="s">
        <v>342</v>
      </c>
      <c r="M61" s="267" t="s">
        <v>342</v>
      </c>
      <c r="N61" s="267" t="s">
        <v>342</v>
      </c>
      <c r="O61" s="267" t="s">
        <v>342</v>
      </c>
      <c r="P61" s="267" t="s">
        <v>342</v>
      </c>
      <c r="Q61" s="268"/>
      <c r="R61" s="267" t="s">
        <v>342</v>
      </c>
      <c r="S61" s="267" t="s">
        <v>342</v>
      </c>
      <c r="T61" s="267" t="s">
        <v>342</v>
      </c>
      <c r="U61" s="267" t="s">
        <v>342</v>
      </c>
      <c r="V61" s="267" t="s">
        <v>342</v>
      </c>
      <c r="W61" s="267" t="s">
        <v>342</v>
      </c>
      <c r="X61" s="267" t="s">
        <v>342</v>
      </c>
      <c r="Y61" s="268"/>
      <c r="Z61" s="267" t="s">
        <v>342</v>
      </c>
      <c r="AA61" s="267" t="s">
        <v>342</v>
      </c>
      <c r="AB61" s="267" t="s">
        <v>342</v>
      </c>
      <c r="AC61" s="267" t="s">
        <v>342</v>
      </c>
      <c r="AD61" s="267" t="s">
        <v>342</v>
      </c>
      <c r="AE61" s="267" t="s">
        <v>342</v>
      </c>
      <c r="AF61" s="267" t="s">
        <v>342</v>
      </c>
      <c r="AG61" s="102">
        <v>4</v>
      </c>
      <c r="AJ61" s="112"/>
    </row>
    <row r="62" spans="1:36" s="97" customFormat="1" ht="20.100000000000001" customHeight="1">
      <c r="A62" s="97" t="s">
        <v>372</v>
      </c>
      <c r="B62" s="267" t="s">
        <v>342</v>
      </c>
      <c r="C62" s="267" t="s">
        <v>342</v>
      </c>
      <c r="D62" s="267" t="s">
        <v>342</v>
      </c>
      <c r="E62" s="267" t="s">
        <v>342</v>
      </c>
      <c r="F62" s="267" t="s">
        <v>342</v>
      </c>
      <c r="G62" s="267" t="s">
        <v>342</v>
      </c>
      <c r="H62" s="267" t="s">
        <v>342</v>
      </c>
      <c r="I62" s="268"/>
      <c r="J62" s="267" t="s">
        <v>342</v>
      </c>
      <c r="K62" s="267" t="s">
        <v>342</v>
      </c>
      <c r="L62" s="267" t="s">
        <v>342</v>
      </c>
      <c r="M62" s="267" t="s">
        <v>342</v>
      </c>
      <c r="N62" s="267" t="s">
        <v>342</v>
      </c>
      <c r="O62" s="267" t="s">
        <v>342</v>
      </c>
      <c r="P62" s="267" t="s">
        <v>342</v>
      </c>
      <c r="Q62" s="268"/>
      <c r="R62" s="267" t="s">
        <v>342</v>
      </c>
      <c r="S62" s="267" t="s">
        <v>342</v>
      </c>
      <c r="T62" s="267" t="s">
        <v>342</v>
      </c>
      <c r="U62" s="267" t="s">
        <v>342</v>
      </c>
      <c r="V62" s="267" t="s">
        <v>342</v>
      </c>
      <c r="W62" s="267" t="s">
        <v>95</v>
      </c>
      <c r="X62" s="267" t="s">
        <v>342</v>
      </c>
      <c r="Y62" s="268"/>
      <c r="Z62" s="267" t="s">
        <v>342</v>
      </c>
      <c r="AA62" s="267" t="s">
        <v>342</v>
      </c>
      <c r="AB62" s="267" t="s">
        <v>342</v>
      </c>
      <c r="AC62" s="267" t="s">
        <v>342</v>
      </c>
      <c r="AD62" s="267" t="s">
        <v>342</v>
      </c>
      <c r="AE62" s="267" t="s">
        <v>342</v>
      </c>
      <c r="AF62" s="267" t="s">
        <v>342</v>
      </c>
      <c r="AG62" s="102">
        <v>13</v>
      </c>
      <c r="AJ62" s="113"/>
    </row>
    <row r="63" spans="1:36" s="36" customFormat="1" ht="20.100000000000001" customHeight="1">
      <c r="A63" s="34" t="s">
        <v>89</v>
      </c>
      <c r="B63" s="122" t="s">
        <v>342</v>
      </c>
      <c r="C63" s="122">
        <v>43507</v>
      </c>
      <c r="D63" s="122">
        <v>43508</v>
      </c>
      <c r="E63" s="122">
        <v>43509</v>
      </c>
      <c r="F63" s="122">
        <v>43510</v>
      </c>
      <c r="G63" s="122">
        <v>43511</v>
      </c>
      <c r="H63" s="122">
        <v>43512</v>
      </c>
      <c r="I63" s="35"/>
      <c r="J63" s="122" t="s">
        <v>342</v>
      </c>
      <c r="K63" s="122">
        <v>43535</v>
      </c>
      <c r="L63" s="122">
        <v>43536</v>
      </c>
      <c r="M63" s="122">
        <v>43537</v>
      </c>
      <c r="N63" s="122">
        <v>43538</v>
      </c>
      <c r="O63" s="122">
        <v>43539</v>
      </c>
      <c r="P63" s="122">
        <v>43540</v>
      </c>
      <c r="Q63" s="35"/>
      <c r="R63" s="122" t="s">
        <v>342</v>
      </c>
      <c r="S63" s="122">
        <v>43570</v>
      </c>
      <c r="T63" s="122">
        <v>43571</v>
      </c>
      <c r="U63" s="122">
        <v>43572</v>
      </c>
      <c r="V63" s="122">
        <v>43573</v>
      </c>
      <c r="W63" s="122">
        <v>43574</v>
      </c>
      <c r="X63" s="122">
        <v>43575</v>
      </c>
      <c r="Y63" s="35"/>
      <c r="Z63" s="122" t="s">
        <v>342</v>
      </c>
      <c r="AA63" s="122">
        <v>43598</v>
      </c>
      <c r="AB63" s="122">
        <v>43599</v>
      </c>
      <c r="AC63" s="122">
        <v>43600</v>
      </c>
      <c r="AD63" s="122">
        <v>43601</v>
      </c>
      <c r="AE63" s="122">
        <v>43602</v>
      </c>
      <c r="AF63" s="122">
        <v>43603</v>
      </c>
      <c r="AG63" s="41"/>
      <c r="AJ63" s="37"/>
    </row>
    <row r="64" spans="1:36" s="36" customFormat="1" ht="20.100000000000001" customHeight="1">
      <c r="A64" s="38" t="s">
        <v>90</v>
      </c>
      <c r="B64" s="123" t="s">
        <v>342</v>
      </c>
      <c r="C64" s="123">
        <v>43509</v>
      </c>
      <c r="D64" s="123">
        <v>43510</v>
      </c>
      <c r="E64" s="123">
        <v>43511</v>
      </c>
      <c r="F64" s="123">
        <v>43512</v>
      </c>
      <c r="G64" s="123">
        <v>43513</v>
      </c>
      <c r="H64" s="123">
        <v>43514</v>
      </c>
      <c r="I64" s="35"/>
      <c r="J64" s="123" t="s">
        <v>342</v>
      </c>
      <c r="K64" s="123">
        <v>43537</v>
      </c>
      <c r="L64" s="123">
        <v>43538</v>
      </c>
      <c r="M64" s="123">
        <v>43539</v>
      </c>
      <c r="N64" s="123">
        <v>43540</v>
      </c>
      <c r="O64" s="123">
        <v>43541</v>
      </c>
      <c r="P64" s="123">
        <v>43542</v>
      </c>
      <c r="Q64" s="39"/>
      <c r="R64" s="123" t="s">
        <v>342</v>
      </c>
      <c r="S64" s="123">
        <v>43572</v>
      </c>
      <c r="T64" s="123">
        <v>43573</v>
      </c>
      <c r="U64" s="123">
        <v>43574</v>
      </c>
      <c r="V64" s="123">
        <v>43575</v>
      </c>
      <c r="W64" s="123">
        <v>43576</v>
      </c>
      <c r="X64" s="123">
        <v>43577</v>
      </c>
      <c r="Y64" s="39"/>
      <c r="Z64" s="123" t="s">
        <v>342</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375</v>
      </c>
      <c r="D66" s="118" t="s">
        <v>375</v>
      </c>
      <c r="E66" s="118" t="s">
        <v>375</v>
      </c>
      <c r="F66" s="118" t="s">
        <v>375</v>
      </c>
      <c r="G66" s="118" t="s">
        <v>375</v>
      </c>
      <c r="H66" s="118" t="s">
        <v>375</v>
      </c>
      <c r="I66" s="85"/>
      <c r="J66" s="118" t="b">
        <v>0</v>
      </c>
      <c r="K66" s="118" t="s">
        <v>375</v>
      </c>
      <c r="L66" s="118" t="s">
        <v>375</v>
      </c>
      <c r="M66" s="118" t="s">
        <v>375</v>
      </c>
      <c r="N66" s="118" t="s">
        <v>375</v>
      </c>
      <c r="O66" s="118" t="s">
        <v>375</v>
      </c>
      <c r="P66" s="118" t="s">
        <v>375</v>
      </c>
      <c r="Q66" s="85"/>
      <c r="R66" s="118" t="b">
        <v>0</v>
      </c>
      <c r="S66" s="118" t="s">
        <v>371</v>
      </c>
      <c r="T66" s="118" t="s">
        <v>371</v>
      </c>
      <c r="U66" s="118" t="s">
        <v>371</v>
      </c>
      <c r="V66" s="118" t="s">
        <v>371</v>
      </c>
      <c r="W66" s="118" t="s">
        <v>371</v>
      </c>
      <c r="X66" s="118" t="s">
        <v>371</v>
      </c>
      <c r="Y66" s="85"/>
      <c r="Z66" s="118" t="b">
        <v>0</v>
      </c>
      <c r="AA66" s="118" t="s">
        <v>371</v>
      </c>
      <c r="AB66" s="118" t="s">
        <v>371</v>
      </c>
      <c r="AC66" s="118" t="s">
        <v>371</v>
      </c>
      <c r="AD66" s="118" t="s">
        <v>371</v>
      </c>
      <c r="AE66" s="118" t="s">
        <v>371</v>
      </c>
      <c r="AF66" s="118" t="s">
        <v>371</v>
      </c>
      <c r="AG66" s="115"/>
      <c r="AJ66" s="117"/>
    </row>
    <row r="67" spans="1:36" s="86" customFormat="1" ht="20.100000000000001" customHeight="1">
      <c r="A67" s="126" t="s">
        <v>348</v>
      </c>
      <c r="B67" s="119" t="s">
        <v>342</v>
      </c>
      <c r="C67" s="119" t="s">
        <v>342</v>
      </c>
      <c r="D67" s="119" t="s">
        <v>342</v>
      </c>
      <c r="E67" s="119" t="s">
        <v>342</v>
      </c>
      <c r="F67" s="119" t="s">
        <v>342</v>
      </c>
      <c r="G67" s="119" t="s">
        <v>342</v>
      </c>
      <c r="H67" s="119" t="s">
        <v>342</v>
      </c>
      <c r="I67" s="101"/>
      <c r="J67" s="119" t="s">
        <v>342</v>
      </c>
      <c r="K67" s="119" t="s">
        <v>342</v>
      </c>
      <c r="L67" s="119" t="s">
        <v>342</v>
      </c>
      <c r="M67" s="119" t="s">
        <v>342</v>
      </c>
      <c r="N67" s="119" t="s">
        <v>342</v>
      </c>
      <c r="O67" s="119" t="s">
        <v>342</v>
      </c>
      <c r="P67" s="119" t="s">
        <v>342</v>
      </c>
      <c r="Q67" s="101"/>
      <c r="R67" s="119" t="s">
        <v>342</v>
      </c>
      <c r="S67" s="119" t="s">
        <v>342</v>
      </c>
      <c r="T67" s="119" t="s">
        <v>342</v>
      </c>
      <c r="U67" s="119" t="s">
        <v>342</v>
      </c>
      <c r="V67" s="119" t="s">
        <v>342</v>
      </c>
      <c r="W67" s="119" t="s">
        <v>342</v>
      </c>
      <c r="X67" s="119" t="s">
        <v>342</v>
      </c>
      <c r="Y67" s="101"/>
      <c r="Z67" s="119" t="s">
        <v>342</v>
      </c>
      <c r="AA67" s="119" t="s">
        <v>342</v>
      </c>
      <c r="AB67" s="119" t="s">
        <v>342</v>
      </c>
      <c r="AC67" s="119" t="s">
        <v>342</v>
      </c>
      <c r="AD67" s="119" t="s">
        <v>342</v>
      </c>
      <c r="AE67" s="119" t="s">
        <v>342</v>
      </c>
      <c r="AF67" s="119" t="s">
        <v>342</v>
      </c>
      <c r="AG67" s="102">
        <v>1</v>
      </c>
    </row>
    <row r="68" spans="1:36" s="88" customFormat="1" ht="20.100000000000001" customHeight="1">
      <c r="A68" s="88" t="s">
        <v>352</v>
      </c>
      <c r="B68" s="119" t="s">
        <v>342</v>
      </c>
      <c r="C68" s="119" t="s">
        <v>342</v>
      </c>
      <c r="D68" s="119" t="s">
        <v>342</v>
      </c>
      <c r="E68" s="119" t="s">
        <v>342</v>
      </c>
      <c r="F68" s="119" t="s">
        <v>342</v>
      </c>
      <c r="G68" s="119" t="s">
        <v>342</v>
      </c>
      <c r="H68" s="119" t="s">
        <v>342</v>
      </c>
      <c r="I68" s="103"/>
      <c r="J68" s="119" t="s">
        <v>342</v>
      </c>
      <c r="K68" s="119" t="s">
        <v>342</v>
      </c>
      <c r="L68" s="119" t="s">
        <v>342</v>
      </c>
      <c r="M68" s="119" t="s">
        <v>342</v>
      </c>
      <c r="N68" s="119" t="s">
        <v>342</v>
      </c>
      <c r="O68" s="119" t="s">
        <v>342</v>
      </c>
      <c r="P68" s="119" t="s">
        <v>342</v>
      </c>
      <c r="Q68" s="103"/>
      <c r="R68" s="119" t="s">
        <v>342</v>
      </c>
      <c r="S68" s="119" t="s">
        <v>342</v>
      </c>
      <c r="T68" s="119" t="s">
        <v>342</v>
      </c>
      <c r="U68" s="119" t="s">
        <v>342</v>
      </c>
      <c r="V68" s="119" t="s">
        <v>342</v>
      </c>
      <c r="W68" s="119" t="s">
        <v>342</v>
      </c>
      <c r="X68" s="119" t="s">
        <v>342</v>
      </c>
      <c r="Y68" s="103"/>
      <c r="Z68" s="119" t="s">
        <v>342</v>
      </c>
      <c r="AA68" s="119" t="s">
        <v>342</v>
      </c>
      <c r="AB68" s="119" t="s">
        <v>342</v>
      </c>
      <c r="AC68" s="119" t="s">
        <v>342</v>
      </c>
      <c r="AD68" s="119" t="s">
        <v>342</v>
      </c>
      <c r="AE68" s="119" t="s">
        <v>342</v>
      </c>
      <c r="AF68" s="119" t="s">
        <v>342</v>
      </c>
      <c r="AG68" s="102">
        <v>3</v>
      </c>
    </row>
    <row r="69" spans="1:36" s="94" customFormat="1" ht="20.100000000000001" customHeight="1">
      <c r="A69" s="94" t="s">
        <v>354</v>
      </c>
      <c r="B69" s="119" t="s">
        <v>342</v>
      </c>
      <c r="C69" s="119" t="s">
        <v>342</v>
      </c>
      <c r="D69" s="119" t="s">
        <v>342</v>
      </c>
      <c r="E69" s="119" t="s">
        <v>342</v>
      </c>
      <c r="F69" s="119" t="s">
        <v>342</v>
      </c>
      <c r="G69" s="119" t="s">
        <v>342</v>
      </c>
      <c r="H69" s="119" t="s">
        <v>342</v>
      </c>
      <c r="I69" s="109"/>
      <c r="J69" s="119" t="s">
        <v>342</v>
      </c>
      <c r="K69" s="119" t="s">
        <v>342</v>
      </c>
      <c r="L69" s="119" t="s">
        <v>342</v>
      </c>
      <c r="M69" s="119" t="s">
        <v>342</v>
      </c>
      <c r="N69" s="119" t="s">
        <v>342</v>
      </c>
      <c r="O69" s="119" t="s">
        <v>342</v>
      </c>
      <c r="P69" s="119" t="s">
        <v>342</v>
      </c>
      <c r="Q69" s="109"/>
      <c r="R69" s="119" t="s">
        <v>342</v>
      </c>
      <c r="S69" s="119" t="s">
        <v>342</v>
      </c>
      <c r="T69" s="119" t="s">
        <v>342</v>
      </c>
      <c r="U69" s="119" t="s">
        <v>342</v>
      </c>
      <c r="V69" s="119" t="s">
        <v>342</v>
      </c>
      <c r="W69" s="119" t="s">
        <v>342</v>
      </c>
      <c r="X69" s="119" t="s">
        <v>342</v>
      </c>
      <c r="Y69" s="109"/>
      <c r="Z69" s="119" t="s">
        <v>342</v>
      </c>
      <c r="AA69" s="119" t="s">
        <v>342</v>
      </c>
      <c r="AB69" s="119" t="s">
        <v>342</v>
      </c>
      <c r="AC69" s="119" t="s">
        <v>342</v>
      </c>
      <c r="AD69" s="119" t="s">
        <v>342</v>
      </c>
      <c r="AE69" s="119" t="s">
        <v>342</v>
      </c>
      <c r="AF69" s="119" t="s">
        <v>342</v>
      </c>
      <c r="AG69" s="102">
        <v>4</v>
      </c>
    </row>
    <row r="70" spans="1:36" s="97" customFormat="1" ht="20.100000000000001" customHeight="1">
      <c r="A70" s="97" t="s">
        <v>372</v>
      </c>
      <c r="B70" s="119" t="s">
        <v>342</v>
      </c>
      <c r="C70" s="119" t="s">
        <v>342</v>
      </c>
      <c r="D70" s="119" t="s">
        <v>342</v>
      </c>
      <c r="E70" s="119" t="s">
        <v>342</v>
      </c>
      <c r="F70" s="119" t="s">
        <v>342</v>
      </c>
      <c r="G70" s="119" t="s">
        <v>342</v>
      </c>
      <c r="H70" s="119" t="s">
        <v>342</v>
      </c>
      <c r="I70" s="110"/>
      <c r="J70" s="119" t="s">
        <v>342</v>
      </c>
      <c r="K70" s="119" t="s">
        <v>342</v>
      </c>
      <c r="L70" s="119" t="s">
        <v>342</v>
      </c>
      <c r="M70" s="119" t="s">
        <v>342</v>
      </c>
      <c r="N70" s="119" t="s">
        <v>342</v>
      </c>
      <c r="O70" s="119" t="s">
        <v>342</v>
      </c>
      <c r="P70" s="119" t="s">
        <v>342</v>
      </c>
      <c r="Q70" s="110"/>
      <c r="R70" s="119" t="s">
        <v>342</v>
      </c>
      <c r="S70" s="119" t="s">
        <v>342</v>
      </c>
      <c r="T70" s="119" t="s">
        <v>95</v>
      </c>
      <c r="U70" s="119" t="s">
        <v>342</v>
      </c>
      <c r="V70" s="119" t="s">
        <v>342</v>
      </c>
      <c r="W70" s="119" t="s">
        <v>342</v>
      </c>
      <c r="X70" s="119" t="s">
        <v>342</v>
      </c>
      <c r="Y70" s="110"/>
      <c r="Z70" s="119" t="s">
        <v>342</v>
      </c>
      <c r="AA70" s="119" t="s">
        <v>342</v>
      </c>
      <c r="AB70" s="119" t="s">
        <v>95</v>
      </c>
      <c r="AC70" s="119" t="s">
        <v>342</v>
      </c>
      <c r="AD70" s="119" t="s">
        <v>342</v>
      </c>
      <c r="AE70" s="119" t="s">
        <v>342</v>
      </c>
      <c r="AF70" s="119" t="s">
        <v>342</v>
      </c>
      <c r="AG70" s="102">
        <v>13</v>
      </c>
    </row>
    <row r="71" spans="1:36" ht="20.100000000000001" customHeight="1">
      <c r="A71" s="34" t="s">
        <v>89</v>
      </c>
      <c r="B71" s="122" t="s">
        <v>342</v>
      </c>
      <c r="C71" s="122">
        <v>43514</v>
      </c>
      <c r="D71" s="122">
        <v>43515</v>
      </c>
      <c r="E71" s="122">
        <v>43516</v>
      </c>
      <c r="F71" s="122">
        <v>43517</v>
      </c>
      <c r="G71" s="122">
        <v>43518</v>
      </c>
      <c r="H71" s="122">
        <v>43519</v>
      </c>
      <c r="I71" s="85"/>
      <c r="J71" s="122" t="s">
        <v>342</v>
      </c>
      <c r="K71" s="122">
        <v>43542</v>
      </c>
      <c r="L71" s="122">
        <v>43543</v>
      </c>
      <c r="M71" s="122">
        <v>43544</v>
      </c>
      <c r="N71" s="122">
        <v>43545</v>
      </c>
      <c r="O71" s="122">
        <v>43546</v>
      </c>
      <c r="P71" s="122">
        <v>43547</v>
      </c>
      <c r="Q71" s="85"/>
      <c r="R71" s="122" t="s">
        <v>342</v>
      </c>
      <c r="S71" s="122">
        <v>43577</v>
      </c>
      <c r="T71" s="122">
        <v>43578</v>
      </c>
      <c r="U71" s="122">
        <v>43579</v>
      </c>
      <c r="V71" s="122">
        <v>43580</v>
      </c>
      <c r="W71" s="122">
        <v>43581</v>
      </c>
      <c r="X71" s="122">
        <v>43582</v>
      </c>
      <c r="Y71" s="85"/>
      <c r="Z71" s="122" t="s">
        <v>342</v>
      </c>
      <c r="AA71" s="122">
        <v>43605</v>
      </c>
      <c r="AB71" s="122">
        <v>43606</v>
      </c>
      <c r="AC71" s="122">
        <v>43607</v>
      </c>
      <c r="AD71" s="122">
        <v>43608</v>
      </c>
      <c r="AE71" s="122">
        <v>43609</v>
      </c>
      <c r="AF71" s="122">
        <v>43610</v>
      </c>
    </row>
    <row r="72" spans="1:36" ht="20.100000000000001" customHeight="1">
      <c r="A72" s="38" t="s">
        <v>90</v>
      </c>
      <c r="B72" s="123" t="s">
        <v>342</v>
      </c>
      <c r="C72" s="123">
        <v>43516</v>
      </c>
      <c r="D72" s="123">
        <v>43517</v>
      </c>
      <c r="E72" s="123">
        <v>43518</v>
      </c>
      <c r="F72" s="123">
        <v>43519</v>
      </c>
      <c r="G72" s="123">
        <v>43520</v>
      </c>
      <c r="H72" s="123">
        <v>43521</v>
      </c>
      <c r="I72" s="85"/>
      <c r="J72" s="123" t="s">
        <v>342</v>
      </c>
      <c r="K72" s="123">
        <v>43544</v>
      </c>
      <c r="L72" s="123">
        <v>43545</v>
      </c>
      <c r="M72" s="123">
        <v>43546</v>
      </c>
      <c r="N72" s="123">
        <v>43547</v>
      </c>
      <c r="O72" s="123">
        <v>43548</v>
      </c>
      <c r="P72" s="123">
        <v>43549</v>
      </c>
      <c r="Q72" s="85"/>
      <c r="R72" s="123" t="s">
        <v>342</v>
      </c>
      <c r="S72" s="123">
        <v>43579</v>
      </c>
      <c r="T72" s="123">
        <v>43580</v>
      </c>
      <c r="U72" s="123">
        <v>43581</v>
      </c>
      <c r="V72" s="123">
        <v>43582</v>
      </c>
      <c r="W72" s="123">
        <v>43583</v>
      </c>
      <c r="X72" s="123">
        <v>43584</v>
      </c>
      <c r="Y72" s="85"/>
      <c r="Z72" s="123" t="s">
        <v>342</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375</v>
      </c>
      <c r="D74" s="118" t="s">
        <v>375</v>
      </c>
      <c r="E74" s="118" t="s">
        <v>375</v>
      </c>
      <c r="F74" s="118" t="s">
        <v>375</v>
      </c>
      <c r="G74" s="118" t="s">
        <v>375</v>
      </c>
      <c r="H74" s="118" t="s">
        <v>376</v>
      </c>
      <c r="I74" s="85"/>
      <c r="J74" s="118" t="b">
        <v>0</v>
      </c>
      <c r="K74" s="118" t="s">
        <v>375</v>
      </c>
      <c r="L74" s="118" t="s">
        <v>375</v>
      </c>
      <c r="M74" s="118" t="s">
        <v>375</v>
      </c>
      <c r="N74" s="118" t="s">
        <v>374</v>
      </c>
      <c r="O74" s="118" t="s">
        <v>374</v>
      </c>
      <c r="P74" s="118" t="s">
        <v>374</v>
      </c>
      <c r="Q74" s="85"/>
      <c r="R74" s="118" t="b">
        <v>0</v>
      </c>
      <c r="S74" s="118" t="s">
        <v>371</v>
      </c>
      <c r="T74" s="118" t="s">
        <v>371</v>
      </c>
      <c r="U74" s="118" t="s">
        <v>371</v>
      </c>
      <c r="V74" s="118" t="s">
        <v>371</v>
      </c>
      <c r="W74" s="118" t="s">
        <v>371</v>
      </c>
      <c r="X74" s="118" t="s">
        <v>371</v>
      </c>
      <c r="Y74" s="85"/>
      <c r="Z74" s="118" t="b">
        <v>0</v>
      </c>
      <c r="AA74" s="118" t="s">
        <v>371</v>
      </c>
      <c r="AB74" s="118" t="s">
        <v>371</v>
      </c>
      <c r="AC74" s="118" t="s">
        <v>371</v>
      </c>
      <c r="AD74" s="118" t="s">
        <v>371</v>
      </c>
      <c r="AE74" s="118" t="s">
        <v>371</v>
      </c>
      <c r="AF74" s="118" t="s">
        <v>371</v>
      </c>
      <c r="AG74" s="115"/>
      <c r="AJ74" s="117"/>
    </row>
    <row r="75" spans="1:36" s="86" customFormat="1" ht="20.100000000000001" customHeight="1">
      <c r="A75" s="126" t="s">
        <v>348</v>
      </c>
      <c r="B75" s="119" t="s">
        <v>342</v>
      </c>
      <c r="C75" s="119" t="s">
        <v>342</v>
      </c>
      <c r="D75" s="119" t="s">
        <v>342</v>
      </c>
      <c r="E75" s="119" t="s">
        <v>342</v>
      </c>
      <c r="F75" s="119" t="s">
        <v>342</v>
      </c>
      <c r="G75" s="119" t="s">
        <v>342</v>
      </c>
      <c r="H75" s="119" t="s">
        <v>342</v>
      </c>
      <c r="I75" s="101"/>
      <c r="J75" s="119" t="s">
        <v>342</v>
      </c>
      <c r="K75" s="119" t="s">
        <v>342</v>
      </c>
      <c r="L75" s="119" t="s">
        <v>342</v>
      </c>
      <c r="M75" s="119" t="s">
        <v>342</v>
      </c>
      <c r="N75" s="119" t="s">
        <v>342</v>
      </c>
      <c r="O75" s="119" t="s">
        <v>342</v>
      </c>
      <c r="P75" s="119" t="s">
        <v>342</v>
      </c>
      <c r="Q75" s="101"/>
      <c r="R75" s="119" t="s">
        <v>342</v>
      </c>
      <c r="S75" s="119" t="s">
        <v>342</v>
      </c>
      <c r="T75" s="119" t="s">
        <v>342</v>
      </c>
      <c r="U75" s="119" t="s">
        <v>342</v>
      </c>
      <c r="V75" s="119" t="s">
        <v>342</v>
      </c>
      <c r="W75" s="119" t="s">
        <v>342</v>
      </c>
      <c r="X75" s="119" t="s">
        <v>342</v>
      </c>
      <c r="Y75" s="101"/>
      <c r="Z75" s="119" t="s">
        <v>342</v>
      </c>
      <c r="AA75" s="119" t="s">
        <v>342</v>
      </c>
      <c r="AB75" s="119" t="s">
        <v>342</v>
      </c>
      <c r="AC75" s="119" t="s">
        <v>342</v>
      </c>
      <c r="AD75" s="119" t="s">
        <v>342</v>
      </c>
      <c r="AE75" s="119" t="s">
        <v>342</v>
      </c>
      <c r="AF75" s="119" t="s">
        <v>342</v>
      </c>
      <c r="AG75" s="102">
        <v>1</v>
      </c>
    </row>
    <row r="76" spans="1:36" s="88" customFormat="1" ht="20.100000000000001" customHeight="1">
      <c r="A76" s="88" t="s">
        <v>352</v>
      </c>
      <c r="B76" s="119" t="s">
        <v>342</v>
      </c>
      <c r="C76" s="119" t="s">
        <v>342</v>
      </c>
      <c r="D76" s="119" t="s">
        <v>342</v>
      </c>
      <c r="E76" s="119" t="s">
        <v>342</v>
      </c>
      <c r="F76" s="119" t="s">
        <v>342</v>
      </c>
      <c r="G76" s="119" t="s">
        <v>342</v>
      </c>
      <c r="H76" s="119" t="s">
        <v>342</v>
      </c>
      <c r="I76" s="103"/>
      <c r="J76" s="119" t="s">
        <v>342</v>
      </c>
      <c r="K76" s="119" t="s">
        <v>342</v>
      </c>
      <c r="L76" s="119" t="s">
        <v>342</v>
      </c>
      <c r="M76" s="119" t="s">
        <v>342</v>
      </c>
      <c r="N76" s="119" t="s">
        <v>342</v>
      </c>
      <c r="O76" s="119" t="s">
        <v>342</v>
      </c>
      <c r="P76" s="119" t="s">
        <v>342</v>
      </c>
      <c r="Q76" s="103"/>
      <c r="R76" s="119" t="s">
        <v>342</v>
      </c>
      <c r="S76" s="119" t="s">
        <v>342</v>
      </c>
      <c r="T76" s="119" t="s">
        <v>342</v>
      </c>
      <c r="U76" s="119" t="s">
        <v>342</v>
      </c>
      <c r="V76" s="119" t="s">
        <v>342</v>
      </c>
      <c r="W76" s="119" t="s">
        <v>342</v>
      </c>
      <c r="X76" s="119" t="s">
        <v>342</v>
      </c>
      <c r="Y76" s="103"/>
      <c r="Z76" s="119" t="s">
        <v>342</v>
      </c>
      <c r="AA76" s="119" t="s">
        <v>342</v>
      </c>
      <c r="AB76" s="119" t="s">
        <v>342</v>
      </c>
      <c r="AC76" s="119" t="s">
        <v>342</v>
      </c>
      <c r="AD76" s="119" t="s">
        <v>342</v>
      </c>
      <c r="AE76" s="119" t="s">
        <v>342</v>
      </c>
      <c r="AF76" s="119" t="s">
        <v>342</v>
      </c>
      <c r="AG76" s="102">
        <v>3</v>
      </c>
    </row>
    <row r="77" spans="1:36" s="94" customFormat="1" ht="20.100000000000001" customHeight="1">
      <c r="A77" s="94" t="s">
        <v>354</v>
      </c>
      <c r="B77" s="119" t="s">
        <v>342</v>
      </c>
      <c r="C77" s="119" t="s">
        <v>342</v>
      </c>
      <c r="D77" s="119" t="s">
        <v>342</v>
      </c>
      <c r="E77" s="119" t="s">
        <v>342</v>
      </c>
      <c r="F77" s="119" t="s">
        <v>342</v>
      </c>
      <c r="G77" s="119" t="s">
        <v>342</v>
      </c>
      <c r="H77" s="119" t="s">
        <v>342</v>
      </c>
      <c r="I77" s="109"/>
      <c r="J77" s="119" t="s">
        <v>342</v>
      </c>
      <c r="K77" s="119" t="s">
        <v>342</v>
      </c>
      <c r="L77" s="119" t="s">
        <v>342</v>
      </c>
      <c r="M77" s="119" t="s">
        <v>342</v>
      </c>
      <c r="N77" s="119" t="s">
        <v>342</v>
      </c>
      <c r="O77" s="119" t="s">
        <v>342</v>
      </c>
      <c r="P77" s="119" t="s">
        <v>342</v>
      </c>
      <c r="Q77" s="109"/>
      <c r="R77" s="119" t="s">
        <v>342</v>
      </c>
      <c r="S77" s="119" t="s">
        <v>342</v>
      </c>
      <c r="T77" s="119" t="s">
        <v>342</v>
      </c>
      <c r="U77" s="119" t="s">
        <v>342</v>
      </c>
      <c r="V77" s="119" t="s">
        <v>342</v>
      </c>
      <c r="W77" s="119" t="s">
        <v>342</v>
      </c>
      <c r="X77" s="119" t="s">
        <v>342</v>
      </c>
      <c r="Y77" s="109"/>
      <c r="Z77" s="119" t="s">
        <v>342</v>
      </c>
      <c r="AA77" s="119" t="s">
        <v>342</v>
      </c>
      <c r="AB77" s="119" t="s">
        <v>342</v>
      </c>
      <c r="AC77" s="119" t="s">
        <v>342</v>
      </c>
      <c r="AD77" s="119" t="s">
        <v>342</v>
      </c>
      <c r="AE77" s="119" t="s">
        <v>342</v>
      </c>
      <c r="AF77" s="119" t="s">
        <v>342</v>
      </c>
      <c r="AG77" s="102">
        <v>4</v>
      </c>
    </row>
    <row r="78" spans="1:36" s="97" customFormat="1" ht="20.100000000000001" customHeight="1">
      <c r="A78" s="97" t="s">
        <v>372</v>
      </c>
      <c r="B78" s="119" t="s">
        <v>342</v>
      </c>
      <c r="C78" s="119" t="s">
        <v>342</v>
      </c>
      <c r="D78" s="119" t="s">
        <v>342</v>
      </c>
      <c r="E78" s="119" t="s">
        <v>342</v>
      </c>
      <c r="F78" s="119" t="s">
        <v>342</v>
      </c>
      <c r="G78" s="119" t="s">
        <v>342</v>
      </c>
      <c r="H78" s="119" t="s">
        <v>342</v>
      </c>
      <c r="I78" s="110"/>
      <c r="J78" s="119" t="s">
        <v>342</v>
      </c>
      <c r="K78" s="119" t="s">
        <v>342</v>
      </c>
      <c r="L78" s="119" t="s">
        <v>342</v>
      </c>
      <c r="M78" s="119" t="s">
        <v>342</v>
      </c>
      <c r="N78" s="119" t="s">
        <v>342</v>
      </c>
      <c r="O78" s="119" t="s">
        <v>342</v>
      </c>
      <c r="P78" s="119" t="s">
        <v>342</v>
      </c>
      <c r="Q78" s="110"/>
      <c r="R78" s="119" t="s">
        <v>342</v>
      </c>
      <c r="S78" s="119" t="s">
        <v>342</v>
      </c>
      <c r="T78" s="119" t="s">
        <v>95</v>
      </c>
      <c r="U78" s="119" t="s">
        <v>342</v>
      </c>
      <c r="V78" s="119" t="s">
        <v>342</v>
      </c>
      <c r="W78" s="119" t="s">
        <v>342</v>
      </c>
      <c r="X78" s="119" t="s">
        <v>342</v>
      </c>
      <c r="Y78" s="110"/>
      <c r="Z78" s="119" t="s">
        <v>342</v>
      </c>
      <c r="AA78" s="119" t="s">
        <v>342</v>
      </c>
      <c r="AB78" s="119" t="s">
        <v>95</v>
      </c>
      <c r="AC78" s="119" t="s">
        <v>342</v>
      </c>
      <c r="AD78" s="119" t="s">
        <v>342</v>
      </c>
      <c r="AE78" s="119" t="s">
        <v>342</v>
      </c>
      <c r="AF78" s="119" t="s">
        <v>342</v>
      </c>
      <c r="AG78" s="102">
        <v>13</v>
      </c>
    </row>
    <row r="79" spans="1:36" ht="20.100000000000001" customHeight="1">
      <c r="A79" s="34" t="s">
        <v>89</v>
      </c>
      <c r="B79" s="122" t="s">
        <v>342</v>
      </c>
      <c r="C79" s="122">
        <v>43521</v>
      </c>
      <c r="D79" s="122">
        <v>43522</v>
      </c>
      <c r="E79" s="122">
        <v>43523</v>
      </c>
      <c r="F79" s="122">
        <v>43524</v>
      </c>
      <c r="G79" s="122">
        <v>43525</v>
      </c>
      <c r="H79" s="122">
        <v>43526</v>
      </c>
      <c r="I79" s="85"/>
      <c r="J79" s="122" t="s">
        <v>342</v>
      </c>
      <c r="K79" s="122">
        <v>43549</v>
      </c>
      <c r="L79" s="122">
        <v>43550</v>
      </c>
      <c r="M79" s="122">
        <v>43551</v>
      </c>
      <c r="N79" s="122">
        <v>43552</v>
      </c>
      <c r="O79" s="122">
        <v>43553</v>
      </c>
      <c r="P79" s="122">
        <v>43554</v>
      </c>
      <c r="Q79" s="85"/>
      <c r="R79" s="122" t="s">
        <v>342</v>
      </c>
      <c r="S79" s="122">
        <v>43584</v>
      </c>
      <c r="T79" s="122">
        <v>43585</v>
      </c>
      <c r="U79" s="122">
        <v>43586</v>
      </c>
      <c r="V79" s="122">
        <v>43587</v>
      </c>
      <c r="W79" s="122">
        <v>43588</v>
      </c>
      <c r="X79" s="122">
        <v>43589</v>
      </c>
      <c r="Y79" s="85"/>
      <c r="Z79" s="122" t="s">
        <v>342</v>
      </c>
      <c r="AA79" s="122">
        <v>43612</v>
      </c>
      <c r="AB79" s="122">
        <v>43613</v>
      </c>
      <c r="AC79" s="122">
        <v>43614</v>
      </c>
      <c r="AD79" s="122">
        <v>43615</v>
      </c>
      <c r="AE79" s="122">
        <v>43616</v>
      </c>
      <c r="AF79" s="122">
        <v>43617</v>
      </c>
    </row>
    <row r="80" spans="1:36" ht="20.100000000000001" customHeight="1">
      <c r="A80" s="38" t="s">
        <v>90</v>
      </c>
      <c r="B80" s="123" t="s">
        <v>342</v>
      </c>
      <c r="C80" s="123">
        <v>43523</v>
      </c>
      <c r="D80" s="123">
        <v>43524</v>
      </c>
      <c r="E80" s="123">
        <v>43525</v>
      </c>
      <c r="F80" s="123">
        <v>43526</v>
      </c>
      <c r="G80" s="123">
        <v>43527</v>
      </c>
      <c r="H80" s="123">
        <v>43528</v>
      </c>
      <c r="I80" s="85"/>
      <c r="J80" s="123" t="s">
        <v>342</v>
      </c>
      <c r="K80" s="123">
        <v>43551</v>
      </c>
      <c r="L80" s="123">
        <v>43552</v>
      </c>
      <c r="M80" s="123">
        <v>43553</v>
      </c>
      <c r="N80" s="123">
        <v>43554</v>
      </c>
      <c r="O80" s="123">
        <v>43555</v>
      </c>
      <c r="P80" s="123">
        <v>43556</v>
      </c>
      <c r="Q80" s="85"/>
      <c r="R80" s="123" t="s">
        <v>342</v>
      </c>
      <c r="S80" s="123">
        <v>43586</v>
      </c>
      <c r="T80" s="123">
        <v>43587</v>
      </c>
      <c r="U80" s="123">
        <v>43588</v>
      </c>
      <c r="V80" s="123">
        <v>43589</v>
      </c>
      <c r="W80" s="123">
        <v>43590</v>
      </c>
      <c r="X80" s="123">
        <v>43591</v>
      </c>
      <c r="Y80" s="85"/>
      <c r="Z80" s="123" t="s">
        <v>342</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376</v>
      </c>
      <c r="D82" s="118" t="s">
        <v>376</v>
      </c>
      <c r="E82" s="118" t="s">
        <v>376</v>
      </c>
      <c r="F82" s="118" t="s">
        <v>376</v>
      </c>
      <c r="G82" s="118" t="s">
        <v>376</v>
      </c>
      <c r="H82" s="118" t="s">
        <v>376</v>
      </c>
      <c r="I82" s="85"/>
      <c r="J82" s="118" t="b">
        <v>0</v>
      </c>
      <c r="K82" s="118" t="s">
        <v>373</v>
      </c>
      <c r="L82" s="118" t="s">
        <v>373</v>
      </c>
      <c r="M82" s="118" t="s">
        <v>373</v>
      </c>
      <c r="N82" s="118" t="s">
        <v>373</v>
      </c>
      <c r="O82" s="118" t="s">
        <v>373</v>
      </c>
      <c r="P82" s="118" t="s">
        <v>373</v>
      </c>
      <c r="Q82" s="85"/>
      <c r="R82" s="118" t="s">
        <v>371</v>
      </c>
      <c r="S82" s="118" t="s">
        <v>371</v>
      </c>
      <c r="T82" s="118" t="s">
        <v>371</v>
      </c>
      <c r="U82" s="118" t="s">
        <v>371</v>
      </c>
      <c r="V82" s="118" t="s">
        <v>371</v>
      </c>
      <c r="W82" s="118" t="s">
        <v>371</v>
      </c>
      <c r="X82" s="118" t="s">
        <v>371</v>
      </c>
      <c r="Y82" s="85"/>
      <c r="Z82" s="118" t="b">
        <v>0</v>
      </c>
      <c r="AA82" s="118" t="s">
        <v>371</v>
      </c>
      <c r="AB82" s="118" t="s">
        <v>371</v>
      </c>
      <c r="AC82" s="118" t="s">
        <v>371</v>
      </c>
      <c r="AD82" s="118" t="s">
        <v>371</v>
      </c>
      <c r="AE82" s="118" t="s">
        <v>371</v>
      </c>
      <c r="AF82" s="118" t="s">
        <v>371</v>
      </c>
      <c r="AG82" s="115"/>
      <c r="AJ82" s="117"/>
    </row>
    <row r="83" spans="1:36" s="86" customFormat="1" ht="20.100000000000001" customHeight="1">
      <c r="A83" s="126" t="s">
        <v>348</v>
      </c>
      <c r="B83" s="119" t="s">
        <v>342</v>
      </c>
      <c r="C83" s="119" t="s">
        <v>342</v>
      </c>
      <c r="D83" s="119" t="s">
        <v>342</v>
      </c>
      <c r="E83" s="119" t="s">
        <v>342</v>
      </c>
      <c r="F83" s="119" t="s">
        <v>342</v>
      </c>
      <c r="G83" s="119" t="s">
        <v>342</v>
      </c>
      <c r="H83" s="119" t="s">
        <v>342</v>
      </c>
      <c r="I83" s="101"/>
      <c r="J83" s="119" t="s">
        <v>342</v>
      </c>
      <c r="K83" s="119" t="s">
        <v>342</v>
      </c>
      <c r="L83" s="119" t="s">
        <v>342</v>
      </c>
      <c r="M83" s="119" t="s">
        <v>342</v>
      </c>
      <c r="N83" s="119" t="s">
        <v>342</v>
      </c>
      <c r="O83" s="119" t="s">
        <v>342</v>
      </c>
      <c r="P83" s="119" t="s">
        <v>342</v>
      </c>
      <c r="Q83" s="101"/>
      <c r="R83" s="119" t="s">
        <v>342</v>
      </c>
      <c r="S83" s="119" t="s">
        <v>342</v>
      </c>
      <c r="T83" s="119" t="s">
        <v>342</v>
      </c>
      <c r="U83" s="119" t="s">
        <v>342</v>
      </c>
      <c r="V83" s="119" t="s">
        <v>342</v>
      </c>
      <c r="W83" s="119" t="s">
        <v>342</v>
      </c>
      <c r="X83" s="119" t="s">
        <v>342</v>
      </c>
      <c r="Y83" s="101"/>
      <c r="Z83" s="119" t="s">
        <v>342</v>
      </c>
      <c r="AA83" s="119" t="s">
        <v>342</v>
      </c>
      <c r="AB83" s="119" t="s">
        <v>342</v>
      </c>
      <c r="AC83" s="119" t="s">
        <v>342</v>
      </c>
      <c r="AD83" s="119" t="s">
        <v>342</v>
      </c>
      <c r="AE83" s="119" t="s">
        <v>342</v>
      </c>
      <c r="AF83" s="119" t="s">
        <v>342</v>
      </c>
      <c r="AG83" s="102">
        <v>1</v>
      </c>
    </row>
    <row r="84" spans="1:36" s="88" customFormat="1" ht="20.100000000000001" customHeight="1">
      <c r="A84" s="88" t="s">
        <v>352</v>
      </c>
      <c r="B84" s="119" t="s">
        <v>342</v>
      </c>
      <c r="C84" s="119" t="s">
        <v>342</v>
      </c>
      <c r="D84" s="119" t="s">
        <v>342</v>
      </c>
      <c r="E84" s="119" t="s">
        <v>342</v>
      </c>
      <c r="F84" s="119" t="s">
        <v>342</v>
      </c>
      <c r="G84" s="119" t="s">
        <v>342</v>
      </c>
      <c r="H84" s="119" t="s">
        <v>342</v>
      </c>
      <c r="I84" s="103"/>
      <c r="J84" s="119" t="s">
        <v>342</v>
      </c>
      <c r="K84" s="119" t="s">
        <v>342</v>
      </c>
      <c r="L84" s="119" t="s">
        <v>342</v>
      </c>
      <c r="M84" s="119" t="s">
        <v>342</v>
      </c>
      <c r="N84" s="119" t="s">
        <v>342</v>
      </c>
      <c r="O84" s="119" t="s">
        <v>342</v>
      </c>
      <c r="P84" s="119" t="s">
        <v>342</v>
      </c>
      <c r="Q84" s="103"/>
      <c r="R84" s="119" t="s">
        <v>342</v>
      </c>
      <c r="S84" s="119" t="s">
        <v>342</v>
      </c>
      <c r="T84" s="119" t="s">
        <v>342</v>
      </c>
      <c r="U84" s="119" t="s">
        <v>342</v>
      </c>
      <c r="V84" s="119" t="s">
        <v>342</v>
      </c>
      <c r="W84" s="119" t="s">
        <v>342</v>
      </c>
      <c r="X84" s="119" t="s">
        <v>342</v>
      </c>
      <c r="Y84" s="103"/>
      <c r="Z84" s="119" t="s">
        <v>342</v>
      </c>
      <c r="AA84" s="119" t="s">
        <v>342</v>
      </c>
      <c r="AB84" s="119" t="s">
        <v>342</v>
      </c>
      <c r="AC84" s="119" t="s">
        <v>342</v>
      </c>
      <c r="AD84" s="119" t="s">
        <v>342</v>
      </c>
      <c r="AE84" s="119" t="s">
        <v>342</v>
      </c>
      <c r="AF84" s="119" t="s">
        <v>342</v>
      </c>
      <c r="AG84" s="102">
        <v>3</v>
      </c>
    </row>
    <row r="85" spans="1:36" s="94" customFormat="1" ht="20.100000000000001" customHeight="1">
      <c r="A85" s="94" t="s">
        <v>354</v>
      </c>
      <c r="B85" s="119" t="s">
        <v>342</v>
      </c>
      <c r="C85" s="119" t="s">
        <v>342</v>
      </c>
      <c r="D85" s="119" t="s">
        <v>342</v>
      </c>
      <c r="E85" s="119" t="s">
        <v>342</v>
      </c>
      <c r="F85" s="119" t="s">
        <v>342</v>
      </c>
      <c r="G85" s="119" t="s">
        <v>342</v>
      </c>
      <c r="H85" s="119" t="s">
        <v>342</v>
      </c>
      <c r="I85" s="109"/>
      <c r="J85" s="119" t="s">
        <v>342</v>
      </c>
      <c r="K85" s="119" t="s">
        <v>342</v>
      </c>
      <c r="L85" s="119" t="s">
        <v>342</v>
      </c>
      <c r="M85" s="119" t="s">
        <v>342</v>
      </c>
      <c r="N85" s="119" t="s">
        <v>342</v>
      </c>
      <c r="O85" s="119" t="s">
        <v>95</v>
      </c>
      <c r="P85" s="119" t="s">
        <v>342</v>
      </c>
      <c r="Q85" s="109"/>
      <c r="R85" s="119" t="s">
        <v>342</v>
      </c>
      <c r="S85" s="119" t="s">
        <v>342</v>
      </c>
      <c r="T85" s="119" t="s">
        <v>342</v>
      </c>
      <c r="U85" s="119" t="s">
        <v>342</v>
      </c>
      <c r="V85" s="119" t="s">
        <v>342</v>
      </c>
      <c r="W85" s="119" t="s">
        <v>342</v>
      </c>
      <c r="X85" s="119" t="s">
        <v>342</v>
      </c>
      <c r="Y85" s="109"/>
      <c r="Z85" s="119" t="s">
        <v>342</v>
      </c>
      <c r="AA85" s="119" t="s">
        <v>342</v>
      </c>
      <c r="AB85" s="119" t="s">
        <v>342</v>
      </c>
      <c r="AC85" s="119" t="s">
        <v>342</v>
      </c>
      <c r="AD85" s="119" t="s">
        <v>342</v>
      </c>
      <c r="AE85" s="119" t="s">
        <v>342</v>
      </c>
      <c r="AF85" s="119" t="s">
        <v>342</v>
      </c>
      <c r="AG85" s="102">
        <v>4</v>
      </c>
    </row>
    <row r="86" spans="1:36" s="97" customFormat="1" ht="20.100000000000001" customHeight="1">
      <c r="A86" s="97" t="s">
        <v>372</v>
      </c>
      <c r="B86" s="119" t="s">
        <v>342</v>
      </c>
      <c r="C86" s="119" t="s">
        <v>342</v>
      </c>
      <c r="D86" s="119" t="s">
        <v>342</v>
      </c>
      <c r="E86" s="119" t="s">
        <v>342</v>
      </c>
      <c r="F86" s="119" t="s">
        <v>342</v>
      </c>
      <c r="G86" s="119" t="s">
        <v>342</v>
      </c>
      <c r="H86" s="119" t="s">
        <v>342</v>
      </c>
      <c r="I86" s="110"/>
      <c r="J86" s="119" t="s">
        <v>342</v>
      </c>
      <c r="K86" s="119" t="s">
        <v>342</v>
      </c>
      <c r="L86" s="119" t="s">
        <v>342</v>
      </c>
      <c r="M86" s="119" t="s">
        <v>342</v>
      </c>
      <c r="N86" s="119" t="s">
        <v>342</v>
      </c>
      <c r="O86" s="119" t="s">
        <v>342</v>
      </c>
      <c r="P86" s="119" t="s">
        <v>342</v>
      </c>
      <c r="Q86" s="110"/>
      <c r="R86" s="119" t="s">
        <v>342</v>
      </c>
      <c r="S86" s="119" t="s">
        <v>342</v>
      </c>
      <c r="T86" s="119" t="s">
        <v>342</v>
      </c>
      <c r="U86" s="119" t="s">
        <v>342</v>
      </c>
      <c r="V86" s="119" t="s">
        <v>342</v>
      </c>
      <c r="W86" s="119" t="s">
        <v>342</v>
      </c>
      <c r="X86" s="119" t="s">
        <v>342</v>
      </c>
      <c r="Y86" s="110"/>
      <c r="Z86" s="119" t="s">
        <v>342</v>
      </c>
      <c r="AA86" s="119" t="s">
        <v>342</v>
      </c>
      <c r="AB86" s="119" t="s">
        <v>95</v>
      </c>
      <c r="AC86" s="119" t="s">
        <v>342</v>
      </c>
      <c r="AD86" s="119" t="s">
        <v>342</v>
      </c>
      <c r="AE86" s="119" t="s">
        <v>342</v>
      </c>
      <c r="AF86" s="119" t="s">
        <v>342</v>
      </c>
      <c r="AG86" s="102">
        <v>13</v>
      </c>
    </row>
    <row r="87" spans="1:36" ht="20.100000000000001" customHeight="1">
      <c r="A87" s="34" t="s">
        <v>89</v>
      </c>
      <c r="B87" s="122" t="s">
        <v>342</v>
      </c>
      <c r="C87" s="122">
        <v>43528</v>
      </c>
      <c r="D87" s="122">
        <v>43529</v>
      </c>
      <c r="E87" s="122">
        <v>43530</v>
      </c>
      <c r="F87" s="122">
        <v>43531</v>
      </c>
      <c r="G87" s="122">
        <v>43532</v>
      </c>
      <c r="H87" s="122">
        <v>43533</v>
      </c>
      <c r="I87" s="85"/>
      <c r="J87" s="122" t="s">
        <v>342</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342</v>
      </c>
      <c r="AA87" s="122">
        <v>43619</v>
      </c>
      <c r="AB87" s="122">
        <v>43620</v>
      </c>
      <c r="AC87" s="122">
        <v>43621</v>
      </c>
      <c r="AD87" s="122">
        <v>43622</v>
      </c>
      <c r="AE87" s="122">
        <v>43623</v>
      </c>
      <c r="AF87" s="122">
        <v>43624</v>
      </c>
    </row>
    <row r="88" spans="1:36" ht="20.100000000000001" customHeight="1">
      <c r="A88" s="38" t="s">
        <v>90</v>
      </c>
      <c r="B88" s="123" t="s">
        <v>342</v>
      </c>
      <c r="C88" s="123">
        <v>43530</v>
      </c>
      <c r="D88" s="123">
        <v>43531</v>
      </c>
      <c r="E88" s="123">
        <v>43532</v>
      </c>
      <c r="F88" s="123">
        <v>43533</v>
      </c>
      <c r="G88" s="123">
        <v>43534</v>
      </c>
      <c r="H88" s="123">
        <v>43535</v>
      </c>
      <c r="I88" s="85"/>
      <c r="J88" s="123" t="s">
        <v>342</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342</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376</v>
      </c>
      <c r="D90" s="118" t="s">
        <v>376</v>
      </c>
      <c r="E90" s="118" t="s">
        <v>376</v>
      </c>
      <c r="F90" s="118" t="s">
        <v>376</v>
      </c>
      <c r="G90" s="118" t="s">
        <v>375</v>
      </c>
      <c r="H90" s="118" t="s">
        <v>375</v>
      </c>
      <c r="I90" s="85"/>
      <c r="J90" s="118" t="b">
        <v>0</v>
      </c>
      <c r="K90" s="118" t="s">
        <v>373</v>
      </c>
      <c r="L90" s="118" t="s">
        <v>373</v>
      </c>
      <c r="M90" s="118" t="s">
        <v>371</v>
      </c>
      <c r="N90" s="118" t="s">
        <v>371</v>
      </c>
      <c r="O90" s="118" t="s">
        <v>371</v>
      </c>
      <c r="P90" s="118" t="s">
        <v>371</v>
      </c>
      <c r="Q90" s="85"/>
      <c r="R90" s="118" t="b">
        <v>0</v>
      </c>
      <c r="S90" s="118" t="s">
        <v>371</v>
      </c>
      <c r="T90" s="118" t="s">
        <v>371</v>
      </c>
      <c r="U90" s="118" t="s">
        <v>371</v>
      </c>
      <c r="V90" s="118" t="s">
        <v>371</v>
      </c>
      <c r="W90" s="118" t="s">
        <v>371</v>
      </c>
      <c r="X90" s="118" t="s">
        <v>371</v>
      </c>
      <c r="Y90" s="85"/>
      <c r="Z90" s="118" t="b">
        <v>0</v>
      </c>
      <c r="AA90" s="118" t="s">
        <v>371</v>
      </c>
      <c r="AB90" s="118" t="s">
        <v>371</v>
      </c>
      <c r="AC90" s="118" t="s">
        <v>371</v>
      </c>
      <c r="AD90" s="118" t="s">
        <v>371</v>
      </c>
      <c r="AE90" s="118" t="s">
        <v>371</v>
      </c>
      <c r="AF90" s="118" t="e">
        <v>#N/A</v>
      </c>
      <c r="AG90" s="115"/>
      <c r="AJ90" s="117"/>
    </row>
    <row r="91" spans="1:36" s="86" customFormat="1" ht="20.100000000000001" customHeight="1">
      <c r="A91" s="126" t="s">
        <v>348</v>
      </c>
      <c r="B91" s="267" t="s">
        <v>342</v>
      </c>
      <c r="C91" s="267" t="s">
        <v>342</v>
      </c>
      <c r="D91" s="267" t="s">
        <v>342</v>
      </c>
      <c r="E91" s="267" t="s">
        <v>342</v>
      </c>
      <c r="F91" s="267" t="s">
        <v>342</v>
      </c>
      <c r="G91" s="267" t="s">
        <v>342</v>
      </c>
      <c r="H91" s="267" t="s">
        <v>342</v>
      </c>
      <c r="I91" s="268"/>
      <c r="J91" s="267" t="s">
        <v>342</v>
      </c>
      <c r="K91" s="267" t="s">
        <v>342</v>
      </c>
      <c r="L91" s="267" t="s">
        <v>342</v>
      </c>
      <c r="M91" s="267" t="s">
        <v>342</v>
      </c>
      <c r="N91" s="267" t="s">
        <v>342</v>
      </c>
      <c r="O91" s="267" t="s">
        <v>342</v>
      </c>
      <c r="P91" s="267" t="s">
        <v>342</v>
      </c>
      <c r="Q91" s="268"/>
      <c r="R91" s="267" t="s">
        <v>342</v>
      </c>
      <c r="S91" s="267" t="s">
        <v>342</v>
      </c>
      <c r="T91" s="267" t="s">
        <v>342</v>
      </c>
      <c r="U91" s="267" t="s">
        <v>342</v>
      </c>
      <c r="V91" s="267" t="s">
        <v>342</v>
      </c>
      <c r="W91" s="267" t="s">
        <v>342</v>
      </c>
      <c r="X91" s="267" t="s">
        <v>342</v>
      </c>
      <c r="Y91" s="268"/>
      <c r="Z91" s="267" t="s">
        <v>342</v>
      </c>
      <c r="AA91" s="267" t="s">
        <v>342</v>
      </c>
      <c r="AB91" s="267" t="s">
        <v>342</v>
      </c>
      <c r="AC91" s="267" t="s">
        <v>342</v>
      </c>
      <c r="AD91" s="267" t="s">
        <v>342</v>
      </c>
      <c r="AE91" s="267" t="s">
        <v>342</v>
      </c>
      <c r="AF91" s="267" t="s">
        <v>342</v>
      </c>
      <c r="AG91" s="102">
        <v>1</v>
      </c>
    </row>
    <row r="92" spans="1:36" s="88" customFormat="1" ht="20.100000000000001" customHeight="1">
      <c r="A92" s="88" t="s">
        <v>352</v>
      </c>
      <c r="B92" s="267" t="s">
        <v>342</v>
      </c>
      <c r="C92" s="267" t="s">
        <v>342</v>
      </c>
      <c r="D92" s="267" t="s">
        <v>342</v>
      </c>
      <c r="E92" s="267" t="s">
        <v>342</v>
      </c>
      <c r="F92" s="267" t="s">
        <v>342</v>
      </c>
      <c r="G92" s="267" t="s">
        <v>342</v>
      </c>
      <c r="H92" s="267" t="s">
        <v>342</v>
      </c>
      <c r="I92" s="268"/>
      <c r="J92" s="267" t="s">
        <v>342</v>
      </c>
      <c r="K92" s="267" t="s">
        <v>342</v>
      </c>
      <c r="L92" s="267" t="s">
        <v>342</v>
      </c>
      <c r="M92" s="267" t="s">
        <v>342</v>
      </c>
      <c r="N92" s="267" t="s">
        <v>342</v>
      </c>
      <c r="O92" s="267" t="s">
        <v>342</v>
      </c>
      <c r="P92" s="267" t="s">
        <v>342</v>
      </c>
      <c r="Q92" s="268"/>
      <c r="R92" s="267" t="s">
        <v>342</v>
      </c>
      <c r="S92" s="267" t="s">
        <v>342</v>
      </c>
      <c r="T92" s="267" t="s">
        <v>342</v>
      </c>
      <c r="U92" s="267" t="s">
        <v>342</v>
      </c>
      <c r="V92" s="267" t="s">
        <v>342</v>
      </c>
      <c r="W92" s="267" t="s">
        <v>342</v>
      </c>
      <c r="X92" s="267" t="s">
        <v>342</v>
      </c>
      <c r="Y92" s="268"/>
      <c r="Z92" s="267" t="s">
        <v>342</v>
      </c>
      <c r="AA92" s="267" t="s">
        <v>342</v>
      </c>
      <c r="AB92" s="267" t="s">
        <v>342</v>
      </c>
      <c r="AC92" s="267" t="s">
        <v>342</v>
      </c>
      <c r="AD92" s="267" t="s">
        <v>342</v>
      </c>
      <c r="AE92" s="267" t="s">
        <v>342</v>
      </c>
      <c r="AF92" s="267" t="s">
        <v>342</v>
      </c>
      <c r="AG92" s="102">
        <v>3</v>
      </c>
    </row>
    <row r="93" spans="1:36" s="94" customFormat="1" ht="20.100000000000001" customHeight="1">
      <c r="A93" s="94" t="s">
        <v>354</v>
      </c>
      <c r="B93" s="267" t="s">
        <v>342</v>
      </c>
      <c r="C93" s="267" t="s">
        <v>342</v>
      </c>
      <c r="D93" s="267" t="s">
        <v>342</v>
      </c>
      <c r="E93" s="267" t="s">
        <v>342</v>
      </c>
      <c r="F93" s="267" t="s">
        <v>342</v>
      </c>
      <c r="G93" s="267" t="s">
        <v>342</v>
      </c>
      <c r="H93" s="267" t="s">
        <v>342</v>
      </c>
      <c r="I93" s="268"/>
      <c r="J93" s="267" t="s">
        <v>342</v>
      </c>
      <c r="K93" s="267" t="s">
        <v>342</v>
      </c>
      <c r="L93" s="267" t="s">
        <v>342</v>
      </c>
      <c r="M93" s="267" t="s">
        <v>342</v>
      </c>
      <c r="N93" s="267" t="s">
        <v>342</v>
      </c>
      <c r="O93" s="267" t="s">
        <v>342</v>
      </c>
      <c r="P93" s="267" t="s">
        <v>342</v>
      </c>
      <c r="Q93" s="268"/>
      <c r="R93" s="267" t="s">
        <v>342</v>
      </c>
      <c r="S93" s="267" t="s">
        <v>342</v>
      </c>
      <c r="T93" s="267" t="s">
        <v>342</v>
      </c>
      <c r="U93" s="267" t="s">
        <v>342</v>
      </c>
      <c r="V93" s="267" t="s">
        <v>342</v>
      </c>
      <c r="W93" s="267" t="s">
        <v>342</v>
      </c>
      <c r="X93" s="267" t="s">
        <v>342</v>
      </c>
      <c r="Y93" s="268"/>
      <c r="Z93" s="267" t="s">
        <v>342</v>
      </c>
      <c r="AA93" s="267" t="s">
        <v>342</v>
      </c>
      <c r="AB93" s="267" t="s">
        <v>342</v>
      </c>
      <c r="AC93" s="267" t="s">
        <v>342</v>
      </c>
      <c r="AD93" s="267" t="s">
        <v>342</v>
      </c>
      <c r="AE93" s="267" t="s">
        <v>342</v>
      </c>
      <c r="AF93" s="267" t="s">
        <v>342</v>
      </c>
      <c r="AG93" s="102">
        <v>4</v>
      </c>
    </row>
    <row r="94" spans="1:36" s="97" customFormat="1" ht="20.100000000000001" customHeight="1">
      <c r="A94" s="97" t="s">
        <v>372</v>
      </c>
      <c r="B94" s="267" t="s">
        <v>342</v>
      </c>
      <c r="C94" s="267" t="s">
        <v>342</v>
      </c>
      <c r="D94" s="267" t="s">
        <v>342</v>
      </c>
      <c r="E94" s="267" t="s">
        <v>342</v>
      </c>
      <c r="F94" s="267" t="s">
        <v>342</v>
      </c>
      <c r="G94" s="267" t="s">
        <v>342</v>
      </c>
      <c r="H94" s="267" t="s">
        <v>342</v>
      </c>
      <c r="I94" s="268"/>
      <c r="J94" s="267" t="s">
        <v>342</v>
      </c>
      <c r="K94" s="267" t="s">
        <v>342</v>
      </c>
      <c r="L94" s="267" t="s">
        <v>342</v>
      </c>
      <c r="M94" s="267" t="s">
        <v>342</v>
      </c>
      <c r="N94" s="267" t="s">
        <v>342</v>
      </c>
      <c r="O94" s="267" t="s">
        <v>342</v>
      </c>
      <c r="P94" s="267" t="s">
        <v>342</v>
      </c>
      <c r="Q94" s="268"/>
      <c r="R94" s="267" t="s">
        <v>342</v>
      </c>
      <c r="S94" s="267" t="s">
        <v>342</v>
      </c>
      <c r="T94" s="267" t="s">
        <v>342</v>
      </c>
      <c r="U94" s="267" t="s">
        <v>342</v>
      </c>
      <c r="V94" s="267" t="s">
        <v>342</v>
      </c>
      <c r="W94" s="267" t="s">
        <v>342</v>
      </c>
      <c r="X94" s="267" t="s">
        <v>342</v>
      </c>
      <c r="Y94" s="268"/>
      <c r="Z94" s="267" t="s">
        <v>342</v>
      </c>
      <c r="AA94" s="267" t="s">
        <v>342</v>
      </c>
      <c r="AB94" s="267" t="s">
        <v>95</v>
      </c>
      <c r="AC94" s="267" t="s">
        <v>342</v>
      </c>
      <c r="AD94" s="267" t="s">
        <v>342</v>
      </c>
      <c r="AE94" s="267" t="s">
        <v>342</v>
      </c>
      <c r="AF94" s="267" t="s">
        <v>342</v>
      </c>
      <c r="AG94" s="102">
        <v>13</v>
      </c>
    </row>
    <row r="95" spans="1:36" ht="20.100000000000001" customHeight="1">
      <c r="A95" s="34" t="s">
        <v>89</v>
      </c>
      <c r="B95" s="122" t="s">
        <v>342</v>
      </c>
      <c r="C95" s="122">
        <v>43535</v>
      </c>
      <c r="D95" s="122">
        <v>43536</v>
      </c>
      <c r="E95" s="122">
        <v>43537</v>
      </c>
      <c r="F95" s="122">
        <v>43538</v>
      </c>
      <c r="G95" s="122">
        <v>43539</v>
      </c>
      <c r="H95" s="122">
        <v>43540</v>
      </c>
      <c r="I95" s="85"/>
      <c r="J95" s="122" t="s">
        <v>342</v>
      </c>
      <c r="K95" s="122">
        <v>43563</v>
      </c>
      <c r="L95" s="122">
        <v>43564</v>
      </c>
      <c r="M95" s="122">
        <v>43565</v>
      </c>
      <c r="N95" s="122">
        <v>43566</v>
      </c>
      <c r="O95" s="122">
        <v>43567</v>
      </c>
      <c r="P95" s="122">
        <v>43568</v>
      </c>
      <c r="Q95" s="85"/>
      <c r="R95" s="122" t="s">
        <v>342</v>
      </c>
      <c r="S95" s="122">
        <v>43598</v>
      </c>
      <c r="T95" s="122">
        <v>43599</v>
      </c>
      <c r="U95" s="122">
        <v>43600</v>
      </c>
      <c r="V95" s="122">
        <v>43601</v>
      </c>
      <c r="W95" s="122">
        <v>43602</v>
      </c>
      <c r="X95" s="122">
        <v>43603</v>
      </c>
      <c r="Y95" s="85"/>
      <c r="Z95" s="122" t="s">
        <v>342</v>
      </c>
      <c r="AA95" s="122">
        <v>43626</v>
      </c>
      <c r="AB95" s="122">
        <v>43627</v>
      </c>
      <c r="AC95" s="122">
        <v>43628</v>
      </c>
      <c r="AD95" s="122">
        <v>43629</v>
      </c>
      <c r="AE95" s="122">
        <v>43630</v>
      </c>
      <c r="AF95" s="122">
        <v>43630</v>
      </c>
    </row>
    <row r="96" spans="1:36" ht="20.100000000000001" customHeight="1">
      <c r="A96" s="38" t="s">
        <v>90</v>
      </c>
      <c r="B96" s="123" t="s">
        <v>342</v>
      </c>
      <c r="C96" s="123">
        <v>43537</v>
      </c>
      <c r="D96" s="123">
        <v>43538</v>
      </c>
      <c r="E96" s="123">
        <v>43539</v>
      </c>
      <c r="F96" s="123">
        <v>43540</v>
      </c>
      <c r="G96" s="123">
        <v>43541</v>
      </c>
      <c r="H96" s="123">
        <v>43542</v>
      </c>
      <c r="I96" s="85"/>
      <c r="J96" s="123" t="s">
        <v>342</v>
      </c>
      <c r="K96" s="123">
        <v>43565</v>
      </c>
      <c r="L96" s="123">
        <v>43566</v>
      </c>
      <c r="M96" s="123">
        <v>43567</v>
      </c>
      <c r="N96" s="123">
        <v>43568</v>
      </c>
      <c r="O96" s="123">
        <v>43569</v>
      </c>
      <c r="P96" s="123">
        <v>43570</v>
      </c>
      <c r="Q96" s="85"/>
      <c r="R96" s="123" t="s">
        <v>342</v>
      </c>
      <c r="S96" s="123">
        <v>43600</v>
      </c>
      <c r="T96" s="123">
        <v>43601</v>
      </c>
      <c r="U96" s="123">
        <v>43602</v>
      </c>
      <c r="V96" s="123">
        <v>43603</v>
      </c>
      <c r="W96" s="123">
        <v>43604</v>
      </c>
      <c r="X96" s="123">
        <v>43605</v>
      </c>
      <c r="Y96" s="85"/>
      <c r="Z96" s="123" t="s">
        <v>342</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375</v>
      </c>
      <c r="D98" s="118" t="s">
        <v>375</v>
      </c>
      <c r="E98" s="118" t="s">
        <v>375</v>
      </c>
      <c r="F98" s="118" t="s">
        <v>375</v>
      </c>
      <c r="G98" s="118" t="s">
        <v>375</v>
      </c>
      <c r="H98" s="118" t="s">
        <v>375</v>
      </c>
      <c r="I98" s="85"/>
      <c r="J98" s="118" t="b">
        <v>0</v>
      </c>
      <c r="K98" s="118" t="s">
        <v>371</v>
      </c>
      <c r="L98" s="118" t="s">
        <v>371</v>
      </c>
      <c r="M98" s="118" t="s">
        <v>371</v>
      </c>
      <c r="N98" s="118" t="s">
        <v>371</v>
      </c>
      <c r="O98" s="118" t="s">
        <v>371</v>
      </c>
      <c r="P98" s="118" t="s">
        <v>371</v>
      </c>
      <c r="Q98" s="85"/>
      <c r="R98" s="118" t="b">
        <v>0</v>
      </c>
      <c r="S98" s="118" t="s">
        <v>371</v>
      </c>
      <c r="T98" s="118" t="s">
        <v>371</v>
      </c>
      <c r="U98" s="118" t="s">
        <v>371</v>
      </c>
      <c r="V98" s="118" t="s">
        <v>371</v>
      </c>
      <c r="W98" s="118" t="s">
        <v>371</v>
      </c>
      <c r="X98" s="118" t="s">
        <v>371</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348</v>
      </c>
      <c r="B99" s="267" t="s">
        <v>342</v>
      </c>
      <c r="C99" s="267" t="s">
        <v>342</v>
      </c>
      <c r="D99" s="267" t="s">
        <v>342</v>
      </c>
      <c r="E99" s="267" t="s">
        <v>342</v>
      </c>
      <c r="F99" s="267" t="s">
        <v>342</v>
      </c>
      <c r="G99" s="267" t="s">
        <v>342</v>
      </c>
      <c r="H99" s="267" t="s">
        <v>342</v>
      </c>
      <c r="I99" s="268"/>
      <c r="J99" s="267" t="s">
        <v>342</v>
      </c>
      <c r="K99" s="267" t="s">
        <v>342</v>
      </c>
      <c r="L99" s="267" t="s">
        <v>342</v>
      </c>
      <c r="M99" s="267" t="s">
        <v>342</v>
      </c>
      <c r="N99" s="267" t="s">
        <v>342</v>
      </c>
      <c r="O99" s="267" t="s">
        <v>342</v>
      </c>
      <c r="P99" s="267" t="s">
        <v>342</v>
      </c>
      <c r="Q99" s="268"/>
      <c r="R99" s="267" t="s">
        <v>342</v>
      </c>
      <c r="S99" s="267" t="s">
        <v>342</v>
      </c>
      <c r="T99" s="267" t="s">
        <v>342</v>
      </c>
      <c r="U99" s="267" t="s">
        <v>342</v>
      </c>
      <c r="V99" s="267" t="s">
        <v>342</v>
      </c>
      <c r="W99" s="267" t="s">
        <v>342</v>
      </c>
      <c r="X99" s="267" t="s">
        <v>342</v>
      </c>
      <c r="Y99" s="268"/>
      <c r="Z99" s="267" t="s">
        <v>342</v>
      </c>
      <c r="AA99" s="267" t="s">
        <v>342</v>
      </c>
      <c r="AB99" s="267" t="s">
        <v>342</v>
      </c>
      <c r="AC99" s="267" t="s">
        <v>342</v>
      </c>
      <c r="AD99" s="267" t="s">
        <v>342</v>
      </c>
      <c r="AE99" s="267" t="s">
        <v>342</v>
      </c>
      <c r="AF99" s="267" t="s">
        <v>342</v>
      </c>
      <c r="AG99" s="102">
        <v>1</v>
      </c>
    </row>
    <row r="100" spans="1:36" s="88" customFormat="1" ht="20.100000000000001" customHeight="1">
      <c r="A100" s="88" t="s">
        <v>352</v>
      </c>
      <c r="B100" s="267" t="s">
        <v>342</v>
      </c>
      <c r="C100" s="267" t="s">
        <v>342</v>
      </c>
      <c r="D100" s="267" t="s">
        <v>342</v>
      </c>
      <c r="E100" s="267" t="s">
        <v>342</v>
      </c>
      <c r="F100" s="267" t="s">
        <v>342</v>
      </c>
      <c r="G100" s="267" t="s">
        <v>342</v>
      </c>
      <c r="H100" s="267" t="s">
        <v>342</v>
      </c>
      <c r="I100" s="268"/>
      <c r="J100" s="267" t="s">
        <v>342</v>
      </c>
      <c r="K100" s="267" t="s">
        <v>342</v>
      </c>
      <c r="L100" s="267" t="s">
        <v>342</v>
      </c>
      <c r="M100" s="267" t="s">
        <v>342</v>
      </c>
      <c r="N100" s="267" t="s">
        <v>342</v>
      </c>
      <c r="O100" s="267" t="s">
        <v>342</v>
      </c>
      <c r="P100" s="267" t="s">
        <v>342</v>
      </c>
      <c r="Q100" s="268"/>
      <c r="R100" s="267" t="s">
        <v>342</v>
      </c>
      <c r="S100" s="267" t="s">
        <v>342</v>
      </c>
      <c r="T100" s="267" t="s">
        <v>342</v>
      </c>
      <c r="U100" s="267" t="s">
        <v>342</v>
      </c>
      <c r="V100" s="267" t="s">
        <v>342</v>
      </c>
      <c r="W100" s="267" t="s">
        <v>342</v>
      </c>
      <c r="X100" s="267" t="s">
        <v>342</v>
      </c>
      <c r="Y100" s="268"/>
      <c r="Z100" s="267" t="s">
        <v>342</v>
      </c>
      <c r="AA100" s="267" t="s">
        <v>342</v>
      </c>
      <c r="AB100" s="267" t="s">
        <v>342</v>
      </c>
      <c r="AC100" s="267" t="s">
        <v>342</v>
      </c>
      <c r="AD100" s="267" t="s">
        <v>342</v>
      </c>
      <c r="AE100" s="267" t="s">
        <v>342</v>
      </c>
      <c r="AF100" s="267" t="s">
        <v>342</v>
      </c>
      <c r="AG100" s="102">
        <v>3</v>
      </c>
    </row>
    <row r="101" spans="1:36" s="94" customFormat="1" ht="20.100000000000001" customHeight="1">
      <c r="A101" s="94" t="s">
        <v>354</v>
      </c>
      <c r="B101" s="267" t="s">
        <v>342</v>
      </c>
      <c r="C101" s="267" t="s">
        <v>342</v>
      </c>
      <c r="D101" s="267" t="s">
        <v>342</v>
      </c>
      <c r="E101" s="267" t="s">
        <v>342</v>
      </c>
      <c r="F101" s="267" t="s">
        <v>342</v>
      </c>
      <c r="G101" s="267" t="s">
        <v>342</v>
      </c>
      <c r="H101" s="267" t="s">
        <v>342</v>
      </c>
      <c r="I101" s="268"/>
      <c r="J101" s="267" t="s">
        <v>342</v>
      </c>
      <c r="K101" s="267" t="s">
        <v>342</v>
      </c>
      <c r="L101" s="267" t="s">
        <v>342</v>
      </c>
      <c r="M101" s="267" t="s">
        <v>342</v>
      </c>
      <c r="N101" s="267" t="s">
        <v>342</v>
      </c>
      <c r="O101" s="267" t="s">
        <v>342</v>
      </c>
      <c r="P101" s="267" t="s">
        <v>342</v>
      </c>
      <c r="Q101" s="268"/>
      <c r="R101" s="267" t="s">
        <v>342</v>
      </c>
      <c r="S101" s="267" t="s">
        <v>342</v>
      </c>
      <c r="T101" s="267" t="s">
        <v>342</v>
      </c>
      <c r="U101" s="267" t="s">
        <v>342</v>
      </c>
      <c r="V101" s="267" t="s">
        <v>342</v>
      </c>
      <c r="W101" s="267" t="s">
        <v>342</v>
      </c>
      <c r="X101" s="267" t="s">
        <v>342</v>
      </c>
      <c r="Y101" s="268"/>
      <c r="Z101" s="267" t="s">
        <v>342</v>
      </c>
      <c r="AA101" s="267" t="s">
        <v>342</v>
      </c>
      <c r="AB101" s="267" t="s">
        <v>342</v>
      </c>
      <c r="AC101" s="267" t="s">
        <v>342</v>
      </c>
      <c r="AD101" s="267" t="s">
        <v>342</v>
      </c>
      <c r="AE101" s="267" t="s">
        <v>342</v>
      </c>
      <c r="AF101" s="267" t="s">
        <v>342</v>
      </c>
      <c r="AG101" s="102">
        <v>4</v>
      </c>
    </row>
    <row r="102" spans="1:36" s="97" customFormat="1" ht="20.100000000000001" customHeight="1">
      <c r="A102" s="97" t="s">
        <v>372</v>
      </c>
      <c r="B102" s="267" t="s">
        <v>342</v>
      </c>
      <c r="C102" s="267" t="s">
        <v>342</v>
      </c>
      <c r="D102" s="267" t="s">
        <v>342</v>
      </c>
      <c r="E102" s="267" t="s">
        <v>342</v>
      </c>
      <c r="F102" s="267" t="s">
        <v>342</v>
      </c>
      <c r="G102" s="267" t="s">
        <v>342</v>
      </c>
      <c r="H102" s="267" t="s">
        <v>342</v>
      </c>
      <c r="I102" s="268"/>
      <c r="J102" s="267" t="s">
        <v>342</v>
      </c>
      <c r="K102" s="267" t="s">
        <v>342</v>
      </c>
      <c r="L102" s="267" t="s">
        <v>342</v>
      </c>
      <c r="M102" s="267" t="s">
        <v>342</v>
      </c>
      <c r="N102" s="267" t="s">
        <v>342</v>
      </c>
      <c r="O102" s="267" t="s">
        <v>95</v>
      </c>
      <c r="P102" s="267" t="s">
        <v>342</v>
      </c>
      <c r="Q102" s="268"/>
      <c r="R102" s="267" t="s">
        <v>342</v>
      </c>
      <c r="S102" s="267" t="s">
        <v>342</v>
      </c>
      <c r="T102" s="267" t="s">
        <v>95</v>
      </c>
      <c r="U102" s="267" t="s">
        <v>342</v>
      </c>
      <c r="V102" s="267" t="s">
        <v>342</v>
      </c>
      <c r="W102" s="267" t="s">
        <v>342</v>
      </c>
      <c r="X102" s="267" t="s">
        <v>342</v>
      </c>
      <c r="Y102" s="268"/>
      <c r="Z102" s="267" t="s">
        <v>342</v>
      </c>
      <c r="AA102" s="267" t="s">
        <v>342</v>
      </c>
      <c r="AB102" s="267" t="s">
        <v>342</v>
      </c>
      <c r="AC102" s="267" t="s">
        <v>342</v>
      </c>
      <c r="AD102" s="267" t="s">
        <v>342</v>
      </c>
      <c r="AE102" s="267" t="s">
        <v>342</v>
      </c>
      <c r="AF102" s="267" t="s">
        <v>342</v>
      </c>
      <c r="AG102" s="102">
        <v>13</v>
      </c>
    </row>
    <row r="103" spans="1:36" ht="20.100000000000001" customHeight="1">
      <c r="A103" s="34" t="s">
        <v>89</v>
      </c>
      <c r="B103" s="122" t="s">
        <v>342</v>
      </c>
      <c r="C103" s="122">
        <v>43542</v>
      </c>
      <c r="D103" s="122">
        <v>43543</v>
      </c>
      <c r="E103" s="122">
        <v>43544</v>
      </c>
      <c r="F103" s="122">
        <v>43545</v>
      </c>
      <c r="G103" s="122">
        <v>43546</v>
      </c>
      <c r="H103" s="122">
        <v>43547</v>
      </c>
      <c r="I103" s="85"/>
      <c r="J103" s="122" t="s">
        <v>342</v>
      </c>
      <c r="K103" s="122">
        <v>43570</v>
      </c>
      <c r="L103" s="122">
        <v>43571</v>
      </c>
      <c r="M103" s="122">
        <v>43572</v>
      </c>
      <c r="N103" s="122">
        <v>43573</v>
      </c>
      <c r="O103" s="122">
        <v>43574</v>
      </c>
      <c r="P103" s="122">
        <v>43575</v>
      </c>
      <c r="Q103" s="85"/>
      <c r="R103" s="122" t="s">
        <v>342</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342</v>
      </c>
      <c r="C104" s="124">
        <v>43544</v>
      </c>
      <c r="D104" s="124">
        <v>43545</v>
      </c>
      <c r="E104" s="124">
        <v>43546</v>
      </c>
      <c r="F104" s="124">
        <v>43547</v>
      </c>
      <c r="G104" s="124">
        <v>43548</v>
      </c>
      <c r="H104" s="124">
        <v>43549</v>
      </c>
      <c r="I104" s="85"/>
      <c r="J104" s="124" t="s">
        <v>342</v>
      </c>
      <c r="K104" s="124">
        <v>43572</v>
      </c>
      <c r="L104" s="124">
        <v>43573</v>
      </c>
      <c r="M104" s="124">
        <v>43574</v>
      </c>
      <c r="N104" s="124">
        <v>43575</v>
      </c>
      <c r="O104" s="124">
        <v>43576</v>
      </c>
      <c r="P104" s="124">
        <v>43577</v>
      </c>
      <c r="Q104" s="85"/>
      <c r="R104" s="124" t="s">
        <v>342</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377</v>
      </c>
      <c r="H106" s="88" t="s">
        <v>378</v>
      </c>
      <c r="L106" s="94" t="s">
        <v>379</v>
      </c>
      <c r="P106" s="97" t="s">
        <v>380</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20"/>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12"/>
  <sheetViews>
    <sheetView zoomScale="48" zoomScaleNormal="48" workbookViewId="0">
      <selection activeCell="M11" sqref="M11:R12"/>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295" t="s">
        <v>412</v>
      </c>
      <c r="K1" s="153"/>
      <c r="L1" s="153"/>
      <c r="M1" s="153"/>
      <c r="N1" s="153"/>
      <c r="O1" s="153"/>
      <c r="P1" s="153"/>
      <c r="Q1" s="153"/>
      <c r="R1" s="153"/>
      <c r="S1" s="153"/>
      <c r="T1" s="153"/>
      <c r="U1" s="153"/>
      <c r="V1" s="153"/>
      <c r="W1" s="153"/>
    </row>
    <row r="2" spans="1:70" ht="17.25">
      <c r="A2" s="154"/>
      <c r="K2" s="401"/>
      <c r="L2" s="401"/>
      <c r="M2" s="401"/>
      <c r="N2" s="401"/>
      <c r="O2" s="401"/>
      <c r="P2" s="401"/>
      <c r="Q2" s="401"/>
      <c r="R2" s="401"/>
      <c r="S2" s="401"/>
      <c r="T2" s="401"/>
      <c r="U2" s="401"/>
      <c r="V2" s="401"/>
      <c r="W2" s="401"/>
    </row>
    <row r="3" spans="1:70" s="214" customFormat="1" ht="60.75" customHeight="1">
      <c r="A3" s="213"/>
      <c r="B3" s="681" t="s">
        <v>391</v>
      </c>
      <c r="C3" s="681"/>
      <c r="D3" s="681"/>
      <c r="E3" s="681"/>
      <c r="F3" s="770" t="s">
        <v>413</v>
      </c>
      <c r="G3" s="770"/>
      <c r="H3" s="770"/>
      <c r="I3" s="770"/>
      <c r="J3" s="770"/>
      <c r="K3" s="770"/>
      <c r="L3" s="770"/>
      <c r="M3" s="770"/>
      <c r="O3" s="215"/>
      <c r="P3" s="674" t="s">
        <v>136</v>
      </c>
      <c r="Q3" s="674"/>
      <c r="R3" s="674"/>
      <c r="S3" s="674"/>
      <c r="T3" s="770" t="s">
        <v>414</v>
      </c>
      <c r="U3" s="770"/>
      <c r="V3" s="770"/>
      <c r="W3" s="770"/>
      <c r="X3" s="770"/>
      <c r="Y3" s="770"/>
      <c r="Z3" s="770"/>
      <c r="AA3" s="770"/>
    </row>
    <row r="4" spans="1:70" s="214" customFormat="1" ht="27" customHeight="1">
      <c r="A4" s="216"/>
      <c r="K4" s="217"/>
      <c r="L4" s="217"/>
      <c r="M4" s="217"/>
      <c r="N4" s="217"/>
      <c r="O4" s="217"/>
      <c r="P4" s="217"/>
      <c r="Q4" s="217"/>
      <c r="R4" s="217"/>
      <c r="S4" s="217"/>
      <c r="T4" s="217"/>
      <c r="U4" s="217"/>
      <c r="V4" s="217"/>
      <c r="W4" s="217"/>
    </row>
    <row r="5" spans="1:70" s="214" customFormat="1" ht="27" customHeight="1">
      <c r="B5" s="763" t="s">
        <v>138</v>
      </c>
      <c r="C5" s="764"/>
      <c r="D5" s="764"/>
      <c r="E5" s="764"/>
      <c r="F5" s="764"/>
      <c r="G5" s="764"/>
      <c r="H5" s="764"/>
      <c r="I5" s="764"/>
      <c r="J5" s="764"/>
      <c r="K5" s="764"/>
      <c r="L5" s="764"/>
      <c r="M5" s="764"/>
      <c r="N5" s="765"/>
      <c r="P5" s="754" t="s">
        <v>137</v>
      </c>
      <c r="Q5" s="754"/>
      <c r="R5" s="754"/>
      <c r="S5" s="754"/>
      <c r="T5" s="772" t="s">
        <v>213</v>
      </c>
      <c r="U5" s="772"/>
      <c r="V5" s="772"/>
      <c r="W5" s="772"/>
      <c r="X5" s="772"/>
      <c r="Y5" s="772"/>
      <c r="Z5" s="772"/>
      <c r="AA5" s="772"/>
      <c r="AB5" s="772"/>
      <c r="AC5" s="772"/>
      <c r="AD5" s="772"/>
      <c r="AE5" s="772"/>
      <c r="AF5" s="772"/>
      <c r="AG5" s="772"/>
      <c r="AH5" s="772"/>
      <c r="AI5" s="772"/>
    </row>
    <row r="6" spans="1:70" s="214" customFormat="1" ht="27" customHeight="1">
      <c r="B6" s="766"/>
      <c r="C6" s="767"/>
      <c r="D6" s="767"/>
      <c r="E6" s="767"/>
      <c r="F6" s="767"/>
      <c r="G6" s="767"/>
      <c r="H6" s="767"/>
      <c r="I6" s="767"/>
      <c r="J6" s="767"/>
      <c r="K6" s="767"/>
      <c r="L6" s="767"/>
      <c r="M6" s="767"/>
      <c r="N6" s="768"/>
      <c r="P6" s="771"/>
      <c r="Q6" s="771"/>
      <c r="R6" s="771"/>
      <c r="S6" s="771"/>
      <c r="T6" s="773"/>
      <c r="U6" s="773"/>
      <c r="V6" s="773"/>
      <c r="W6" s="773"/>
      <c r="X6" s="773"/>
      <c r="Y6" s="773"/>
      <c r="Z6" s="773"/>
      <c r="AA6" s="773"/>
      <c r="AB6" s="773"/>
      <c r="AC6" s="773"/>
      <c r="AD6" s="773"/>
      <c r="AE6" s="773"/>
      <c r="AF6" s="773"/>
      <c r="AG6" s="773"/>
      <c r="AH6" s="773"/>
      <c r="AI6" s="773"/>
      <c r="BR6" s="218"/>
    </row>
    <row r="7" spans="1:70" s="214" customFormat="1" ht="27" customHeight="1" thickBot="1">
      <c r="B7" s="393"/>
      <c r="C7" s="393"/>
      <c r="D7" s="393"/>
      <c r="E7" s="393"/>
      <c r="F7" s="393"/>
      <c r="G7" s="393"/>
      <c r="H7" s="393"/>
      <c r="I7" s="393"/>
      <c r="J7" s="393"/>
      <c r="K7" s="393"/>
      <c r="L7" s="393"/>
      <c r="M7" s="393"/>
      <c r="N7" s="393"/>
      <c r="S7" s="402"/>
      <c r="T7" s="402"/>
      <c r="U7" s="402"/>
      <c r="V7" s="402"/>
      <c r="W7" s="402"/>
      <c r="X7" s="402"/>
      <c r="Y7" s="402"/>
      <c r="Z7" s="402"/>
      <c r="AA7" s="402"/>
      <c r="AB7" s="402"/>
      <c r="AC7" s="402"/>
      <c r="AD7" s="402"/>
      <c r="BR7" s="218"/>
    </row>
    <row r="8" spans="1:70" s="214" customFormat="1" ht="57" customHeight="1">
      <c r="B8" s="393"/>
      <c r="C8" s="393"/>
      <c r="D8" s="393"/>
      <c r="E8" s="393"/>
      <c r="F8" s="393"/>
      <c r="G8" s="393"/>
      <c r="H8" s="393"/>
      <c r="I8" s="393"/>
      <c r="J8" s="393"/>
      <c r="K8" s="393"/>
      <c r="L8" s="393"/>
      <c r="M8" s="393"/>
      <c r="N8" s="393"/>
      <c r="S8" s="758" t="s">
        <v>139</v>
      </c>
      <c r="T8" s="759"/>
      <c r="U8" s="759"/>
      <c r="V8" s="759"/>
      <c r="W8" s="759"/>
      <c r="X8" s="759"/>
      <c r="Y8" s="759"/>
      <c r="Z8" s="759"/>
      <c r="AA8" s="759"/>
      <c r="AB8" s="759"/>
      <c r="AC8" s="759"/>
      <c r="AD8" s="769"/>
      <c r="BR8" s="218"/>
    </row>
    <row r="9" spans="1:70" s="214" customFormat="1" ht="27" customHeight="1">
      <c r="S9" s="774" t="s">
        <v>415</v>
      </c>
      <c r="T9" s="775"/>
      <c r="U9" s="775"/>
      <c r="V9" s="775"/>
      <c r="W9" s="775"/>
      <c r="X9" s="775"/>
      <c r="Y9" s="775" t="s">
        <v>16</v>
      </c>
      <c r="Z9" s="775"/>
      <c r="AA9" s="775"/>
      <c r="AB9" s="775"/>
      <c r="AC9" s="775"/>
      <c r="AD9" s="776"/>
      <c r="AI9" s="219"/>
      <c r="BR9" s="218"/>
    </row>
    <row r="10" spans="1:70" s="214" customFormat="1" ht="57.75" customHeight="1" thickBot="1">
      <c r="S10" s="710"/>
      <c r="T10" s="711"/>
      <c r="U10" s="711"/>
      <c r="V10" s="711"/>
      <c r="W10" s="711"/>
      <c r="X10" s="711"/>
      <c r="Y10" s="711"/>
      <c r="Z10" s="711"/>
      <c r="AA10" s="711"/>
      <c r="AB10" s="711"/>
      <c r="AC10" s="711"/>
      <c r="AD10" s="777"/>
      <c r="AI10" s="219"/>
      <c r="BR10" s="218"/>
    </row>
    <row r="11" spans="1:70" s="214" customFormat="1" ht="23.1" customHeight="1">
      <c r="A11" s="758" t="s">
        <v>142</v>
      </c>
      <c r="B11" s="759"/>
      <c r="C11" s="759"/>
      <c r="D11" s="759"/>
      <c r="E11" s="759"/>
      <c r="F11" s="759"/>
      <c r="G11" s="712" t="s">
        <v>143</v>
      </c>
      <c r="H11" s="712"/>
      <c r="I11" s="712"/>
      <c r="J11" s="712"/>
      <c r="K11" s="712"/>
      <c r="L11" s="712"/>
      <c r="M11" s="759" t="s">
        <v>144</v>
      </c>
      <c r="N11" s="759"/>
      <c r="O11" s="759"/>
      <c r="P11" s="759"/>
      <c r="Q11" s="759"/>
      <c r="R11" s="759"/>
      <c r="S11" s="759" t="s">
        <v>145</v>
      </c>
      <c r="T11" s="759"/>
      <c r="U11" s="759"/>
      <c r="V11" s="759"/>
      <c r="W11" s="759"/>
      <c r="X11" s="759"/>
      <c r="Y11" s="759"/>
      <c r="Z11" s="759"/>
      <c r="AA11" s="759"/>
      <c r="AB11" s="759"/>
      <c r="AC11" s="759"/>
      <c r="AD11" s="759"/>
      <c r="AE11" s="759" t="s">
        <v>146</v>
      </c>
      <c r="AF11" s="778"/>
      <c r="AG11" s="779" t="s">
        <v>147</v>
      </c>
      <c r="AH11" s="769"/>
      <c r="AI11" s="219"/>
      <c r="BP11" s="220"/>
      <c r="BQ11" s="220"/>
      <c r="BR11" s="219"/>
    </row>
    <row r="12" spans="1:70" s="214" customFormat="1" ht="63.75" customHeight="1">
      <c r="A12" s="760"/>
      <c r="B12" s="681"/>
      <c r="C12" s="681"/>
      <c r="D12" s="681"/>
      <c r="E12" s="681"/>
      <c r="F12" s="681"/>
      <c r="G12" s="761"/>
      <c r="H12" s="761"/>
      <c r="I12" s="761"/>
      <c r="J12" s="761"/>
      <c r="K12" s="761"/>
      <c r="L12" s="761"/>
      <c r="M12" s="681"/>
      <c r="N12" s="681"/>
      <c r="O12" s="681"/>
      <c r="P12" s="681"/>
      <c r="Q12" s="681"/>
      <c r="R12" s="681"/>
      <c r="S12" s="681"/>
      <c r="T12" s="681"/>
      <c r="U12" s="681"/>
      <c r="V12" s="681"/>
      <c r="W12" s="681"/>
      <c r="X12" s="681"/>
      <c r="Y12" s="681"/>
      <c r="Z12" s="681"/>
      <c r="AA12" s="681"/>
      <c r="AB12" s="681"/>
      <c r="AC12" s="681"/>
      <c r="AD12" s="681"/>
      <c r="AE12" s="681"/>
      <c r="AF12" s="740"/>
      <c r="AG12" s="681"/>
      <c r="AH12" s="682"/>
      <c r="AI12" s="219"/>
      <c r="BP12" s="220"/>
      <c r="BQ12" s="220"/>
      <c r="BR12" s="219"/>
    </row>
    <row r="13" spans="1:70" s="214" customFormat="1" ht="39.950000000000003" customHeight="1">
      <c r="A13" s="612" t="s">
        <v>154</v>
      </c>
      <c r="B13" s="613"/>
      <c r="C13" s="613"/>
      <c r="D13" s="613"/>
      <c r="E13" s="613"/>
      <c r="F13" s="614"/>
      <c r="G13" s="755" t="s">
        <v>416</v>
      </c>
      <c r="H13" s="657"/>
      <c r="I13" s="657"/>
      <c r="J13" s="657"/>
      <c r="K13" s="657"/>
      <c r="L13" s="658"/>
      <c r="M13" s="636" t="s">
        <v>24</v>
      </c>
      <c r="N13" s="746"/>
      <c r="O13" s="746"/>
      <c r="P13" s="746"/>
      <c r="Q13" s="746"/>
      <c r="R13" s="747"/>
      <c r="S13" s="743">
        <v>180000</v>
      </c>
      <c r="T13" s="750"/>
      <c r="U13" s="750"/>
      <c r="V13" s="750"/>
      <c r="W13" s="750"/>
      <c r="X13" s="394" t="s">
        <v>152</v>
      </c>
      <c r="Y13" s="743"/>
      <c r="Z13" s="750"/>
      <c r="AA13" s="750"/>
      <c r="AB13" s="750"/>
      <c r="AC13" s="750"/>
      <c r="AD13" s="395" t="s">
        <v>152</v>
      </c>
      <c r="AE13" s="636">
        <v>7</v>
      </c>
      <c r="AF13" s="747"/>
      <c r="AG13" s="636" t="s">
        <v>417</v>
      </c>
      <c r="AH13" s="637"/>
      <c r="AI13" s="219"/>
      <c r="BP13" s="220"/>
      <c r="BQ13" s="220"/>
      <c r="BR13" s="219"/>
    </row>
    <row r="14" spans="1:70" s="214" customFormat="1" ht="39.950000000000003" customHeight="1">
      <c r="A14" s="612"/>
      <c r="B14" s="613"/>
      <c r="C14" s="613"/>
      <c r="D14" s="613"/>
      <c r="E14" s="613"/>
      <c r="F14" s="614"/>
      <c r="G14" s="756"/>
      <c r="H14" s="660"/>
      <c r="I14" s="660"/>
      <c r="J14" s="660"/>
      <c r="K14" s="660"/>
      <c r="L14" s="661"/>
      <c r="M14" s="638"/>
      <c r="N14" s="748"/>
      <c r="O14" s="748"/>
      <c r="P14" s="748"/>
      <c r="Q14" s="748"/>
      <c r="R14" s="749"/>
      <c r="S14" s="679">
        <f>S13*1.08</f>
        <v>194400</v>
      </c>
      <c r="T14" s="751"/>
      <c r="U14" s="751"/>
      <c r="V14" s="751"/>
      <c r="W14" s="751"/>
      <c r="X14" s="396" t="s">
        <v>152</v>
      </c>
      <c r="Y14" s="679">
        <f>Y13*1.08</f>
        <v>0</v>
      </c>
      <c r="Z14" s="751"/>
      <c r="AA14" s="751"/>
      <c r="AB14" s="751"/>
      <c r="AC14" s="751"/>
      <c r="AD14" s="397" t="s">
        <v>152</v>
      </c>
      <c r="AE14" s="729"/>
      <c r="AF14" s="614"/>
      <c r="AG14" s="729"/>
      <c r="AH14" s="730"/>
      <c r="AI14" s="219"/>
      <c r="BP14" s="220"/>
      <c r="BQ14" s="220"/>
      <c r="BR14" s="219"/>
    </row>
    <row r="15" spans="1:70" s="214" customFormat="1" ht="39.950000000000003" customHeight="1">
      <c r="A15" s="612"/>
      <c r="B15" s="613"/>
      <c r="C15" s="613"/>
      <c r="D15" s="613"/>
      <c r="E15" s="613"/>
      <c r="F15" s="614"/>
      <c r="G15" s="756"/>
      <c r="H15" s="660"/>
      <c r="I15" s="660"/>
      <c r="J15" s="660"/>
      <c r="K15" s="660"/>
      <c r="L15" s="661"/>
      <c r="M15" s="636" t="s">
        <v>156</v>
      </c>
      <c r="N15" s="746"/>
      <c r="O15" s="746"/>
      <c r="P15" s="746"/>
      <c r="Q15" s="746"/>
      <c r="R15" s="747"/>
      <c r="S15" s="743">
        <v>190000</v>
      </c>
      <c r="T15" s="750"/>
      <c r="U15" s="750"/>
      <c r="V15" s="750"/>
      <c r="W15" s="750"/>
      <c r="X15" s="394" t="s">
        <v>152</v>
      </c>
      <c r="Y15" s="743"/>
      <c r="Z15" s="750"/>
      <c r="AA15" s="750"/>
      <c r="AB15" s="750"/>
      <c r="AC15" s="750"/>
      <c r="AD15" s="395" t="s">
        <v>152</v>
      </c>
      <c r="AE15" s="729"/>
      <c r="AF15" s="614"/>
      <c r="AG15" s="729"/>
      <c r="AH15" s="730"/>
      <c r="AI15" s="219"/>
      <c r="BP15" s="220"/>
      <c r="BQ15" s="220"/>
      <c r="BR15" s="219"/>
    </row>
    <row r="16" spans="1:70" s="214" customFormat="1" ht="39.950000000000003" customHeight="1">
      <c r="A16" s="612"/>
      <c r="B16" s="613"/>
      <c r="C16" s="613"/>
      <c r="D16" s="613"/>
      <c r="E16" s="613"/>
      <c r="F16" s="614"/>
      <c r="G16" s="757"/>
      <c r="H16" s="693"/>
      <c r="I16" s="693"/>
      <c r="J16" s="693"/>
      <c r="K16" s="693"/>
      <c r="L16" s="717"/>
      <c r="M16" s="638"/>
      <c r="N16" s="748"/>
      <c r="O16" s="748"/>
      <c r="P16" s="748"/>
      <c r="Q16" s="748"/>
      <c r="R16" s="749"/>
      <c r="S16" s="679">
        <f>S15*1.08</f>
        <v>205200</v>
      </c>
      <c r="T16" s="751"/>
      <c r="U16" s="751"/>
      <c r="V16" s="751"/>
      <c r="W16" s="751"/>
      <c r="X16" s="396" t="s">
        <v>152</v>
      </c>
      <c r="Y16" s="679">
        <f>Y15*1.08</f>
        <v>0</v>
      </c>
      <c r="Z16" s="751"/>
      <c r="AA16" s="751"/>
      <c r="AB16" s="751"/>
      <c r="AC16" s="751"/>
      <c r="AD16" s="397" t="s">
        <v>152</v>
      </c>
      <c r="AE16" s="638"/>
      <c r="AF16" s="749"/>
      <c r="AG16" s="638"/>
      <c r="AH16" s="639"/>
      <c r="AI16" s="219"/>
      <c r="BP16" s="220"/>
      <c r="BQ16" s="220"/>
      <c r="BR16" s="219"/>
    </row>
    <row r="17" spans="1:69" s="214" customFormat="1" ht="39.950000000000003" customHeight="1">
      <c r="A17" s="752" t="s">
        <v>164</v>
      </c>
      <c r="B17" s="746"/>
      <c r="C17" s="746"/>
      <c r="D17" s="746"/>
      <c r="E17" s="746"/>
      <c r="F17" s="747"/>
      <c r="G17" s="681" t="s">
        <v>418</v>
      </c>
      <c r="H17" s="681"/>
      <c r="I17" s="681"/>
      <c r="J17" s="681"/>
      <c r="K17" s="681"/>
      <c r="L17" s="681"/>
      <c r="M17" s="681" t="s">
        <v>24</v>
      </c>
      <c r="N17" s="681"/>
      <c r="O17" s="681"/>
      <c r="P17" s="681"/>
      <c r="Q17" s="681"/>
      <c r="R17" s="681"/>
      <c r="S17" s="742">
        <v>180000</v>
      </c>
      <c r="T17" s="742"/>
      <c r="U17" s="742"/>
      <c r="V17" s="742"/>
      <c r="W17" s="743"/>
      <c r="X17" s="394" t="s">
        <v>152</v>
      </c>
      <c r="Y17" s="742"/>
      <c r="Z17" s="742"/>
      <c r="AA17" s="742"/>
      <c r="AB17" s="742"/>
      <c r="AC17" s="743"/>
      <c r="AD17" s="395" t="s">
        <v>152</v>
      </c>
      <c r="AE17" s="681">
        <v>8</v>
      </c>
      <c r="AF17" s="740"/>
      <c r="AG17" s="636" t="s">
        <v>417</v>
      </c>
      <c r="AH17" s="637"/>
      <c r="AI17" s="219"/>
      <c r="BP17" s="220"/>
      <c r="BQ17" s="220"/>
    </row>
    <row r="18" spans="1:69" s="214" customFormat="1" ht="39.950000000000003" customHeight="1">
      <c r="A18" s="612"/>
      <c r="B18" s="613"/>
      <c r="C18" s="613"/>
      <c r="D18" s="613"/>
      <c r="E18" s="613"/>
      <c r="F18" s="614"/>
      <c r="G18" s="681"/>
      <c r="H18" s="681"/>
      <c r="I18" s="681"/>
      <c r="J18" s="681"/>
      <c r="K18" s="681"/>
      <c r="L18" s="681"/>
      <c r="M18" s="681"/>
      <c r="N18" s="681"/>
      <c r="O18" s="681"/>
      <c r="P18" s="681"/>
      <c r="Q18" s="681"/>
      <c r="R18" s="681"/>
      <c r="S18" s="678">
        <f>S17*1.08</f>
        <v>194400</v>
      </c>
      <c r="T18" s="678"/>
      <c r="U18" s="678"/>
      <c r="V18" s="678"/>
      <c r="W18" s="679"/>
      <c r="X18" s="396" t="s">
        <v>152</v>
      </c>
      <c r="Y18" s="678">
        <f>Y17*1.08</f>
        <v>0</v>
      </c>
      <c r="Z18" s="678"/>
      <c r="AA18" s="678"/>
      <c r="AB18" s="678"/>
      <c r="AC18" s="679"/>
      <c r="AD18" s="397" t="s">
        <v>152</v>
      </c>
      <c r="AE18" s="681"/>
      <c r="AF18" s="740"/>
      <c r="AG18" s="729"/>
      <c r="AH18" s="730"/>
      <c r="AI18" s="219"/>
      <c r="BP18" s="220"/>
      <c r="BQ18" s="220"/>
    </row>
    <row r="19" spans="1:69" s="214" customFormat="1" ht="39.950000000000003" customHeight="1">
      <c r="A19" s="612"/>
      <c r="B19" s="613"/>
      <c r="C19" s="613"/>
      <c r="D19" s="613"/>
      <c r="E19" s="613"/>
      <c r="F19" s="614"/>
      <c r="G19" s="681"/>
      <c r="H19" s="681"/>
      <c r="I19" s="681"/>
      <c r="J19" s="681"/>
      <c r="K19" s="681"/>
      <c r="L19" s="681"/>
      <c r="M19" s="681" t="s">
        <v>156</v>
      </c>
      <c r="N19" s="681"/>
      <c r="O19" s="681"/>
      <c r="P19" s="681"/>
      <c r="Q19" s="681"/>
      <c r="R19" s="681"/>
      <c r="S19" s="742">
        <v>190000</v>
      </c>
      <c r="T19" s="742"/>
      <c r="U19" s="742"/>
      <c r="V19" s="742"/>
      <c r="W19" s="743"/>
      <c r="X19" s="394" t="s">
        <v>152</v>
      </c>
      <c r="Y19" s="742"/>
      <c r="Z19" s="742"/>
      <c r="AA19" s="742"/>
      <c r="AB19" s="742"/>
      <c r="AC19" s="743"/>
      <c r="AD19" s="395" t="s">
        <v>152</v>
      </c>
      <c r="AE19" s="681"/>
      <c r="AF19" s="740"/>
      <c r="AG19" s="729"/>
      <c r="AH19" s="730"/>
      <c r="AI19" s="219"/>
      <c r="BP19" s="220"/>
      <c r="BQ19" s="220"/>
    </row>
    <row r="20" spans="1:69" s="214" customFormat="1" ht="39.950000000000003" customHeight="1">
      <c r="A20" s="612"/>
      <c r="B20" s="613"/>
      <c r="C20" s="613"/>
      <c r="D20" s="613"/>
      <c r="E20" s="613"/>
      <c r="F20" s="614"/>
      <c r="G20" s="681"/>
      <c r="H20" s="681"/>
      <c r="I20" s="681"/>
      <c r="J20" s="681"/>
      <c r="K20" s="681"/>
      <c r="L20" s="681"/>
      <c r="M20" s="681"/>
      <c r="N20" s="681"/>
      <c r="O20" s="681"/>
      <c r="P20" s="681"/>
      <c r="Q20" s="681"/>
      <c r="R20" s="681"/>
      <c r="S20" s="678">
        <f>S19*1.08</f>
        <v>205200</v>
      </c>
      <c r="T20" s="678"/>
      <c r="U20" s="678"/>
      <c r="V20" s="678"/>
      <c r="W20" s="679"/>
      <c r="X20" s="396" t="s">
        <v>152</v>
      </c>
      <c r="Y20" s="678">
        <f>Y19*1.08</f>
        <v>0</v>
      </c>
      <c r="Z20" s="678"/>
      <c r="AA20" s="678"/>
      <c r="AB20" s="678"/>
      <c r="AC20" s="679"/>
      <c r="AD20" s="397" t="s">
        <v>152</v>
      </c>
      <c r="AE20" s="681"/>
      <c r="AF20" s="740"/>
      <c r="AG20" s="638"/>
      <c r="AH20" s="639"/>
      <c r="AI20" s="219"/>
    </row>
    <row r="21" spans="1:69" s="214" customFormat="1" ht="39.950000000000003" customHeight="1">
      <c r="A21" s="612"/>
      <c r="B21" s="613"/>
      <c r="C21" s="613"/>
      <c r="D21" s="613"/>
      <c r="E21" s="613"/>
      <c r="F21" s="614"/>
      <c r="G21" s="681" t="s">
        <v>158</v>
      </c>
      <c r="H21" s="681"/>
      <c r="I21" s="681"/>
      <c r="J21" s="681"/>
      <c r="K21" s="681"/>
      <c r="L21" s="681"/>
      <c r="M21" s="681" t="s">
        <v>24</v>
      </c>
      <c r="N21" s="681"/>
      <c r="O21" s="681"/>
      <c r="P21" s="681"/>
      <c r="Q21" s="681"/>
      <c r="R21" s="681"/>
      <c r="S21" s="742">
        <v>200000</v>
      </c>
      <c r="T21" s="742"/>
      <c r="U21" s="742"/>
      <c r="V21" s="742"/>
      <c r="W21" s="743"/>
      <c r="X21" s="394" t="s">
        <v>152</v>
      </c>
      <c r="Y21" s="742"/>
      <c r="Z21" s="742"/>
      <c r="AA21" s="742"/>
      <c r="AB21" s="742"/>
      <c r="AC21" s="743"/>
      <c r="AD21" s="395" t="s">
        <v>152</v>
      </c>
      <c r="AE21" s="681">
        <v>11</v>
      </c>
      <c r="AF21" s="740"/>
      <c r="AG21" s="636" t="s">
        <v>417</v>
      </c>
      <c r="AH21" s="637"/>
      <c r="AI21" s="219"/>
    </row>
    <row r="22" spans="1:69" s="214" customFormat="1" ht="39.950000000000003" customHeight="1">
      <c r="A22" s="612"/>
      <c r="B22" s="613"/>
      <c r="C22" s="613"/>
      <c r="D22" s="613"/>
      <c r="E22" s="613"/>
      <c r="F22" s="614"/>
      <c r="G22" s="681"/>
      <c r="H22" s="681"/>
      <c r="I22" s="681"/>
      <c r="J22" s="681"/>
      <c r="K22" s="681"/>
      <c r="L22" s="681"/>
      <c r="M22" s="681"/>
      <c r="N22" s="681"/>
      <c r="O22" s="681"/>
      <c r="P22" s="681"/>
      <c r="Q22" s="681"/>
      <c r="R22" s="681"/>
      <c r="S22" s="678">
        <f>S21*1.08</f>
        <v>216000</v>
      </c>
      <c r="T22" s="678"/>
      <c r="U22" s="678"/>
      <c r="V22" s="678"/>
      <c r="W22" s="679"/>
      <c r="X22" s="396" t="s">
        <v>152</v>
      </c>
      <c r="Y22" s="678">
        <f>Y21*1.08</f>
        <v>0</v>
      </c>
      <c r="Z22" s="678"/>
      <c r="AA22" s="678"/>
      <c r="AB22" s="678"/>
      <c r="AC22" s="679"/>
      <c r="AD22" s="397" t="s">
        <v>152</v>
      </c>
      <c r="AE22" s="681"/>
      <c r="AF22" s="740"/>
      <c r="AG22" s="729"/>
      <c r="AH22" s="730"/>
      <c r="AI22" s="219"/>
    </row>
    <row r="23" spans="1:69" s="214" customFormat="1" ht="39.950000000000003" customHeight="1">
      <c r="A23" s="612"/>
      <c r="B23" s="613"/>
      <c r="C23" s="613"/>
      <c r="D23" s="613"/>
      <c r="E23" s="613"/>
      <c r="F23" s="614"/>
      <c r="G23" s="681"/>
      <c r="H23" s="681"/>
      <c r="I23" s="681"/>
      <c r="J23" s="681"/>
      <c r="K23" s="681"/>
      <c r="L23" s="681"/>
      <c r="M23" s="681" t="s">
        <v>156</v>
      </c>
      <c r="N23" s="681"/>
      <c r="O23" s="681"/>
      <c r="P23" s="681"/>
      <c r="Q23" s="681"/>
      <c r="R23" s="681"/>
      <c r="S23" s="742">
        <v>210000</v>
      </c>
      <c r="T23" s="742"/>
      <c r="U23" s="742"/>
      <c r="V23" s="742"/>
      <c r="W23" s="743"/>
      <c r="X23" s="394" t="s">
        <v>152</v>
      </c>
      <c r="Y23" s="742"/>
      <c r="Z23" s="742"/>
      <c r="AA23" s="742"/>
      <c r="AB23" s="742"/>
      <c r="AC23" s="743"/>
      <c r="AD23" s="395" t="s">
        <v>152</v>
      </c>
      <c r="AE23" s="681"/>
      <c r="AF23" s="740"/>
      <c r="AG23" s="729"/>
      <c r="AH23" s="730"/>
      <c r="AI23" s="219"/>
    </row>
    <row r="24" spans="1:69" s="214" customFormat="1" ht="39.950000000000003" customHeight="1">
      <c r="A24" s="753"/>
      <c r="B24" s="748"/>
      <c r="C24" s="748"/>
      <c r="D24" s="748"/>
      <c r="E24" s="748"/>
      <c r="F24" s="749"/>
      <c r="G24" s="681"/>
      <c r="H24" s="681"/>
      <c r="I24" s="681"/>
      <c r="J24" s="681"/>
      <c r="K24" s="681"/>
      <c r="L24" s="681"/>
      <c r="M24" s="754"/>
      <c r="N24" s="754"/>
      <c r="O24" s="754"/>
      <c r="P24" s="754"/>
      <c r="Q24" s="754"/>
      <c r="R24" s="754"/>
      <c r="S24" s="762">
        <f>S23*1.08</f>
        <v>226800.00000000003</v>
      </c>
      <c r="T24" s="762"/>
      <c r="U24" s="762"/>
      <c r="V24" s="762"/>
      <c r="W24" s="652"/>
      <c r="X24" s="398" t="s">
        <v>152</v>
      </c>
      <c r="Y24" s="762">
        <f>Y23*1.08</f>
        <v>0</v>
      </c>
      <c r="Z24" s="762"/>
      <c r="AA24" s="762"/>
      <c r="AB24" s="762"/>
      <c r="AC24" s="652"/>
      <c r="AD24" s="405" t="s">
        <v>152</v>
      </c>
      <c r="AE24" s="754"/>
      <c r="AF24" s="636"/>
      <c r="AG24" s="638"/>
      <c r="AH24" s="639"/>
      <c r="AI24" s="219"/>
    </row>
    <row r="25" spans="1:69" s="214" customFormat="1" ht="39.950000000000003" customHeight="1">
      <c r="A25" s="752" t="s">
        <v>173</v>
      </c>
      <c r="B25" s="746"/>
      <c r="C25" s="746"/>
      <c r="D25" s="746"/>
      <c r="E25" s="746"/>
      <c r="F25" s="747"/>
      <c r="G25" s="681" t="s">
        <v>158</v>
      </c>
      <c r="H25" s="681"/>
      <c r="I25" s="681"/>
      <c r="J25" s="681"/>
      <c r="K25" s="681"/>
      <c r="L25" s="681"/>
      <c r="M25" s="636" t="s">
        <v>24</v>
      </c>
      <c r="N25" s="746"/>
      <c r="O25" s="746"/>
      <c r="P25" s="746"/>
      <c r="Q25" s="746"/>
      <c r="R25" s="747"/>
      <c r="S25" s="743">
        <v>100000</v>
      </c>
      <c r="T25" s="750"/>
      <c r="U25" s="750"/>
      <c r="V25" s="750"/>
      <c r="W25" s="750"/>
      <c r="X25" s="394" t="s">
        <v>152</v>
      </c>
      <c r="Y25" s="743"/>
      <c r="Z25" s="750"/>
      <c r="AA25" s="750"/>
      <c r="AB25" s="750"/>
      <c r="AC25" s="750"/>
      <c r="AD25" s="395" t="s">
        <v>152</v>
      </c>
      <c r="AE25" s="636">
        <v>4</v>
      </c>
      <c r="AF25" s="747"/>
      <c r="AG25" s="636" t="s">
        <v>417</v>
      </c>
      <c r="AH25" s="637"/>
      <c r="AI25" s="219"/>
    </row>
    <row r="26" spans="1:69" s="214" customFormat="1" ht="39.950000000000003" customHeight="1">
      <c r="A26" s="612"/>
      <c r="B26" s="613"/>
      <c r="C26" s="613"/>
      <c r="D26" s="613"/>
      <c r="E26" s="613"/>
      <c r="F26" s="614"/>
      <c r="G26" s="681"/>
      <c r="H26" s="681"/>
      <c r="I26" s="681"/>
      <c r="J26" s="681"/>
      <c r="K26" s="681"/>
      <c r="L26" s="681"/>
      <c r="M26" s="638"/>
      <c r="N26" s="748"/>
      <c r="O26" s="748"/>
      <c r="P26" s="748"/>
      <c r="Q26" s="748"/>
      <c r="R26" s="749"/>
      <c r="S26" s="679">
        <f>S25*1.08</f>
        <v>108000</v>
      </c>
      <c r="T26" s="751"/>
      <c r="U26" s="751"/>
      <c r="V26" s="751"/>
      <c r="W26" s="751"/>
      <c r="X26" s="396" t="s">
        <v>152</v>
      </c>
      <c r="Y26" s="679">
        <f>Y25*1.08</f>
        <v>0</v>
      </c>
      <c r="Z26" s="751"/>
      <c r="AA26" s="751"/>
      <c r="AB26" s="751"/>
      <c r="AC26" s="751"/>
      <c r="AD26" s="397" t="s">
        <v>152</v>
      </c>
      <c r="AE26" s="729"/>
      <c r="AF26" s="614"/>
      <c r="AG26" s="729"/>
      <c r="AH26" s="730"/>
      <c r="AI26" s="219"/>
    </row>
    <row r="27" spans="1:69" s="214" customFormat="1" ht="39.950000000000003" customHeight="1">
      <c r="A27" s="612"/>
      <c r="B27" s="613"/>
      <c r="C27" s="613"/>
      <c r="D27" s="613"/>
      <c r="E27" s="613"/>
      <c r="F27" s="614"/>
      <c r="G27" s="681"/>
      <c r="H27" s="681"/>
      <c r="I27" s="681"/>
      <c r="J27" s="681"/>
      <c r="K27" s="681"/>
      <c r="L27" s="681"/>
      <c r="M27" s="636" t="s">
        <v>156</v>
      </c>
      <c r="N27" s="746"/>
      <c r="O27" s="746"/>
      <c r="P27" s="746"/>
      <c r="Q27" s="746"/>
      <c r="R27" s="747"/>
      <c r="S27" s="743">
        <v>110000</v>
      </c>
      <c r="T27" s="750"/>
      <c r="U27" s="750"/>
      <c r="V27" s="750"/>
      <c r="W27" s="750"/>
      <c r="X27" s="394" t="s">
        <v>152</v>
      </c>
      <c r="Y27" s="743"/>
      <c r="Z27" s="750"/>
      <c r="AA27" s="750"/>
      <c r="AB27" s="750"/>
      <c r="AC27" s="750"/>
      <c r="AD27" s="395" t="s">
        <v>152</v>
      </c>
      <c r="AE27" s="729"/>
      <c r="AF27" s="614"/>
      <c r="AG27" s="729"/>
      <c r="AH27" s="730"/>
      <c r="AI27" s="219"/>
    </row>
    <row r="28" spans="1:69" s="214" customFormat="1" ht="39.950000000000003" customHeight="1">
      <c r="A28" s="753"/>
      <c r="B28" s="748"/>
      <c r="C28" s="748"/>
      <c r="D28" s="748"/>
      <c r="E28" s="748"/>
      <c r="F28" s="749"/>
      <c r="G28" s="754"/>
      <c r="H28" s="754"/>
      <c r="I28" s="754"/>
      <c r="J28" s="754"/>
      <c r="K28" s="754"/>
      <c r="L28" s="754"/>
      <c r="M28" s="638"/>
      <c r="N28" s="748"/>
      <c r="O28" s="748"/>
      <c r="P28" s="748"/>
      <c r="Q28" s="748"/>
      <c r="R28" s="749"/>
      <c r="S28" s="679">
        <f>S27*1.08</f>
        <v>118800.00000000001</v>
      </c>
      <c r="T28" s="751"/>
      <c r="U28" s="751"/>
      <c r="V28" s="751"/>
      <c r="W28" s="751"/>
      <c r="X28" s="396" t="s">
        <v>152</v>
      </c>
      <c r="Y28" s="679">
        <f>Y27*1.08</f>
        <v>0</v>
      </c>
      <c r="Z28" s="751"/>
      <c r="AA28" s="751"/>
      <c r="AB28" s="751"/>
      <c r="AC28" s="751"/>
      <c r="AD28" s="397" t="s">
        <v>152</v>
      </c>
      <c r="AE28" s="638"/>
      <c r="AF28" s="749"/>
      <c r="AG28" s="638"/>
      <c r="AH28" s="639"/>
      <c r="AI28" s="219"/>
    </row>
    <row r="29" spans="1:69" s="214" customFormat="1" ht="39.950000000000003" customHeight="1">
      <c r="A29" s="752" t="s">
        <v>162</v>
      </c>
      <c r="B29" s="746"/>
      <c r="C29" s="746"/>
      <c r="D29" s="746"/>
      <c r="E29" s="746"/>
      <c r="F29" s="747"/>
      <c r="G29" s="681" t="s">
        <v>175</v>
      </c>
      <c r="H29" s="681"/>
      <c r="I29" s="681"/>
      <c r="J29" s="681"/>
      <c r="K29" s="681"/>
      <c r="L29" s="681"/>
      <c r="M29" s="681" t="s">
        <v>24</v>
      </c>
      <c r="N29" s="681"/>
      <c r="O29" s="681"/>
      <c r="P29" s="681"/>
      <c r="Q29" s="681"/>
      <c r="R29" s="681"/>
      <c r="S29" s="742">
        <v>155000</v>
      </c>
      <c r="T29" s="742"/>
      <c r="U29" s="742"/>
      <c r="V29" s="742"/>
      <c r="W29" s="743"/>
      <c r="X29" s="394" t="s">
        <v>152</v>
      </c>
      <c r="Y29" s="742"/>
      <c r="Z29" s="742"/>
      <c r="AA29" s="742"/>
      <c r="AB29" s="742"/>
      <c r="AC29" s="743"/>
      <c r="AD29" s="395" t="s">
        <v>152</v>
      </c>
      <c r="AE29" s="681">
        <v>7</v>
      </c>
      <c r="AF29" s="740"/>
      <c r="AG29" s="636" t="s">
        <v>417</v>
      </c>
      <c r="AH29" s="637"/>
      <c r="AI29" s="219"/>
    </row>
    <row r="30" spans="1:69" s="214" customFormat="1" ht="39.950000000000003" customHeight="1">
      <c r="A30" s="612"/>
      <c r="B30" s="613"/>
      <c r="C30" s="613"/>
      <c r="D30" s="613"/>
      <c r="E30" s="613"/>
      <c r="F30" s="614"/>
      <c r="G30" s="681"/>
      <c r="H30" s="681"/>
      <c r="I30" s="681"/>
      <c r="J30" s="681"/>
      <c r="K30" s="681"/>
      <c r="L30" s="681"/>
      <c r="M30" s="681"/>
      <c r="N30" s="681"/>
      <c r="O30" s="681"/>
      <c r="P30" s="681"/>
      <c r="Q30" s="681"/>
      <c r="R30" s="681"/>
      <c r="S30" s="678">
        <f>S29*1.08</f>
        <v>167400</v>
      </c>
      <c r="T30" s="678"/>
      <c r="U30" s="678"/>
      <c r="V30" s="678"/>
      <c r="W30" s="679"/>
      <c r="X30" s="396" t="s">
        <v>152</v>
      </c>
      <c r="Y30" s="678">
        <f>Y29*1.08</f>
        <v>0</v>
      </c>
      <c r="Z30" s="678"/>
      <c r="AA30" s="678"/>
      <c r="AB30" s="678"/>
      <c r="AC30" s="679"/>
      <c r="AD30" s="397" t="s">
        <v>152</v>
      </c>
      <c r="AE30" s="681"/>
      <c r="AF30" s="740"/>
      <c r="AG30" s="729"/>
      <c r="AH30" s="730"/>
      <c r="AI30" s="219"/>
    </row>
    <row r="31" spans="1:69" s="214" customFormat="1" ht="39.950000000000003" customHeight="1">
      <c r="A31" s="612"/>
      <c r="B31" s="613"/>
      <c r="C31" s="613"/>
      <c r="D31" s="613"/>
      <c r="E31" s="613"/>
      <c r="F31" s="614"/>
      <c r="G31" s="681"/>
      <c r="H31" s="681"/>
      <c r="I31" s="681"/>
      <c r="J31" s="681"/>
      <c r="K31" s="681"/>
      <c r="L31" s="681"/>
      <c r="M31" s="681" t="s">
        <v>156</v>
      </c>
      <c r="N31" s="681"/>
      <c r="O31" s="681"/>
      <c r="P31" s="681"/>
      <c r="Q31" s="681"/>
      <c r="R31" s="681"/>
      <c r="S31" s="742">
        <v>165000</v>
      </c>
      <c r="T31" s="742"/>
      <c r="U31" s="742"/>
      <c r="V31" s="742"/>
      <c r="W31" s="743"/>
      <c r="X31" s="394" t="s">
        <v>152</v>
      </c>
      <c r="Y31" s="742"/>
      <c r="Z31" s="742"/>
      <c r="AA31" s="742"/>
      <c r="AB31" s="742"/>
      <c r="AC31" s="743"/>
      <c r="AD31" s="395" t="s">
        <v>152</v>
      </c>
      <c r="AE31" s="681"/>
      <c r="AF31" s="740"/>
      <c r="AG31" s="729"/>
      <c r="AH31" s="730"/>
      <c r="AI31" s="219"/>
    </row>
    <row r="32" spans="1:69" s="214" customFormat="1" ht="39.950000000000003" customHeight="1">
      <c r="A32" s="612"/>
      <c r="B32" s="613"/>
      <c r="C32" s="613"/>
      <c r="D32" s="613"/>
      <c r="E32" s="613"/>
      <c r="F32" s="614"/>
      <c r="G32" s="681"/>
      <c r="H32" s="681"/>
      <c r="I32" s="681"/>
      <c r="J32" s="681"/>
      <c r="K32" s="681"/>
      <c r="L32" s="681"/>
      <c r="M32" s="681"/>
      <c r="N32" s="681"/>
      <c r="O32" s="681"/>
      <c r="P32" s="681"/>
      <c r="Q32" s="681"/>
      <c r="R32" s="681"/>
      <c r="S32" s="678">
        <f>S31*1.08</f>
        <v>178200</v>
      </c>
      <c r="T32" s="678"/>
      <c r="U32" s="678"/>
      <c r="V32" s="678"/>
      <c r="W32" s="679"/>
      <c r="X32" s="396" t="s">
        <v>152</v>
      </c>
      <c r="Y32" s="678">
        <f>Y31*1.08</f>
        <v>0</v>
      </c>
      <c r="Z32" s="678"/>
      <c r="AA32" s="678"/>
      <c r="AB32" s="678"/>
      <c r="AC32" s="679"/>
      <c r="AD32" s="397" t="s">
        <v>152</v>
      </c>
      <c r="AE32" s="681"/>
      <c r="AF32" s="740"/>
      <c r="AG32" s="638"/>
      <c r="AH32" s="639"/>
      <c r="AI32" s="219"/>
    </row>
    <row r="33" spans="1:73" s="214" customFormat="1" ht="39.950000000000003" customHeight="1">
      <c r="A33" s="612"/>
      <c r="B33" s="613"/>
      <c r="C33" s="613"/>
      <c r="D33" s="613"/>
      <c r="E33" s="613"/>
      <c r="F33" s="614"/>
      <c r="G33" s="681" t="s">
        <v>158</v>
      </c>
      <c r="H33" s="681"/>
      <c r="I33" s="681"/>
      <c r="J33" s="681"/>
      <c r="K33" s="681"/>
      <c r="L33" s="681"/>
      <c r="M33" s="681" t="s">
        <v>24</v>
      </c>
      <c r="N33" s="681"/>
      <c r="O33" s="681"/>
      <c r="P33" s="681"/>
      <c r="Q33" s="681"/>
      <c r="R33" s="681"/>
      <c r="S33" s="742">
        <v>155000</v>
      </c>
      <c r="T33" s="742"/>
      <c r="U33" s="742"/>
      <c r="V33" s="742"/>
      <c r="W33" s="743"/>
      <c r="X33" s="394" t="s">
        <v>152</v>
      </c>
      <c r="Y33" s="742"/>
      <c r="Z33" s="742"/>
      <c r="AA33" s="742"/>
      <c r="AB33" s="742"/>
      <c r="AC33" s="743"/>
      <c r="AD33" s="395" t="s">
        <v>152</v>
      </c>
      <c r="AE33" s="681">
        <v>7</v>
      </c>
      <c r="AF33" s="740"/>
      <c r="AG33" s="636" t="s">
        <v>417</v>
      </c>
      <c r="AH33" s="637"/>
      <c r="AI33" s="221"/>
    </row>
    <row r="34" spans="1:73" s="214" customFormat="1" ht="39.950000000000003" customHeight="1">
      <c r="A34" s="612"/>
      <c r="B34" s="613"/>
      <c r="C34" s="613"/>
      <c r="D34" s="613"/>
      <c r="E34" s="613"/>
      <c r="F34" s="614"/>
      <c r="G34" s="681"/>
      <c r="H34" s="681"/>
      <c r="I34" s="681"/>
      <c r="J34" s="681"/>
      <c r="K34" s="681"/>
      <c r="L34" s="681"/>
      <c r="M34" s="681"/>
      <c r="N34" s="681"/>
      <c r="O34" s="681"/>
      <c r="P34" s="681"/>
      <c r="Q34" s="681"/>
      <c r="R34" s="681"/>
      <c r="S34" s="678">
        <f>S33*1.08</f>
        <v>167400</v>
      </c>
      <c r="T34" s="678"/>
      <c r="U34" s="678"/>
      <c r="V34" s="678"/>
      <c r="W34" s="679"/>
      <c r="X34" s="396" t="s">
        <v>152</v>
      </c>
      <c r="Y34" s="678">
        <f>Y33*1.08</f>
        <v>0</v>
      </c>
      <c r="Z34" s="678"/>
      <c r="AA34" s="678"/>
      <c r="AB34" s="678"/>
      <c r="AC34" s="679"/>
      <c r="AD34" s="397" t="s">
        <v>152</v>
      </c>
      <c r="AE34" s="681"/>
      <c r="AF34" s="740"/>
      <c r="AG34" s="729"/>
      <c r="AH34" s="730"/>
      <c r="AI34" s="221"/>
    </row>
    <row r="35" spans="1:73" s="214" customFormat="1" ht="39.950000000000003" customHeight="1">
      <c r="A35" s="612"/>
      <c r="B35" s="613"/>
      <c r="C35" s="613"/>
      <c r="D35" s="613"/>
      <c r="E35" s="613"/>
      <c r="F35" s="614"/>
      <c r="G35" s="681"/>
      <c r="H35" s="681"/>
      <c r="I35" s="681"/>
      <c r="J35" s="681"/>
      <c r="K35" s="681"/>
      <c r="L35" s="681"/>
      <c r="M35" s="681" t="s">
        <v>156</v>
      </c>
      <c r="N35" s="681"/>
      <c r="O35" s="681"/>
      <c r="P35" s="681"/>
      <c r="Q35" s="681"/>
      <c r="R35" s="681"/>
      <c r="S35" s="742">
        <v>165000</v>
      </c>
      <c r="T35" s="742"/>
      <c r="U35" s="742"/>
      <c r="V35" s="742"/>
      <c r="W35" s="743"/>
      <c r="X35" s="394" t="s">
        <v>152</v>
      </c>
      <c r="Y35" s="742"/>
      <c r="Z35" s="742"/>
      <c r="AA35" s="742"/>
      <c r="AB35" s="742"/>
      <c r="AC35" s="743"/>
      <c r="AD35" s="395" t="s">
        <v>152</v>
      </c>
      <c r="AE35" s="681"/>
      <c r="AF35" s="740"/>
      <c r="AG35" s="729"/>
      <c r="AH35" s="730"/>
      <c r="AI35" s="221"/>
    </row>
    <row r="36" spans="1:73" s="214" customFormat="1" ht="39.950000000000003" customHeight="1" thickBot="1">
      <c r="A36" s="615"/>
      <c r="B36" s="616"/>
      <c r="C36" s="616"/>
      <c r="D36" s="616"/>
      <c r="E36" s="616"/>
      <c r="F36" s="617"/>
      <c r="G36" s="690"/>
      <c r="H36" s="690"/>
      <c r="I36" s="690"/>
      <c r="J36" s="690"/>
      <c r="K36" s="690"/>
      <c r="L36" s="690"/>
      <c r="M36" s="690"/>
      <c r="N36" s="690"/>
      <c r="O36" s="690"/>
      <c r="P36" s="690"/>
      <c r="Q36" s="690"/>
      <c r="R36" s="690"/>
      <c r="S36" s="687">
        <f>S35*1.08</f>
        <v>178200</v>
      </c>
      <c r="T36" s="687"/>
      <c r="U36" s="687"/>
      <c r="V36" s="687"/>
      <c r="W36" s="688"/>
      <c r="X36" s="399" t="s">
        <v>152</v>
      </c>
      <c r="Y36" s="687">
        <f>Y35*1.08</f>
        <v>0</v>
      </c>
      <c r="Z36" s="687"/>
      <c r="AA36" s="687"/>
      <c r="AB36" s="687"/>
      <c r="AC36" s="688"/>
      <c r="AD36" s="400" t="s">
        <v>152</v>
      </c>
      <c r="AE36" s="690"/>
      <c r="AF36" s="741"/>
      <c r="AG36" s="744"/>
      <c r="AH36" s="745"/>
      <c r="AI36" s="221"/>
    </row>
    <row r="37" spans="1:73" s="214" customFormat="1" ht="39.950000000000003" customHeight="1">
      <c r="AI37" s="221"/>
      <c r="BR37" s="222"/>
      <c r="BS37" s="222"/>
      <c r="BT37" s="223"/>
      <c r="BU37" s="223"/>
    </row>
    <row r="38" spans="1:73" s="214" customFormat="1" ht="39.950000000000003" customHeight="1">
      <c r="AI38" s="224"/>
    </row>
    <row r="39" spans="1:73" s="214" customFormat="1" ht="39.950000000000003" customHeight="1">
      <c r="A39" s="703" t="s">
        <v>140</v>
      </c>
      <c r="B39" s="703"/>
      <c r="C39" s="703"/>
      <c r="D39" s="703"/>
      <c r="E39" s="703"/>
      <c r="F39" s="703"/>
      <c r="G39" s="703"/>
      <c r="S39" s="660"/>
      <c r="T39" s="660"/>
      <c r="U39" s="660"/>
      <c r="V39" s="660"/>
      <c r="W39" s="660"/>
      <c r="X39" s="660"/>
      <c r="Y39" s="660"/>
      <c r="Z39" s="660"/>
      <c r="AA39" s="660"/>
      <c r="AB39" s="660"/>
      <c r="AC39" s="660"/>
      <c r="AD39" s="660"/>
      <c r="AI39" s="224"/>
    </row>
    <row r="40" spans="1:73" s="214" customFormat="1" ht="39.950000000000003" customHeight="1">
      <c r="A40" s="703"/>
      <c r="B40" s="703"/>
      <c r="C40" s="703"/>
      <c r="D40" s="703"/>
      <c r="E40" s="703"/>
      <c r="F40" s="703"/>
      <c r="G40" s="703"/>
      <c r="S40" s="403"/>
      <c r="T40" s="403"/>
      <c r="U40" s="403"/>
      <c r="V40" s="403"/>
      <c r="W40" s="403"/>
      <c r="X40" s="403"/>
      <c r="Y40" s="403"/>
      <c r="Z40" s="403"/>
      <c r="AA40" s="403"/>
      <c r="AB40" s="403"/>
      <c r="AC40" s="403"/>
      <c r="AD40" s="403"/>
      <c r="BR40" s="223"/>
    </row>
    <row r="41" spans="1:73" s="214" customFormat="1" ht="39.950000000000003" customHeight="1" thickBot="1">
      <c r="S41" s="404"/>
      <c r="T41" s="404"/>
      <c r="U41" s="404"/>
      <c r="V41" s="404"/>
      <c r="W41" s="404"/>
      <c r="X41" s="404"/>
      <c r="Y41" s="404"/>
      <c r="Z41" s="404"/>
      <c r="AA41" s="404"/>
      <c r="AB41" s="404"/>
      <c r="AC41" s="404"/>
      <c r="AD41" s="404"/>
      <c r="BR41" s="222"/>
    </row>
    <row r="42" spans="1:73" s="214" customFormat="1" ht="20.100000000000001" customHeight="1">
      <c r="A42" s="704"/>
      <c r="B42" s="705"/>
      <c r="C42" s="705"/>
      <c r="D42" s="706"/>
      <c r="E42" s="708" t="s">
        <v>419</v>
      </c>
      <c r="F42" s="709"/>
      <c r="G42" s="709"/>
      <c r="H42" s="709"/>
      <c r="I42" s="709"/>
      <c r="J42" s="709"/>
      <c r="K42" s="709"/>
      <c r="L42" s="709"/>
      <c r="M42" s="709"/>
      <c r="N42" s="709"/>
      <c r="O42" s="709"/>
      <c r="P42" s="709"/>
      <c r="Q42" s="709"/>
      <c r="R42" s="709"/>
      <c r="S42" s="712" t="s">
        <v>150</v>
      </c>
      <c r="T42" s="712"/>
      <c r="U42" s="712"/>
      <c r="V42" s="712"/>
      <c r="W42" s="712"/>
      <c r="X42" s="712"/>
      <c r="Y42" s="712"/>
      <c r="Z42" s="712"/>
      <c r="AA42" s="712"/>
      <c r="AB42" s="712"/>
      <c r="AC42" s="712"/>
      <c r="AD42" s="712"/>
      <c r="AE42" s="712"/>
      <c r="AF42" s="713"/>
      <c r="BR42" s="222"/>
    </row>
    <row r="43" spans="1:73" s="214" customFormat="1" ht="20.100000000000001" customHeight="1" thickBot="1">
      <c r="A43" s="662"/>
      <c r="B43" s="663"/>
      <c r="C43" s="663"/>
      <c r="D43" s="707"/>
      <c r="E43" s="710"/>
      <c r="F43" s="711"/>
      <c r="G43" s="711"/>
      <c r="H43" s="711"/>
      <c r="I43" s="711"/>
      <c r="J43" s="711"/>
      <c r="K43" s="711"/>
      <c r="L43" s="711"/>
      <c r="M43" s="711"/>
      <c r="N43" s="711"/>
      <c r="O43" s="711"/>
      <c r="P43" s="711"/>
      <c r="Q43" s="711"/>
      <c r="R43" s="711"/>
      <c r="S43" s="714"/>
      <c r="T43" s="714"/>
      <c r="U43" s="714"/>
      <c r="V43" s="714"/>
      <c r="W43" s="714"/>
      <c r="X43" s="714"/>
      <c r="Y43" s="714"/>
      <c r="Z43" s="714"/>
      <c r="AA43" s="714"/>
      <c r="AB43" s="714"/>
      <c r="AC43" s="714"/>
      <c r="AD43" s="714"/>
      <c r="AE43" s="714"/>
      <c r="AF43" s="715"/>
    </row>
    <row r="44" spans="1:73" s="214" customFormat="1" ht="20.100000000000001" customHeight="1">
      <c r="A44" s="704" t="s">
        <v>153</v>
      </c>
      <c r="B44" s="705"/>
      <c r="C44" s="705"/>
      <c r="D44" s="716"/>
      <c r="E44" s="718" t="s">
        <v>420</v>
      </c>
      <c r="F44" s="719"/>
      <c r="G44" s="719"/>
      <c r="H44" s="719"/>
      <c r="I44" s="719"/>
      <c r="J44" s="719"/>
      <c r="K44" s="720"/>
      <c r="L44" s="718" t="s">
        <v>311</v>
      </c>
      <c r="M44" s="719"/>
      <c r="N44" s="719"/>
      <c r="O44" s="719"/>
      <c r="P44" s="719"/>
      <c r="Q44" s="719"/>
      <c r="R44" s="720"/>
      <c r="S44" s="721" t="s">
        <v>154</v>
      </c>
      <c r="T44" s="722"/>
      <c r="U44" s="723"/>
      <c r="V44" s="724"/>
      <c r="W44" s="725"/>
      <c r="X44" s="725"/>
      <c r="Y44" s="725"/>
      <c r="Z44" s="726" t="s">
        <v>152</v>
      </c>
      <c r="AA44" s="727">
        <f>V44*1.08</f>
        <v>0</v>
      </c>
      <c r="AB44" s="728"/>
      <c r="AC44" s="728"/>
      <c r="AD44" s="726" t="s">
        <v>152</v>
      </c>
      <c r="AE44" s="729" t="s">
        <v>155</v>
      </c>
      <c r="AF44" s="730"/>
    </row>
    <row r="45" spans="1:73" s="214" customFormat="1" ht="20.100000000000001" customHeight="1">
      <c r="A45" s="659"/>
      <c r="B45" s="660"/>
      <c r="C45" s="660"/>
      <c r="D45" s="661"/>
      <c r="E45" s="697"/>
      <c r="F45" s="698"/>
      <c r="G45" s="698"/>
      <c r="H45" s="698"/>
      <c r="I45" s="698"/>
      <c r="J45" s="698"/>
      <c r="K45" s="699"/>
      <c r="L45" s="697"/>
      <c r="M45" s="698"/>
      <c r="N45" s="698"/>
      <c r="O45" s="698"/>
      <c r="P45" s="698"/>
      <c r="Q45" s="698"/>
      <c r="R45" s="699"/>
      <c r="S45" s="643"/>
      <c r="T45" s="644"/>
      <c r="U45" s="645"/>
      <c r="V45" s="648"/>
      <c r="W45" s="649"/>
      <c r="X45" s="649"/>
      <c r="Y45" s="649"/>
      <c r="Z45" s="651"/>
      <c r="AA45" s="654"/>
      <c r="AB45" s="655"/>
      <c r="AC45" s="655"/>
      <c r="AD45" s="651"/>
      <c r="AE45" s="638"/>
      <c r="AF45" s="639"/>
    </row>
    <row r="46" spans="1:73" s="214" customFormat="1" ht="20.100000000000001" customHeight="1">
      <c r="A46" s="659"/>
      <c r="B46" s="660"/>
      <c r="C46" s="660"/>
      <c r="D46" s="661"/>
      <c r="E46" s="697"/>
      <c r="F46" s="698"/>
      <c r="G46" s="698"/>
      <c r="H46" s="698"/>
      <c r="I46" s="698"/>
      <c r="J46" s="698"/>
      <c r="K46" s="699"/>
      <c r="L46" s="697"/>
      <c r="M46" s="698"/>
      <c r="N46" s="698"/>
      <c r="O46" s="698"/>
      <c r="P46" s="698"/>
      <c r="Q46" s="698"/>
      <c r="R46" s="699"/>
      <c r="S46" s="640" t="s">
        <v>157</v>
      </c>
      <c r="T46" s="641"/>
      <c r="U46" s="642"/>
      <c r="V46" s="646"/>
      <c r="W46" s="647"/>
      <c r="X46" s="647"/>
      <c r="Y46" s="647"/>
      <c r="Z46" s="650" t="s">
        <v>152</v>
      </c>
      <c r="AA46" s="652">
        <f>V46*1.08</f>
        <v>0</v>
      </c>
      <c r="AB46" s="653"/>
      <c r="AC46" s="653"/>
      <c r="AD46" s="650" t="s">
        <v>152</v>
      </c>
      <c r="AE46" s="636" t="s">
        <v>155</v>
      </c>
      <c r="AF46" s="637"/>
    </row>
    <row r="47" spans="1:73" s="214" customFormat="1" ht="20.100000000000001" customHeight="1">
      <c r="A47" s="659"/>
      <c r="B47" s="660"/>
      <c r="C47" s="660"/>
      <c r="D47" s="661"/>
      <c r="E47" s="697"/>
      <c r="F47" s="698"/>
      <c r="G47" s="698"/>
      <c r="H47" s="698"/>
      <c r="I47" s="698"/>
      <c r="J47" s="698"/>
      <c r="K47" s="699"/>
      <c r="L47" s="697"/>
      <c r="M47" s="698"/>
      <c r="N47" s="698"/>
      <c r="O47" s="698"/>
      <c r="P47" s="698"/>
      <c r="Q47" s="698"/>
      <c r="R47" s="699"/>
      <c r="S47" s="643"/>
      <c r="T47" s="644"/>
      <c r="U47" s="645"/>
      <c r="V47" s="648"/>
      <c r="W47" s="649"/>
      <c r="X47" s="649"/>
      <c r="Y47" s="649"/>
      <c r="Z47" s="651"/>
      <c r="AA47" s="654"/>
      <c r="AB47" s="655"/>
      <c r="AC47" s="655"/>
      <c r="AD47" s="651"/>
      <c r="AE47" s="638"/>
      <c r="AF47" s="639"/>
    </row>
    <row r="48" spans="1:73" s="214" customFormat="1" ht="20.100000000000001" customHeight="1">
      <c r="A48" s="659"/>
      <c r="B48" s="660"/>
      <c r="C48" s="660"/>
      <c r="D48" s="661"/>
      <c r="E48" s="697"/>
      <c r="F48" s="698"/>
      <c r="G48" s="698"/>
      <c r="H48" s="698"/>
      <c r="I48" s="698"/>
      <c r="J48" s="698"/>
      <c r="K48" s="699"/>
      <c r="L48" s="697"/>
      <c r="M48" s="698"/>
      <c r="N48" s="698"/>
      <c r="O48" s="698"/>
      <c r="P48" s="698"/>
      <c r="Q48" s="698"/>
      <c r="R48" s="699"/>
      <c r="S48" s="640" t="s">
        <v>159</v>
      </c>
      <c r="T48" s="641"/>
      <c r="U48" s="642"/>
      <c r="V48" s="646"/>
      <c r="W48" s="647"/>
      <c r="X48" s="647"/>
      <c r="Y48" s="647"/>
      <c r="Z48" s="650" t="s">
        <v>152</v>
      </c>
      <c r="AA48" s="652">
        <f>V48*1.08</f>
        <v>0</v>
      </c>
      <c r="AB48" s="653"/>
      <c r="AC48" s="653"/>
      <c r="AD48" s="650" t="s">
        <v>152</v>
      </c>
      <c r="AE48" s="636" t="s">
        <v>155</v>
      </c>
      <c r="AF48" s="637"/>
    </row>
    <row r="49" spans="1:32" s="214" customFormat="1" ht="20.100000000000001" customHeight="1">
      <c r="A49" s="659"/>
      <c r="B49" s="660"/>
      <c r="C49" s="660"/>
      <c r="D49" s="661"/>
      <c r="E49" s="697"/>
      <c r="F49" s="698"/>
      <c r="G49" s="698"/>
      <c r="H49" s="698"/>
      <c r="I49" s="698"/>
      <c r="J49" s="698"/>
      <c r="K49" s="699"/>
      <c r="L49" s="697"/>
      <c r="M49" s="698"/>
      <c r="N49" s="698"/>
      <c r="O49" s="698"/>
      <c r="P49" s="698"/>
      <c r="Q49" s="698"/>
      <c r="R49" s="699"/>
      <c r="S49" s="643"/>
      <c r="T49" s="644"/>
      <c r="U49" s="645"/>
      <c r="V49" s="648"/>
      <c r="W49" s="649"/>
      <c r="X49" s="649"/>
      <c r="Y49" s="649"/>
      <c r="Z49" s="651"/>
      <c r="AA49" s="654"/>
      <c r="AB49" s="655"/>
      <c r="AC49" s="655"/>
      <c r="AD49" s="651"/>
      <c r="AE49" s="638"/>
      <c r="AF49" s="639"/>
    </row>
    <row r="50" spans="1:32" s="214" customFormat="1" ht="20.100000000000001" customHeight="1">
      <c r="A50" s="659"/>
      <c r="B50" s="660"/>
      <c r="C50" s="660"/>
      <c r="D50" s="661"/>
      <c r="E50" s="697"/>
      <c r="F50" s="698"/>
      <c r="G50" s="698"/>
      <c r="H50" s="698"/>
      <c r="I50" s="698"/>
      <c r="J50" s="698"/>
      <c r="K50" s="699"/>
      <c r="L50" s="697"/>
      <c r="M50" s="698"/>
      <c r="N50" s="698"/>
      <c r="O50" s="698"/>
      <c r="P50" s="698"/>
      <c r="Q50" s="698"/>
      <c r="R50" s="699"/>
      <c r="S50" s="640" t="s">
        <v>160</v>
      </c>
      <c r="T50" s="641"/>
      <c r="U50" s="642"/>
      <c r="V50" s="646"/>
      <c r="W50" s="647"/>
      <c r="X50" s="647"/>
      <c r="Y50" s="647"/>
      <c r="Z50" s="650" t="s">
        <v>152</v>
      </c>
      <c r="AA50" s="652">
        <f>V50*1.08</f>
        <v>0</v>
      </c>
      <c r="AB50" s="653"/>
      <c r="AC50" s="653"/>
      <c r="AD50" s="650" t="s">
        <v>152</v>
      </c>
      <c r="AE50" s="636" t="s">
        <v>155</v>
      </c>
      <c r="AF50" s="637"/>
    </row>
    <row r="51" spans="1:32" s="214" customFormat="1" ht="20.100000000000001" customHeight="1">
      <c r="A51" s="659"/>
      <c r="B51" s="660"/>
      <c r="C51" s="660"/>
      <c r="D51" s="661"/>
      <c r="E51" s="697"/>
      <c r="F51" s="698"/>
      <c r="G51" s="698"/>
      <c r="H51" s="698"/>
      <c r="I51" s="698"/>
      <c r="J51" s="698"/>
      <c r="K51" s="699"/>
      <c r="L51" s="697"/>
      <c r="M51" s="698"/>
      <c r="N51" s="698"/>
      <c r="O51" s="698"/>
      <c r="P51" s="698"/>
      <c r="Q51" s="698"/>
      <c r="R51" s="699"/>
      <c r="S51" s="643"/>
      <c r="T51" s="644"/>
      <c r="U51" s="645"/>
      <c r="V51" s="648"/>
      <c r="W51" s="649"/>
      <c r="X51" s="649"/>
      <c r="Y51" s="649"/>
      <c r="Z51" s="651"/>
      <c r="AA51" s="654"/>
      <c r="AB51" s="655"/>
      <c r="AC51" s="655"/>
      <c r="AD51" s="651"/>
      <c r="AE51" s="638"/>
      <c r="AF51" s="639"/>
    </row>
    <row r="52" spans="1:32" s="214" customFormat="1" ht="20.100000000000001" customHeight="1">
      <c r="A52" s="659"/>
      <c r="B52" s="660"/>
      <c r="C52" s="660"/>
      <c r="D52" s="661"/>
      <c r="E52" s="697"/>
      <c r="F52" s="698"/>
      <c r="G52" s="698"/>
      <c r="H52" s="698"/>
      <c r="I52" s="698"/>
      <c r="J52" s="698"/>
      <c r="K52" s="699"/>
      <c r="L52" s="697"/>
      <c r="M52" s="698"/>
      <c r="N52" s="698"/>
      <c r="O52" s="698"/>
      <c r="P52" s="698"/>
      <c r="Q52" s="698"/>
      <c r="R52" s="699"/>
      <c r="S52" s="640" t="s">
        <v>162</v>
      </c>
      <c r="T52" s="641"/>
      <c r="U52" s="642"/>
      <c r="V52" s="646"/>
      <c r="W52" s="647"/>
      <c r="X52" s="647"/>
      <c r="Y52" s="647"/>
      <c r="Z52" s="650" t="s">
        <v>152</v>
      </c>
      <c r="AA52" s="652">
        <f>V52*1.08</f>
        <v>0</v>
      </c>
      <c r="AB52" s="653"/>
      <c r="AC52" s="653"/>
      <c r="AD52" s="650" t="s">
        <v>152</v>
      </c>
      <c r="AE52" s="636" t="s">
        <v>155</v>
      </c>
      <c r="AF52" s="637"/>
    </row>
    <row r="53" spans="1:32" s="214" customFormat="1" ht="20.100000000000001" customHeight="1">
      <c r="A53" s="692"/>
      <c r="B53" s="693"/>
      <c r="C53" s="693"/>
      <c r="D53" s="717"/>
      <c r="E53" s="700"/>
      <c r="F53" s="701"/>
      <c r="G53" s="701"/>
      <c r="H53" s="701"/>
      <c r="I53" s="701"/>
      <c r="J53" s="701"/>
      <c r="K53" s="702"/>
      <c r="L53" s="700"/>
      <c r="M53" s="701"/>
      <c r="N53" s="701"/>
      <c r="O53" s="701"/>
      <c r="P53" s="701"/>
      <c r="Q53" s="701"/>
      <c r="R53" s="702"/>
      <c r="S53" s="643"/>
      <c r="T53" s="644"/>
      <c r="U53" s="645"/>
      <c r="V53" s="648"/>
      <c r="W53" s="649"/>
      <c r="X53" s="649"/>
      <c r="Y53" s="649"/>
      <c r="Z53" s="651"/>
      <c r="AA53" s="654"/>
      <c r="AB53" s="655"/>
      <c r="AC53" s="655"/>
      <c r="AD53" s="651"/>
      <c r="AE53" s="638"/>
      <c r="AF53" s="639"/>
    </row>
    <row r="54" spans="1:32" s="214" customFormat="1" ht="20.100000000000001" customHeight="1">
      <c r="A54" s="731" t="s">
        <v>163</v>
      </c>
      <c r="B54" s="732"/>
      <c r="C54" s="732"/>
      <c r="D54" s="732"/>
      <c r="E54" s="737" t="s">
        <v>420</v>
      </c>
      <c r="F54" s="737"/>
      <c r="G54" s="737"/>
      <c r="H54" s="737"/>
      <c r="I54" s="737"/>
      <c r="J54" s="737"/>
      <c r="K54" s="737"/>
      <c r="L54" s="737" t="s">
        <v>421</v>
      </c>
      <c r="M54" s="737"/>
      <c r="N54" s="737"/>
      <c r="O54" s="737"/>
      <c r="P54" s="737"/>
      <c r="Q54" s="737"/>
      <c r="R54" s="737"/>
      <c r="S54" s="640" t="s">
        <v>154</v>
      </c>
      <c r="T54" s="641"/>
      <c r="U54" s="642"/>
      <c r="V54" s="646"/>
      <c r="W54" s="647"/>
      <c r="X54" s="647"/>
      <c r="Y54" s="647"/>
      <c r="Z54" s="650" t="s">
        <v>152</v>
      </c>
      <c r="AA54" s="652">
        <f>V54*1.08</f>
        <v>0</v>
      </c>
      <c r="AB54" s="653"/>
      <c r="AC54" s="653"/>
      <c r="AD54" s="650" t="s">
        <v>152</v>
      </c>
      <c r="AE54" s="636" t="s">
        <v>155</v>
      </c>
      <c r="AF54" s="637"/>
    </row>
    <row r="55" spans="1:32" s="214" customFormat="1" ht="20.100000000000001" customHeight="1">
      <c r="A55" s="733"/>
      <c r="B55" s="734"/>
      <c r="C55" s="734"/>
      <c r="D55" s="734"/>
      <c r="E55" s="738"/>
      <c r="F55" s="738"/>
      <c r="G55" s="738"/>
      <c r="H55" s="738"/>
      <c r="I55" s="738"/>
      <c r="J55" s="738"/>
      <c r="K55" s="738"/>
      <c r="L55" s="738"/>
      <c r="M55" s="738"/>
      <c r="N55" s="738"/>
      <c r="O55" s="738"/>
      <c r="P55" s="738"/>
      <c r="Q55" s="738"/>
      <c r="R55" s="738"/>
      <c r="S55" s="643"/>
      <c r="T55" s="644"/>
      <c r="U55" s="645"/>
      <c r="V55" s="648"/>
      <c r="W55" s="649"/>
      <c r="X55" s="649"/>
      <c r="Y55" s="649"/>
      <c r="Z55" s="651"/>
      <c r="AA55" s="654"/>
      <c r="AB55" s="655"/>
      <c r="AC55" s="655"/>
      <c r="AD55" s="651"/>
      <c r="AE55" s="638"/>
      <c r="AF55" s="639"/>
    </row>
    <row r="56" spans="1:32" s="214" customFormat="1" ht="20.100000000000001" customHeight="1">
      <c r="A56" s="733"/>
      <c r="B56" s="734"/>
      <c r="C56" s="734"/>
      <c r="D56" s="734"/>
      <c r="E56" s="738"/>
      <c r="F56" s="738"/>
      <c r="G56" s="738"/>
      <c r="H56" s="738"/>
      <c r="I56" s="738"/>
      <c r="J56" s="738"/>
      <c r="K56" s="738"/>
      <c r="L56" s="738"/>
      <c r="M56" s="738"/>
      <c r="N56" s="738"/>
      <c r="O56" s="738"/>
      <c r="P56" s="738"/>
      <c r="Q56" s="738"/>
      <c r="R56" s="738"/>
      <c r="S56" s="640" t="s">
        <v>157</v>
      </c>
      <c r="T56" s="641"/>
      <c r="U56" s="642"/>
      <c r="V56" s="646"/>
      <c r="W56" s="647"/>
      <c r="X56" s="647"/>
      <c r="Y56" s="647"/>
      <c r="Z56" s="650" t="s">
        <v>152</v>
      </c>
      <c r="AA56" s="652">
        <f>V56*1.08</f>
        <v>0</v>
      </c>
      <c r="AB56" s="653"/>
      <c r="AC56" s="653"/>
      <c r="AD56" s="650" t="s">
        <v>152</v>
      </c>
      <c r="AE56" s="636" t="s">
        <v>155</v>
      </c>
      <c r="AF56" s="637"/>
    </row>
    <row r="57" spans="1:32" s="214" customFormat="1" ht="20.100000000000001" customHeight="1">
      <c r="A57" s="733"/>
      <c r="B57" s="734"/>
      <c r="C57" s="734"/>
      <c r="D57" s="734"/>
      <c r="E57" s="738"/>
      <c r="F57" s="738"/>
      <c r="G57" s="738"/>
      <c r="H57" s="738"/>
      <c r="I57" s="738"/>
      <c r="J57" s="738"/>
      <c r="K57" s="738"/>
      <c r="L57" s="738"/>
      <c r="M57" s="738"/>
      <c r="N57" s="738"/>
      <c r="O57" s="738"/>
      <c r="P57" s="738"/>
      <c r="Q57" s="738"/>
      <c r="R57" s="738"/>
      <c r="S57" s="643"/>
      <c r="T57" s="644"/>
      <c r="U57" s="645"/>
      <c r="V57" s="648"/>
      <c r="W57" s="649"/>
      <c r="X57" s="649"/>
      <c r="Y57" s="649"/>
      <c r="Z57" s="651"/>
      <c r="AA57" s="654"/>
      <c r="AB57" s="655"/>
      <c r="AC57" s="655"/>
      <c r="AD57" s="651"/>
      <c r="AE57" s="638"/>
      <c r="AF57" s="639"/>
    </row>
    <row r="58" spans="1:32" s="214" customFormat="1" ht="20.100000000000001" customHeight="1">
      <c r="A58" s="733"/>
      <c r="B58" s="734"/>
      <c r="C58" s="734"/>
      <c r="D58" s="734"/>
      <c r="E58" s="738"/>
      <c r="F58" s="738"/>
      <c r="G58" s="738"/>
      <c r="H58" s="738"/>
      <c r="I58" s="738"/>
      <c r="J58" s="738"/>
      <c r="K58" s="738"/>
      <c r="L58" s="738"/>
      <c r="M58" s="738"/>
      <c r="N58" s="738"/>
      <c r="O58" s="738"/>
      <c r="P58" s="738"/>
      <c r="Q58" s="738"/>
      <c r="R58" s="738"/>
      <c r="S58" s="640" t="s">
        <v>159</v>
      </c>
      <c r="T58" s="641"/>
      <c r="U58" s="642"/>
      <c r="V58" s="646"/>
      <c r="W58" s="647"/>
      <c r="X58" s="647"/>
      <c r="Y58" s="647"/>
      <c r="Z58" s="650" t="s">
        <v>152</v>
      </c>
      <c r="AA58" s="652">
        <f>V58*1.08</f>
        <v>0</v>
      </c>
      <c r="AB58" s="653"/>
      <c r="AC58" s="653"/>
      <c r="AD58" s="650" t="s">
        <v>152</v>
      </c>
      <c r="AE58" s="636" t="s">
        <v>155</v>
      </c>
      <c r="AF58" s="637"/>
    </row>
    <row r="59" spans="1:32" s="214" customFormat="1" ht="20.100000000000001" customHeight="1">
      <c r="A59" s="733"/>
      <c r="B59" s="734"/>
      <c r="C59" s="734"/>
      <c r="D59" s="734"/>
      <c r="E59" s="738"/>
      <c r="F59" s="738"/>
      <c r="G59" s="738"/>
      <c r="H59" s="738"/>
      <c r="I59" s="738"/>
      <c r="J59" s="738"/>
      <c r="K59" s="738"/>
      <c r="L59" s="738"/>
      <c r="M59" s="738"/>
      <c r="N59" s="738"/>
      <c r="O59" s="738"/>
      <c r="P59" s="738"/>
      <c r="Q59" s="738"/>
      <c r="R59" s="738"/>
      <c r="S59" s="643"/>
      <c r="T59" s="644"/>
      <c r="U59" s="645"/>
      <c r="V59" s="648"/>
      <c r="W59" s="649"/>
      <c r="X59" s="649"/>
      <c r="Y59" s="649"/>
      <c r="Z59" s="651"/>
      <c r="AA59" s="654"/>
      <c r="AB59" s="655"/>
      <c r="AC59" s="655"/>
      <c r="AD59" s="651"/>
      <c r="AE59" s="638"/>
      <c r="AF59" s="639"/>
    </row>
    <row r="60" spans="1:32" s="214" customFormat="1" ht="20.100000000000001" customHeight="1">
      <c r="A60" s="733"/>
      <c r="B60" s="734"/>
      <c r="C60" s="734"/>
      <c r="D60" s="734"/>
      <c r="E60" s="738"/>
      <c r="F60" s="738"/>
      <c r="G60" s="738"/>
      <c r="H60" s="738"/>
      <c r="I60" s="738"/>
      <c r="J60" s="738"/>
      <c r="K60" s="738"/>
      <c r="L60" s="738"/>
      <c r="M60" s="738"/>
      <c r="N60" s="738"/>
      <c r="O60" s="738"/>
      <c r="P60" s="738"/>
      <c r="Q60" s="738"/>
      <c r="R60" s="738"/>
      <c r="S60" s="640" t="s">
        <v>160</v>
      </c>
      <c r="T60" s="641"/>
      <c r="U60" s="642"/>
      <c r="V60" s="646"/>
      <c r="W60" s="647"/>
      <c r="X60" s="647"/>
      <c r="Y60" s="647"/>
      <c r="Z60" s="650" t="s">
        <v>152</v>
      </c>
      <c r="AA60" s="652">
        <f>V60*1.08</f>
        <v>0</v>
      </c>
      <c r="AB60" s="653"/>
      <c r="AC60" s="653"/>
      <c r="AD60" s="650" t="s">
        <v>152</v>
      </c>
      <c r="AE60" s="636" t="s">
        <v>155</v>
      </c>
      <c r="AF60" s="637"/>
    </row>
    <row r="61" spans="1:32" s="214" customFormat="1" ht="20.100000000000001" customHeight="1">
      <c r="A61" s="733"/>
      <c r="B61" s="734"/>
      <c r="C61" s="734"/>
      <c r="D61" s="734"/>
      <c r="E61" s="738"/>
      <c r="F61" s="738"/>
      <c r="G61" s="738"/>
      <c r="H61" s="738"/>
      <c r="I61" s="738"/>
      <c r="J61" s="738"/>
      <c r="K61" s="738"/>
      <c r="L61" s="738"/>
      <c r="M61" s="738"/>
      <c r="N61" s="738"/>
      <c r="O61" s="738"/>
      <c r="P61" s="738"/>
      <c r="Q61" s="738"/>
      <c r="R61" s="738"/>
      <c r="S61" s="643"/>
      <c r="T61" s="644"/>
      <c r="U61" s="645"/>
      <c r="V61" s="648"/>
      <c r="W61" s="649"/>
      <c r="X61" s="649"/>
      <c r="Y61" s="649"/>
      <c r="Z61" s="651"/>
      <c r="AA61" s="654"/>
      <c r="AB61" s="655"/>
      <c r="AC61" s="655"/>
      <c r="AD61" s="651"/>
      <c r="AE61" s="638"/>
      <c r="AF61" s="639"/>
    </row>
    <row r="62" spans="1:32" s="214" customFormat="1" ht="20.100000000000001" customHeight="1">
      <c r="A62" s="733"/>
      <c r="B62" s="734"/>
      <c r="C62" s="734"/>
      <c r="D62" s="734"/>
      <c r="E62" s="738"/>
      <c r="F62" s="738"/>
      <c r="G62" s="738"/>
      <c r="H62" s="738"/>
      <c r="I62" s="738"/>
      <c r="J62" s="738"/>
      <c r="K62" s="738"/>
      <c r="L62" s="738"/>
      <c r="M62" s="738"/>
      <c r="N62" s="738"/>
      <c r="O62" s="738"/>
      <c r="P62" s="738"/>
      <c r="Q62" s="738"/>
      <c r="R62" s="738"/>
      <c r="S62" s="640" t="s">
        <v>162</v>
      </c>
      <c r="T62" s="641"/>
      <c r="U62" s="642"/>
      <c r="V62" s="646"/>
      <c r="W62" s="647"/>
      <c r="X62" s="647"/>
      <c r="Y62" s="647"/>
      <c r="Z62" s="650" t="s">
        <v>152</v>
      </c>
      <c r="AA62" s="652">
        <f>V62*1.08</f>
        <v>0</v>
      </c>
      <c r="AB62" s="653"/>
      <c r="AC62" s="653"/>
      <c r="AD62" s="650" t="s">
        <v>152</v>
      </c>
      <c r="AE62" s="636" t="s">
        <v>155</v>
      </c>
      <c r="AF62" s="637"/>
    </row>
    <row r="63" spans="1:32" s="214" customFormat="1" ht="20.100000000000001" customHeight="1">
      <c r="A63" s="735"/>
      <c r="B63" s="736"/>
      <c r="C63" s="736"/>
      <c r="D63" s="736"/>
      <c r="E63" s="739"/>
      <c r="F63" s="739"/>
      <c r="G63" s="739"/>
      <c r="H63" s="739"/>
      <c r="I63" s="739"/>
      <c r="J63" s="739"/>
      <c r="K63" s="739"/>
      <c r="L63" s="739"/>
      <c r="M63" s="739"/>
      <c r="N63" s="739"/>
      <c r="O63" s="739"/>
      <c r="P63" s="739"/>
      <c r="Q63" s="739"/>
      <c r="R63" s="739"/>
      <c r="S63" s="643"/>
      <c r="T63" s="644"/>
      <c r="U63" s="645"/>
      <c r="V63" s="648"/>
      <c r="W63" s="649"/>
      <c r="X63" s="649"/>
      <c r="Y63" s="649"/>
      <c r="Z63" s="651"/>
      <c r="AA63" s="654"/>
      <c r="AB63" s="655"/>
      <c r="AC63" s="655"/>
      <c r="AD63" s="651"/>
      <c r="AE63" s="638"/>
      <c r="AF63" s="639"/>
    </row>
    <row r="64" spans="1:32" s="214" customFormat="1" ht="20.100000000000001" customHeight="1">
      <c r="A64" s="656" t="s">
        <v>166</v>
      </c>
      <c r="B64" s="657"/>
      <c r="C64" s="657"/>
      <c r="D64" s="657"/>
      <c r="E64" s="694" t="s">
        <v>420</v>
      </c>
      <c r="F64" s="695"/>
      <c r="G64" s="695"/>
      <c r="H64" s="695"/>
      <c r="I64" s="695"/>
      <c r="J64" s="695"/>
      <c r="K64" s="696"/>
      <c r="L64" s="695" t="s">
        <v>421</v>
      </c>
      <c r="M64" s="695"/>
      <c r="N64" s="695"/>
      <c r="O64" s="695"/>
      <c r="P64" s="695"/>
      <c r="Q64" s="695"/>
      <c r="R64" s="696"/>
      <c r="S64" s="640" t="s">
        <v>154</v>
      </c>
      <c r="T64" s="641"/>
      <c r="U64" s="642"/>
      <c r="V64" s="646"/>
      <c r="W64" s="647"/>
      <c r="X64" s="647"/>
      <c r="Y64" s="647"/>
      <c r="Z64" s="650" t="s">
        <v>152</v>
      </c>
      <c r="AA64" s="652">
        <f>V64*1.08</f>
        <v>0</v>
      </c>
      <c r="AB64" s="653"/>
      <c r="AC64" s="653"/>
      <c r="AD64" s="650" t="s">
        <v>152</v>
      </c>
      <c r="AE64" s="636" t="s">
        <v>155</v>
      </c>
      <c r="AF64" s="637"/>
    </row>
    <row r="65" spans="1:32" s="214" customFormat="1" ht="20.100000000000001" customHeight="1">
      <c r="A65" s="659"/>
      <c r="B65" s="660"/>
      <c r="C65" s="660"/>
      <c r="D65" s="660"/>
      <c r="E65" s="697"/>
      <c r="F65" s="698"/>
      <c r="G65" s="698"/>
      <c r="H65" s="698"/>
      <c r="I65" s="698"/>
      <c r="J65" s="698"/>
      <c r="K65" s="699"/>
      <c r="L65" s="698"/>
      <c r="M65" s="698"/>
      <c r="N65" s="698"/>
      <c r="O65" s="698"/>
      <c r="P65" s="698"/>
      <c r="Q65" s="698"/>
      <c r="R65" s="699"/>
      <c r="S65" s="643"/>
      <c r="T65" s="644"/>
      <c r="U65" s="645"/>
      <c r="V65" s="648"/>
      <c r="W65" s="649"/>
      <c r="X65" s="649"/>
      <c r="Y65" s="649"/>
      <c r="Z65" s="651"/>
      <c r="AA65" s="654"/>
      <c r="AB65" s="655"/>
      <c r="AC65" s="655"/>
      <c r="AD65" s="651"/>
      <c r="AE65" s="638"/>
      <c r="AF65" s="639"/>
    </row>
    <row r="66" spans="1:32" s="214" customFormat="1" ht="20.100000000000001" customHeight="1">
      <c r="A66" s="659"/>
      <c r="B66" s="660"/>
      <c r="C66" s="660"/>
      <c r="D66" s="660"/>
      <c r="E66" s="697"/>
      <c r="F66" s="698"/>
      <c r="G66" s="698"/>
      <c r="H66" s="698"/>
      <c r="I66" s="698"/>
      <c r="J66" s="698"/>
      <c r="K66" s="699"/>
      <c r="L66" s="698"/>
      <c r="M66" s="698"/>
      <c r="N66" s="698"/>
      <c r="O66" s="698"/>
      <c r="P66" s="698"/>
      <c r="Q66" s="698"/>
      <c r="R66" s="699"/>
      <c r="S66" s="640" t="s">
        <v>157</v>
      </c>
      <c r="T66" s="641"/>
      <c r="U66" s="642"/>
      <c r="V66" s="646"/>
      <c r="W66" s="647"/>
      <c r="X66" s="647"/>
      <c r="Y66" s="647"/>
      <c r="Z66" s="650" t="s">
        <v>152</v>
      </c>
      <c r="AA66" s="652">
        <f>V66*1.08</f>
        <v>0</v>
      </c>
      <c r="AB66" s="653"/>
      <c r="AC66" s="653"/>
      <c r="AD66" s="650" t="s">
        <v>152</v>
      </c>
      <c r="AE66" s="636" t="s">
        <v>155</v>
      </c>
      <c r="AF66" s="637"/>
    </row>
    <row r="67" spans="1:32" s="214" customFormat="1" ht="20.100000000000001" customHeight="1">
      <c r="A67" s="659"/>
      <c r="B67" s="660"/>
      <c r="C67" s="660"/>
      <c r="D67" s="660"/>
      <c r="E67" s="697"/>
      <c r="F67" s="698"/>
      <c r="G67" s="698"/>
      <c r="H67" s="698"/>
      <c r="I67" s="698"/>
      <c r="J67" s="698"/>
      <c r="K67" s="699"/>
      <c r="L67" s="698"/>
      <c r="M67" s="698"/>
      <c r="N67" s="698"/>
      <c r="O67" s="698"/>
      <c r="P67" s="698"/>
      <c r="Q67" s="698"/>
      <c r="R67" s="699"/>
      <c r="S67" s="643"/>
      <c r="T67" s="644"/>
      <c r="U67" s="645"/>
      <c r="V67" s="648"/>
      <c r="W67" s="649"/>
      <c r="X67" s="649"/>
      <c r="Y67" s="649"/>
      <c r="Z67" s="651"/>
      <c r="AA67" s="654"/>
      <c r="AB67" s="655"/>
      <c r="AC67" s="655"/>
      <c r="AD67" s="651"/>
      <c r="AE67" s="638"/>
      <c r="AF67" s="639"/>
    </row>
    <row r="68" spans="1:32" s="214" customFormat="1" ht="20.100000000000001" customHeight="1">
      <c r="A68" s="659"/>
      <c r="B68" s="660"/>
      <c r="C68" s="660"/>
      <c r="D68" s="660"/>
      <c r="E68" s="697"/>
      <c r="F68" s="698"/>
      <c r="G68" s="698"/>
      <c r="H68" s="698"/>
      <c r="I68" s="698"/>
      <c r="J68" s="698"/>
      <c r="K68" s="699"/>
      <c r="L68" s="698"/>
      <c r="M68" s="698"/>
      <c r="N68" s="698"/>
      <c r="O68" s="698"/>
      <c r="P68" s="698"/>
      <c r="Q68" s="698"/>
      <c r="R68" s="699"/>
      <c r="S68" s="640" t="s">
        <v>159</v>
      </c>
      <c r="T68" s="641"/>
      <c r="U68" s="642"/>
      <c r="V68" s="646"/>
      <c r="W68" s="647"/>
      <c r="X68" s="647"/>
      <c r="Y68" s="647"/>
      <c r="Z68" s="650" t="s">
        <v>152</v>
      </c>
      <c r="AA68" s="652">
        <f>V68*1.08</f>
        <v>0</v>
      </c>
      <c r="AB68" s="653"/>
      <c r="AC68" s="653"/>
      <c r="AD68" s="650" t="s">
        <v>152</v>
      </c>
      <c r="AE68" s="636" t="s">
        <v>155</v>
      </c>
      <c r="AF68" s="637"/>
    </row>
    <row r="69" spans="1:32" s="214" customFormat="1" ht="20.100000000000001" customHeight="1">
      <c r="A69" s="659"/>
      <c r="B69" s="660"/>
      <c r="C69" s="660"/>
      <c r="D69" s="660"/>
      <c r="E69" s="697"/>
      <c r="F69" s="698"/>
      <c r="G69" s="698"/>
      <c r="H69" s="698"/>
      <c r="I69" s="698"/>
      <c r="J69" s="698"/>
      <c r="K69" s="699"/>
      <c r="L69" s="698"/>
      <c r="M69" s="698"/>
      <c r="N69" s="698"/>
      <c r="O69" s="698"/>
      <c r="P69" s="698"/>
      <c r="Q69" s="698"/>
      <c r="R69" s="699"/>
      <c r="S69" s="643"/>
      <c r="T69" s="644"/>
      <c r="U69" s="645"/>
      <c r="V69" s="648"/>
      <c r="W69" s="649"/>
      <c r="X69" s="649"/>
      <c r="Y69" s="649"/>
      <c r="Z69" s="651"/>
      <c r="AA69" s="654"/>
      <c r="AB69" s="655"/>
      <c r="AC69" s="655"/>
      <c r="AD69" s="651"/>
      <c r="AE69" s="638"/>
      <c r="AF69" s="639"/>
    </row>
    <row r="70" spans="1:32" s="214" customFormat="1" ht="20.100000000000001" customHeight="1">
      <c r="A70" s="659"/>
      <c r="B70" s="660"/>
      <c r="C70" s="660"/>
      <c r="D70" s="660"/>
      <c r="E70" s="697"/>
      <c r="F70" s="698"/>
      <c r="G70" s="698"/>
      <c r="H70" s="698"/>
      <c r="I70" s="698"/>
      <c r="J70" s="698"/>
      <c r="K70" s="699"/>
      <c r="L70" s="698"/>
      <c r="M70" s="698"/>
      <c r="N70" s="698"/>
      <c r="O70" s="698"/>
      <c r="P70" s="698"/>
      <c r="Q70" s="698"/>
      <c r="R70" s="699"/>
      <c r="S70" s="640" t="s">
        <v>160</v>
      </c>
      <c r="T70" s="641"/>
      <c r="U70" s="642"/>
      <c r="V70" s="646"/>
      <c r="W70" s="647"/>
      <c r="X70" s="647"/>
      <c r="Y70" s="647"/>
      <c r="Z70" s="650" t="s">
        <v>152</v>
      </c>
      <c r="AA70" s="652">
        <f>V70*1.08</f>
        <v>0</v>
      </c>
      <c r="AB70" s="653"/>
      <c r="AC70" s="653"/>
      <c r="AD70" s="650" t="s">
        <v>152</v>
      </c>
      <c r="AE70" s="636" t="s">
        <v>155</v>
      </c>
      <c r="AF70" s="637"/>
    </row>
    <row r="71" spans="1:32" s="214" customFormat="1" ht="20.100000000000001" customHeight="1">
      <c r="A71" s="659"/>
      <c r="B71" s="660"/>
      <c r="C71" s="660"/>
      <c r="D71" s="660"/>
      <c r="E71" s="697"/>
      <c r="F71" s="698"/>
      <c r="G71" s="698"/>
      <c r="H71" s="698"/>
      <c r="I71" s="698"/>
      <c r="J71" s="698"/>
      <c r="K71" s="699"/>
      <c r="L71" s="698"/>
      <c r="M71" s="698"/>
      <c r="N71" s="698"/>
      <c r="O71" s="698"/>
      <c r="P71" s="698"/>
      <c r="Q71" s="698"/>
      <c r="R71" s="699"/>
      <c r="S71" s="643"/>
      <c r="T71" s="644"/>
      <c r="U71" s="645"/>
      <c r="V71" s="648"/>
      <c r="W71" s="649"/>
      <c r="X71" s="649"/>
      <c r="Y71" s="649"/>
      <c r="Z71" s="651"/>
      <c r="AA71" s="654"/>
      <c r="AB71" s="655"/>
      <c r="AC71" s="655"/>
      <c r="AD71" s="651"/>
      <c r="AE71" s="638"/>
      <c r="AF71" s="639"/>
    </row>
    <row r="72" spans="1:32" s="214" customFormat="1" ht="20.100000000000001" customHeight="1">
      <c r="A72" s="659"/>
      <c r="B72" s="660"/>
      <c r="C72" s="660"/>
      <c r="D72" s="660"/>
      <c r="E72" s="697"/>
      <c r="F72" s="698"/>
      <c r="G72" s="698"/>
      <c r="H72" s="698"/>
      <c r="I72" s="698"/>
      <c r="J72" s="698"/>
      <c r="K72" s="699"/>
      <c r="L72" s="698"/>
      <c r="M72" s="698"/>
      <c r="N72" s="698"/>
      <c r="O72" s="698"/>
      <c r="P72" s="698"/>
      <c r="Q72" s="698"/>
      <c r="R72" s="699"/>
      <c r="S72" s="640" t="s">
        <v>162</v>
      </c>
      <c r="T72" s="641"/>
      <c r="U72" s="642"/>
      <c r="V72" s="646"/>
      <c r="W72" s="647"/>
      <c r="X72" s="647"/>
      <c r="Y72" s="647"/>
      <c r="Z72" s="650" t="s">
        <v>152</v>
      </c>
      <c r="AA72" s="652">
        <f>V72*1.08</f>
        <v>0</v>
      </c>
      <c r="AB72" s="653"/>
      <c r="AC72" s="653"/>
      <c r="AD72" s="650" t="s">
        <v>152</v>
      </c>
      <c r="AE72" s="636" t="s">
        <v>155</v>
      </c>
      <c r="AF72" s="637"/>
    </row>
    <row r="73" spans="1:32" s="214" customFormat="1" ht="20.100000000000001" customHeight="1">
      <c r="A73" s="692"/>
      <c r="B73" s="693"/>
      <c r="C73" s="693"/>
      <c r="D73" s="693"/>
      <c r="E73" s="700"/>
      <c r="F73" s="701"/>
      <c r="G73" s="701"/>
      <c r="H73" s="701"/>
      <c r="I73" s="701"/>
      <c r="J73" s="701"/>
      <c r="K73" s="702"/>
      <c r="L73" s="701"/>
      <c r="M73" s="701"/>
      <c r="N73" s="701"/>
      <c r="O73" s="701"/>
      <c r="P73" s="701"/>
      <c r="Q73" s="701"/>
      <c r="R73" s="702"/>
      <c r="S73" s="643"/>
      <c r="T73" s="644"/>
      <c r="U73" s="645"/>
      <c r="V73" s="648"/>
      <c r="W73" s="649"/>
      <c r="X73" s="649"/>
      <c r="Y73" s="649"/>
      <c r="Z73" s="651"/>
      <c r="AA73" s="654"/>
      <c r="AB73" s="655"/>
      <c r="AC73" s="655"/>
      <c r="AD73" s="651"/>
      <c r="AE73" s="638"/>
      <c r="AF73" s="639"/>
    </row>
    <row r="74" spans="1:32" s="214" customFormat="1" ht="24.95" customHeight="1">
      <c r="A74" s="656" t="s">
        <v>168</v>
      </c>
      <c r="B74" s="657"/>
      <c r="C74" s="657"/>
      <c r="D74" s="658"/>
      <c r="E74" s="665" t="s">
        <v>422</v>
      </c>
      <c r="F74" s="666"/>
      <c r="G74" s="666"/>
      <c r="H74" s="666"/>
      <c r="I74" s="666"/>
      <c r="J74" s="666"/>
      <c r="K74" s="667"/>
      <c r="L74" s="665" t="s">
        <v>312</v>
      </c>
      <c r="M74" s="666"/>
      <c r="N74" s="666"/>
      <c r="O74" s="666"/>
      <c r="P74" s="666"/>
      <c r="Q74" s="666"/>
      <c r="R74" s="667"/>
      <c r="S74" s="674" t="s">
        <v>169</v>
      </c>
      <c r="T74" s="674"/>
      <c r="U74" s="674"/>
      <c r="V74" s="675"/>
      <c r="W74" s="675"/>
      <c r="X74" s="675"/>
      <c r="Y74" s="676"/>
      <c r="Z74" s="677" t="s">
        <v>152</v>
      </c>
      <c r="AA74" s="678">
        <f>V74*1.08</f>
        <v>0</v>
      </c>
      <c r="AB74" s="678"/>
      <c r="AC74" s="679"/>
      <c r="AD74" s="680" t="s">
        <v>152</v>
      </c>
      <c r="AE74" s="681" t="s">
        <v>155</v>
      </c>
      <c r="AF74" s="682"/>
    </row>
    <row r="75" spans="1:32" s="214" customFormat="1" ht="24.95" customHeight="1">
      <c r="A75" s="659"/>
      <c r="B75" s="660"/>
      <c r="C75" s="660"/>
      <c r="D75" s="661"/>
      <c r="E75" s="668"/>
      <c r="F75" s="669"/>
      <c r="G75" s="669"/>
      <c r="H75" s="669"/>
      <c r="I75" s="669"/>
      <c r="J75" s="669"/>
      <c r="K75" s="670"/>
      <c r="L75" s="668"/>
      <c r="M75" s="669"/>
      <c r="N75" s="669"/>
      <c r="O75" s="669"/>
      <c r="P75" s="669"/>
      <c r="Q75" s="669"/>
      <c r="R75" s="670"/>
      <c r="S75" s="674"/>
      <c r="T75" s="674"/>
      <c r="U75" s="674"/>
      <c r="V75" s="675"/>
      <c r="W75" s="675"/>
      <c r="X75" s="675"/>
      <c r="Y75" s="676"/>
      <c r="Z75" s="677"/>
      <c r="AA75" s="678"/>
      <c r="AB75" s="678"/>
      <c r="AC75" s="679"/>
      <c r="AD75" s="680"/>
      <c r="AE75" s="681"/>
      <c r="AF75" s="682"/>
    </row>
    <row r="76" spans="1:32" s="214" customFormat="1" ht="24.95" customHeight="1">
      <c r="A76" s="659"/>
      <c r="B76" s="660"/>
      <c r="C76" s="660"/>
      <c r="D76" s="661"/>
      <c r="E76" s="668"/>
      <c r="F76" s="669"/>
      <c r="G76" s="669"/>
      <c r="H76" s="669"/>
      <c r="I76" s="669"/>
      <c r="J76" s="669"/>
      <c r="K76" s="670"/>
      <c r="L76" s="668"/>
      <c r="M76" s="669"/>
      <c r="N76" s="669"/>
      <c r="O76" s="669"/>
      <c r="P76" s="669"/>
      <c r="Q76" s="669"/>
      <c r="R76" s="670"/>
      <c r="S76" s="674"/>
      <c r="T76" s="674"/>
      <c r="U76" s="674"/>
      <c r="V76" s="675"/>
      <c r="W76" s="675"/>
      <c r="X76" s="675"/>
      <c r="Y76" s="676"/>
      <c r="Z76" s="677"/>
      <c r="AA76" s="678"/>
      <c r="AB76" s="678"/>
      <c r="AC76" s="679"/>
      <c r="AD76" s="680"/>
      <c r="AE76" s="681"/>
      <c r="AF76" s="682"/>
    </row>
    <row r="77" spans="1:32" s="214" customFormat="1" ht="24.95" customHeight="1">
      <c r="A77" s="659"/>
      <c r="B77" s="660"/>
      <c r="C77" s="660"/>
      <c r="D77" s="661"/>
      <c r="E77" s="668"/>
      <c r="F77" s="669"/>
      <c r="G77" s="669"/>
      <c r="H77" s="669"/>
      <c r="I77" s="669"/>
      <c r="J77" s="669"/>
      <c r="K77" s="670"/>
      <c r="L77" s="668"/>
      <c r="M77" s="669"/>
      <c r="N77" s="669"/>
      <c r="O77" s="669"/>
      <c r="P77" s="669"/>
      <c r="Q77" s="669"/>
      <c r="R77" s="670"/>
      <c r="S77" s="674" t="s">
        <v>170</v>
      </c>
      <c r="T77" s="674"/>
      <c r="U77" s="674"/>
      <c r="V77" s="675"/>
      <c r="W77" s="675"/>
      <c r="X77" s="675"/>
      <c r="Y77" s="676"/>
      <c r="Z77" s="677" t="s">
        <v>152</v>
      </c>
      <c r="AA77" s="678">
        <f>V77*1.08</f>
        <v>0</v>
      </c>
      <c r="AB77" s="678"/>
      <c r="AC77" s="679"/>
      <c r="AD77" s="680" t="s">
        <v>152</v>
      </c>
      <c r="AE77" s="681" t="s">
        <v>155</v>
      </c>
      <c r="AF77" s="682"/>
    </row>
    <row r="78" spans="1:32" s="214" customFormat="1" ht="24.95" customHeight="1">
      <c r="A78" s="659"/>
      <c r="B78" s="660"/>
      <c r="C78" s="660"/>
      <c r="D78" s="661"/>
      <c r="E78" s="668"/>
      <c r="F78" s="669"/>
      <c r="G78" s="669"/>
      <c r="H78" s="669"/>
      <c r="I78" s="669"/>
      <c r="J78" s="669"/>
      <c r="K78" s="670"/>
      <c r="L78" s="668"/>
      <c r="M78" s="669"/>
      <c r="N78" s="669"/>
      <c r="O78" s="669"/>
      <c r="P78" s="669"/>
      <c r="Q78" s="669"/>
      <c r="R78" s="670"/>
      <c r="S78" s="674"/>
      <c r="T78" s="674"/>
      <c r="U78" s="674"/>
      <c r="V78" s="675"/>
      <c r="W78" s="675"/>
      <c r="X78" s="675"/>
      <c r="Y78" s="676"/>
      <c r="Z78" s="677"/>
      <c r="AA78" s="678"/>
      <c r="AB78" s="678"/>
      <c r="AC78" s="679"/>
      <c r="AD78" s="680"/>
      <c r="AE78" s="681"/>
      <c r="AF78" s="682"/>
    </row>
    <row r="79" spans="1:32" s="214" customFormat="1" ht="24.75" customHeight="1" thickBot="1">
      <c r="A79" s="662"/>
      <c r="B79" s="663"/>
      <c r="C79" s="663"/>
      <c r="D79" s="664"/>
      <c r="E79" s="671"/>
      <c r="F79" s="672"/>
      <c r="G79" s="672"/>
      <c r="H79" s="672"/>
      <c r="I79" s="672"/>
      <c r="J79" s="672"/>
      <c r="K79" s="673"/>
      <c r="L79" s="671"/>
      <c r="M79" s="672"/>
      <c r="N79" s="672"/>
      <c r="O79" s="672"/>
      <c r="P79" s="672"/>
      <c r="Q79" s="672"/>
      <c r="R79" s="673"/>
      <c r="S79" s="683"/>
      <c r="T79" s="683"/>
      <c r="U79" s="683"/>
      <c r="V79" s="684"/>
      <c r="W79" s="684"/>
      <c r="X79" s="684"/>
      <c r="Y79" s="685"/>
      <c r="Z79" s="686"/>
      <c r="AA79" s="687"/>
      <c r="AB79" s="687"/>
      <c r="AC79" s="688"/>
      <c r="AD79" s="689"/>
      <c r="AE79" s="690"/>
      <c r="AF79" s="691"/>
    </row>
    <row r="80" spans="1:32" s="214" customFormat="1" ht="30" thickBot="1">
      <c r="S80" s="225"/>
      <c r="T80" s="225"/>
      <c r="U80" s="225"/>
      <c r="V80" s="223"/>
      <c r="W80" s="223"/>
      <c r="X80" s="223"/>
      <c r="Y80" s="223"/>
      <c r="Z80" s="223"/>
      <c r="AA80" s="223"/>
      <c r="AB80" s="223"/>
      <c r="AC80" s="223"/>
      <c r="AD80" s="223"/>
      <c r="AE80" s="223"/>
      <c r="AF80" s="223"/>
    </row>
    <row r="81" spans="1:32" s="214" customFormat="1" ht="33" customHeight="1">
      <c r="A81" s="609" t="s">
        <v>171</v>
      </c>
      <c r="B81" s="610"/>
      <c r="C81" s="610"/>
      <c r="D81" s="611"/>
      <c r="E81" s="627" t="s">
        <v>423</v>
      </c>
      <c r="F81" s="628"/>
      <c r="G81" s="628"/>
      <c r="H81" s="628"/>
      <c r="I81" s="628"/>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9"/>
    </row>
    <row r="82" spans="1:32" s="214" customFormat="1" ht="33" customHeight="1">
      <c r="A82" s="612"/>
      <c r="B82" s="613"/>
      <c r="C82" s="613"/>
      <c r="D82" s="614"/>
      <c r="E82" s="630" t="s">
        <v>424</v>
      </c>
      <c r="F82" s="631"/>
      <c r="G82" s="631"/>
      <c r="H82" s="631"/>
      <c r="I82" s="631"/>
      <c r="J82" s="631"/>
      <c r="K82" s="631"/>
      <c r="L82" s="631"/>
      <c r="M82" s="631"/>
      <c r="N82" s="631"/>
      <c r="O82" s="631"/>
      <c r="P82" s="631"/>
      <c r="Q82" s="631"/>
      <c r="R82" s="631"/>
      <c r="S82" s="631"/>
      <c r="T82" s="631"/>
      <c r="U82" s="631"/>
      <c r="V82" s="631"/>
      <c r="W82" s="631"/>
      <c r="X82" s="631"/>
      <c r="Y82" s="631"/>
      <c r="Z82" s="631"/>
      <c r="AA82" s="631"/>
      <c r="AB82" s="631"/>
      <c r="AC82" s="631"/>
      <c r="AD82" s="631"/>
      <c r="AE82" s="631"/>
      <c r="AF82" s="632"/>
    </row>
    <row r="83" spans="1:32" s="214" customFormat="1" ht="33" customHeight="1">
      <c r="A83" s="612"/>
      <c r="B83" s="613"/>
      <c r="C83" s="613"/>
      <c r="D83" s="614"/>
      <c r="E83" s="630" t="s">
        <v>425</v>
      </c>
      <c r="F83" s="631"/>
      <c r="G83" s="631"/>
      <c r="H83" s="631"/>
      <c r="I83" s="631"/>
      <c r="J83" s="631"/>
      <c r="K83" s="631"/>
      <c r="L83" s="631"/>
      <c r="M83" s="631"/>
      <c r="N83" s="631"/>
      <c r="O83" s="631"/>
      <c r="P83" s="631"/>
      <c r="Q83" s="631"/>
      <c r="R83" s="631"/>
      <c r="S83" s="631"/>
      <c r="T83" s="631"/>
      <c r="U83" s="631"/>
      <c r="V83" s="631"/>
      <c r="W83" s="631"/>
      <c r="X83" s="631"/>
      <c r="Y83" s="631"/>
      <c r="Z83" s="631"/>
      <c r="AA83" s="631"/>
      <c r="AB83" s="631"/>
      <c r="AC83" s="631"/>
      <c r="AD83" s="631"/>
      <c r="AE83" s="631"/>
      <c r="AF83" s="632"/>
    </row>
    <row r="84" spans="1:32" s="214" customFormat="1" ht="33" customHeight="1">
      <c r="A84" s="612"/>
      <c r="B84" s="613"/>
      <c r="C84" s="613"/>
      <c r="D84" s="614"/>
      <c r="E84" s="630" t="s">
        <v>426</v>
      </c>
      <c r="F84" s="631"/>
      <c r="G84" s="631"/>
      <c r="H84" s="631"/>
      <c r="I84" s="631"/>
      <c r="J84" s="631"/>
      <c r="K84" s="631"/>
      <c r="L84" s="631"/>
      <c r="M84" s="631"/>
      <c r="N84" s="631"/>
      <c r="O84" s="631"/>
      <c r="P84" s="631"/>
      <c r="Q84" s="631"/>
      <c r="R84" s="631"/>
      <c r="S84" s="631"/>
      <c r="T84" s="631"/>
      <c r="U84" s="631"/>
      <c r="V84" s="631"/>
      <c r="W84" s="631"/>
      <c r="X84" s="631"/>
      <c r="Y84" s="631"/>
      <c r="Z84" s="631"/>
      <c r="AA84" s="631"/>
      <c r="AB84" s="631"/>
      <c r="AC84" s="631"/>
      <c r="AD84" s="631"/>
      <c r="AE84" s="631"/>
      <c r="AF84" s="632"/>
    </row>
    <row r="85" spans="1:32" s="214" customFormat="1" ht="33" customHeight="1">
      <c r="A85" s="612"/>
      <c r="B85" s="613"/>
      <c r="C85" s="613"/>
      <c r="D85" s="614"/>
      <c r="E85" s="630" t="s">
        <v>427</v>
      </c>
      <c r="F85" s="631"/>
      <c r="G85" s="631"/>
      <c r="H85" s="631"/>
      <c r="I85" s="631"/>
      <c r="J85" s="631"/>
      <c r="K85" s="631"/>
      <c r="L85" s="631"/>
      <c r="M85" s="631"/>
      <c r="N85" s="631"/>
      <c r="O85" s="631"/>
      <c r="P85" s="631"/>
      <c r="Q85" s="631"/>
      <c r="R85" s="631"/>
      <c r="S85" s="631"/>
      <c r="T85" s="631"/>
      <c r="U85" s="631"/>
      <c r="V85" s="631"/>
      <c r="W85" s="631"/>
      <c r="X85" s="631"/>
      <c r="Y85" s="631"/>
      <c r="Z85" s="631"/>
      <c r="AA85" s="631"/>
      <c r="AB85" s="631"/>
      <c r="AC85" s="631"/>
      <c r="AD85" s="631"/>
      <c r="AE85" s="631"/>
      <c r="AF85" s="632"/>
    </row>
    <row r="86" spans="1:32" s="214" customFormat="1" ht="33" customHeight="1">
      <c r="A86" s="612"/>
      <c r="B86" s="613"/>
      <c r="C86" s="613"/>
      <c r="D86" s="614"/>
      <c r="E86" s="630" t="s">
        <v>428</v>
      </c>
      <c r="F86" s="631"/>
      <c r="G86" s="631"/>
      <c r="H86" s="631"/>
      <c r="I86" s="631"/>
      <c r="J86" s="631"/>
      <c r="K86" s="631"/>
      <c r="L86" s="631"/>
      <c r="M86" s="631"/>
      <c r="N86" s="631"/>
      <c r="O86" s="631"/>
      <c r="P86" s="631"/>
      <c r="Q86" s="631"/>
      <c r="R86" s="631"/>
      <c r="S86" s="631"/>
      <c r="T86" s="631"/>
      <c r="U86" s="631"/>
      <c r="V86" s="631"/>
      <c r="W86" s="631"/>
      <c r="X86" s="631"/>
      <c r="Y86" s="631"/>
      <c r="Z86" s="631"/>
      <c r="AA86" s="631"/>
      <c r="AB86" s="631"/>
      <c r="AC86" s="631"/>
      <c r="AD86" s="631"/>
      <c r="AE86" s="631"/>
      <c r="AF86" s="632"/>
    </row>
    <row r="87" spans="1:32" s="214" customFormat="1" ht="33" customHeight="1">
      <c r="A87" s="612"/>
      <c r="B87" s="613"/>
      <c r="C87" s="613"/>
      <c r="D87" s="614"/>
      <c r="E87" s="630" t="s">
        <v>429</v>
      </c>
      <c r="F87" s="631"/>
      <c r="G87" s="631"/>
      <c r="H87" s="631"/>
      <c r="I87" s="631"/>
      <c r="J87" s="631"/>
      <c r="K87" s="631"/>
      <c r="L87" s="631"/>
      <c r="M87" s="631"/>
      <c r="N87" s="631"/>
      <c r="O87" s="631"/>
      <c r="P87" s="631"/>
      <c r="Q87" s="631"/>
      <c r="R87" s="631"/>
      <c r="S87" s="631"/>
      <c r="T87" s="631"/>
      <c r="U87" s="631"/>
      <c r="V87" s="631"/>
      <c r="W87" s="631"/>
      <c r="X87" s="631"/>
      <c r="Y87" s="631"/>
      <c r="Z87" s="631"/>
      <c r="AA87" s="631"/>
      <c r="AB87" s="631"/>
      <c r="AC87" s="631"/>
      <c r="AD87" s="631"/>
      <c r="AE87" s="631"/>
      <c r="AF87" s="632"/>
    </row>
    <row r="88" spans="1:32" s="214" customFormat="1" ht="33" customHeight="1">
      <c r="A88" s="612"/>
      <c r="B88" s="613"/>
      <c r="C88" s="613"/>
      <c r="D88" s="614"/>
      <c r="E88" s="630" t="s">
        <v>430</v>
      </c>
      <c r="F88" s="631"/>
      <c r="G88" s="631"/>
      <c r="H88" s="631"/>
      <c r="I88" s="631"/>
      <c r="J88" s="631"/>
      <c r="K88" s="631"/>
      <c r="L88" s="631"/>
      <c r="M88" s="631"/>
      <c r="N88" s="631"/>
      <c r="O88" s="631"/>
      <c r="P88" s="631"/>
      <c r="Q88" s="631"/>
      <c r="R88" s="631"/>
      <c r="S88" s="631"/>
      <c r="T88" s="631"/>
      <c r="U88" s="631"/>
      <c r="V88" s="631"/>
      <c r="W88" s="631"/>
      <c r="X88" s="631"/>
      <c r="Y88" s="631"/>
      <c r="Z88" s="631"/>
      <c r="AA88" s="631"/>
      <c r="AB88" s="631"/>
      <c r="AC88" s="631"/>
      <c r="AD88" s="631"/>
      <c r="AE88" s="631"/>
      <c r="AF88" s="632"/>
    </row>
    <row r="89" spans="1:32" s="214" customFormat="1" ht="33" customHeight="1">
      <c r="A89" s="612"/>
      <c r="B89" s="613"/>
      <c r="C89" s="613"/>
      <c r="D89" s="614"/>
      <c r="E89" s="630" t="s">
        <v>431</v>
      </c>
      <c r="F89" s="631"/>
      <c r="G89" s="631"/>
      <c r="H89" s="631"/>
      <c r="I89" s="631"/>
      <c r="J89" s="631"/>
      <c r="K89" s="631"/>
      <c r="L89" s="631"/>
      <c r="M89" s="631"/>
      <c r="N89" s="631"/>
      <c r="O89" s="631"/>
      <c r="P89" s="631"/>
      <c r="Q89" s="631"/>
      <c r="R89" s="631"/>
      <c r="S89" s="631"/>
      <c r="T89" s="631"/>
      <c r="U89" s="631"/>
      <c r="V89" s="631"/>
      <c r="W89" s="631"/>
      <c r="X89" s="631"/>
      <c r="Y89" s="631"/>
      <c r="Z89" s="631"/>
      <c r="AA89" s="631"/>
      <c r="AB89" s="631"/>
      <c r="AC89" s="631"/>
      <c r="AD89" s="631"/>
      <c r="AE89" s="631"/>
      <c r="AF89" s="632"/>
    </row>
    <row r="90" spans="1:32" s="214" customFormat="1" ht="33" customHeight="1" thickBot="1">
      <c r="A90" s="615"/>
      <c r="B90" s="616"/>
      <c r="C90" s="616"/>
      <c r="D90" s="617"/>
      <c r="E90" s="633" t="s">
        <v>432</v>
      </c>
      <c r="F90" s="634"/>
      <c r="G90" s="634"/>
      <c r="H90" s="634"/>
      <c r="I90" s="634"/>
      <c r="J90" s="634"/>
      <c r="K90" s="634"/>
      <c r="L90" s="634"/>
      <c r="M90" s="634"/>
      <c r="N90" s="634"/>
      <c r="O90" s="634"/>
      <c r="P90" s="634"/>
      <c r="Q90" s="634"/>
      <c r="R90" s="634"/>
      <c r="S90" s="634"/>
      <c r="T90" s="634"/>
      <c r="U90" s="634"/>
      <c r="V90" s="634"/>
      <c r="W90" s="634"/>
      <c r="X90" s="634"/>
      <c r="Y90" s="634"/>
      <c r="Z90" s="634"/>
      <c r="AA90" s="634"/>
      <c r="AB90" s="634"/>
      <c r="AC90" s="634"/>
      <c r="AD90" s="634"/>
      <c r="AE90" s="634"/>
      <c r="AF90" s="635"/>
    </row>
    <row r="91" spans="1:32" s="214" customFormat="1" ht="24.95" customHeight="1">
      <c r="A91" s="609" t="s">
        <v>174</v>
      </c>
      <c r="B91" s="610"/>
      <c r="C91" s="610"/>
      <c r="D91" s="611"/>
      <c r="E91" s="618" t="s">
        <v>433</v>
      </c>
      <c r="F91" s="619"/>
      <c r="G91" s="619"/>
      <c r="H91" s="619"/>
      <c r="I91" s="619"/>
      <c r="J91" s="619"/>
      <c r="K91" s="619"/>
      <c r="L91" s="619"/>
      <c r="M91" s="619"/>
      <c r="N91" s="619"/>
      <c r="O91" s="619"/>
      <c r="P91" s="619"/>
      <c r="Q91" s="619"/>
      <c r="R91" s="619"/>
      <c r="S91" s="619"/>
      <c r="T91" s="619"/>
      <c r="U91" s="619"/>
      <c r="V91" s="619"/>
      <c r="W91" s="619"/>
      <c r="X91" s="619"/>
      <c r="Y91" s="619"/>
      <c r="Z91" s="619"/>
      <c r="AA91" s="619"/>
      <c r="AB91" s="619"/>
      <c r="AC91" s="619"/>
      <c r="AD91" s="619"/>
      <c r="AE91" s="619"/>
      <c r="AF91" s="620"/>
    </row>
    <row r="92" spans="1:32" s="214" customFormat="1" ht="24.95" customHeight="1">
      <c r="A92" s="612"/>
      <c r="B92" s="613"/>
      <c r="C92" s="613"/>
      <c r="D92" s="614"/>
      <c r="E92" s="621"/>
      <c r="F92" s="622"/>
      <c r="G92" s="622"/>
      <c r="H92" s="622"/>
      <c r="I92" s="622"/>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3"/>
    </row>
    <row r="93" spans="1:32" s="214" customFormat="1" ht="24.95" customHeight="1">
      <c r="A93" s="612"/>
      <c r="B93" s="613"/>
      <c r="C93" s="613"/>
      <c r="D93" s="614"/>
      <c r="E93" s="621"/>
      <c r="F93" s="622"/>
      <c r="G93" s="622"/>
      <c r="H93" s="622"/>
      <c r="I93" s="622"/>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3"/>
    </row>
    <row r="94" spans="1:32" s="214" customFormat="1" ht="24.95" customHeight="1">
      <c r="A94" s="612"/>
      <c r="B94" s="613"/>
      <c r="C94" s="613"/>
      <c r="D94" s="614"/>
      <c r="E94" s="621"/>
      <c r="F94" s="622"/>
      <c r="G94" s="622"/>
      <c r="H94" s="622"/>
      <c r="I94" s="622"/>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3"/>
    </row>
    <row r="95" spans="1:32" s="214" customFormat="1" ht="24.95" customHeight="1" thickBot="1">
      <c r="A95" s="615"/>
      <c r="B95" s="616"/>
      <c r="C95" s="616"/>
      <c r="D95" s="617"/>
      <c r="E95" s="624"/>
      <c r="F95" s="625"/>
      <c r="G95" s="625"/>
      <c r="H95" s="625"/>
      <c r="I95" s="625"/>
      <c r="J95" s="625"/>
      <c r="K95" s="625"/>
      <c r="L95" s="625"/>
      <c r="M95" s="625"/>
      <c r="N95" s="625"/>
      <c r="O95" s="625"/>
      <c r="P95" s="625"/>
      <c r="Q95" s="625"/>
      <c r="R95" s="625"/>
      <c r="S95" s="625"/>
      <c r="T95" s="625"/>
      <c r="U95" s="625"/>
      <c r="V95" s="625"/>
      <c r="W95" s="625"/>
      <c r="X95" s="625"/>
      <c r="Y95" s="625"/>
      <c r="Z95" s="625"/>
      <c r="AA95" s="625"/>
      <c r="AB95" s="625"/>
      <c r="AC95" s="625"/>
      <c r="AD95" s="625"/>
      <c r="AE95" s="625"/>
      <c r="AF95" s="626"/>
    </row>
    <row r="96" spans="1:32" s="214" customFormat="1" ht="29.25"/>
    <row r="97" s="214" customFormat="1" ht="29.25"/>
    <row r="98" s="214" customFormat="1" ht="29.25"/>
    <row r="99" s="214" customFormat="1" ht="29.25"/>
    <row r="100" s="214" customFormat="1" ht="29.25"/>
    <row r="101" s="214" customFormat="1" ht="29.25"/>
    <row r="102" s="214" customFormat="1" ht="29.25"/>
    <row r="103" s="214" customFormat="1" ht="29.25"/>
    <row r="104" s="214" customFormat="1" ht="29.25"/>
    <row r="105" s="214" customFormat="1" ht="29.25"/>
    <row r="106" s="214" customFormat="1" ht="29.25"/>
    <row r="107" s="214" customFormat="1" ht="29.25"/>
    <row r="108" s="214" customFormat="1" ht="29.25"/>
    <row r="109" s="214" customFormat="1" ht="29.25"/>
    <row r="110" s="214" customFormat="1" ht="29.25"/>
    <row r="111" s="214" customFormat="1" ht="29.25"/>
    <row r="112" s="214" customFormat="1" ht="29.25"/>
  </sheetData>
  <mergeCells count="231">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A13:F16"/>
    <mergeCell ref="A17:F24"/>
    <mergeCell ref="G33:L36"/>
    <mergeCell ref="M33:R34"/>
    <mergeCell ref="S33:W33"/>
    <mergeCell ref="M35:R36"/>
    <mergeCell ref="S35:W35"/>
    <mergeCell ref="A25:F28"/>
    <mergeCell ref="A29:F36"/>
    <mergeCell ref="AE17:AF20"/>
    <mergeCell ref="AG17:AH20"/>
    <mergeCell ref="AE21:AF24"/>
    <mergeCell ref="AG21:AH24"/>
    <mergeCell ref="Y23:AC23"/>
    <mergeCell ref="Y20:AC20"/>
    <mergeCell ref="Y18:AC18"/>
    <mergeCell ref="S19:W19"/>
    <mergeCell ref="Y19:AC19"/>
    <mergeCell ref="S20:W20"/>
    <mergeCell ref="S18:W18"/>
    <mergeCell ref="G25:L28"/>
    <mergeCell ref="M25:R26"/>
    <mergeCell ref="S25:W25"/>
    <mergeCell ref="S29:W29"/>
    <mergeCell ref="S30:W30"/>
    <mergeCell ref="M31:R32"/>
    <mergeCell ref="G29:L32"/>
    <mergeCell ref="M29:R30"/>
    <mergeCell ref="M27:R28"/>
    <mergeCell ref="S27:W27"/>
    <mergeCell ref="Y27:AC27"/>
    <mergeCell ref="S28:W28"/>
    <mergeCell ref="Y28:AC28"/>
    <mergeCell ref="AG25:AH28"/>
    <mergeCell ref="AE25:AF28"/>
    <mergeCell ref="S26:W26"/>
    <mergeCell ref="Y26:AC26"/>
    <mergeCell ref="Y25:AC25"/>
    <mergeCell ref="Y31:AC31"/>
    <mergeCell ref="S32:W32"/>
    <mergeCell ref="Y32:AC32"/>
    <mergeCell ref="AA72:AC73"/>
    <mergeCell ref="AE33:AF36"/>
    <mergeCell ref="AE29:AF32"/>
    <mergeCell ref="AG29:AH32"/>
    <mergeCell ref="Y29:AC29"/>
    <mergeCell ref="Y30:AC30"/>
    <mergeCell ref="S36:W36"/>
    <mergeCell ref="Y36:AC36"/>
    <mergeCell ref="S34:W34"/>
    <mergeCell ref="Y34:AC34"/>
    <mergeCell ref="AG33:AH36"/>
    <mergeCell ref="Y33:AC33"/>
    <mergeCell ref="Y35:AC35"/>
    <mergeCell ref="V72:Y73"/>
    <mergeCell ref="AE48:AF49"/>
    <mergeCell ref="S50:U51"/>
    <mergeCell ref="V50:Y51"/>
    <mergeCell ref="Z50:Z51"/>
    <mergeCell ref="AA50:AC51"/>
    <mergeCell ref="AD50:AD51"/>
    <mergeCell ref="S31:W31"/>
    <mergeCell ref="AE50:AF51"/>
    <mergeCell ref="S52:U53"/>
    <mergeCell ref="V52:Y53"/>
    <mergeCell ref="A54:D63"/>
    <mergeCell ref="E54:K63"/>
    <mergeCell ref="L54:R63"/>
    <mergeCell ref="S54:U55"/>
    <mergeCell ref="V54:Y55"/>
    <mergeCell ref="Z54:Z55"/>
    <mergeCell ref="AD72:AD73"/>
    <mergeCell ref="Z72:Z73"/>
    <mergeCell ref="AA54:AC55"/>
    <mergeCell ref="AD54:AD55"/>
    <mergeCell ref="S60:U61"/>
    <mergeCell ref="V60:Y61"/>
    <mergeCell ref="Z60:Z61"/>
    <mergeCell ref="AA60:AC61"/>
    <mergeCell ref="AD60:AD61"/>
    <mergeCell ref="Z68:Z69"/>
    <mergeCell ref="AA68:AC69"/>
    <mergeCell ref="AD68:AD69"/>
    <mergeCell ref="S58:U59"/>
    <mergeCell ref="V58:Y59"/>
    <mergeCell ref="Z58:Z59"/>
    <mergeCell ref="AA58:AC59"/>
    <mergeCell ref="AD58:AD59"/>
    <mergeCell ref="V68:Y69"/>
    <mergeCell ref="A39:G40"/>
    <mergeCell ref="S39:AD39"/>
    <mergeCell ref="A42:D43"/>
    <mergeCell ref="E42:K43"/>
    <mergeCell ref="L42:R43"/>
    <mergeCell ref="S42:AF43"/>
    <mergeCell ref="A44:D53"/>
    <mergeCell ref="E44:K53"/>
    <mergeCell ref="L44:R53"/>
    <mergeCell ref="S44:U45"/>
    <mergeCell ref="V44:Y45"/>
    <mergeCell ref="Z44:Z45"/>
    <mergeCell ref="AA44:AC45"/>
    <mergeCell ref="AD44:AD45"/>
    <mergeCell ref="AE44:AF45"/>
    <mergeCell ref="S46:U47"/>
    <mergeCell ref="V46:Y47"/>
    <mergeCell ref="Z46:Z47"/>
    <mergeCell ref="AA46:AC47"/>
    <mergeCell ref="AD46:AD47"/>
    <mergeCell ref="AE46:AF47"/>
    <mergeCell ref="S48:U49"/>
    <mergeCell ref="V48:Y49"/>
    <mergeCell ref="Z48:Z49"/>
    <mergeCell ref="Z52:Z53"/>
    <mergeCell ref="AA52:AC53"/>
    <mergeCell ref="AD52:AD53"/>
    <mergeCell ref="AE52:AF53"/>
    <mergeCell ref="AA48:AC49"/>
    <mergeCell ref="AD48:AD49"/>
    <mergeCell ref="AE54:AF55"/>
    <mergeCell ref="S56:U57"/>
    <mergeCell ref="V56:Y57"/>
    <mergeCell ref="Z56:Z57"/>
    <mergeCell ref="AA56:AC57"/>
    <mergeCell ref="AD56:AD57"/>
    <mergeCell ref="AE56:AF57"/>
    <mergeCell ref="AE58:AF59"/>
    <mergeCell ref="AE60:AF61"/>
    <mergeCell ref="S62:U63"/>
    <mergeCell ref="V62:Y63"/>
    <mergeCell ref="Z62:Z63"/>
    <mergeCell ref="AA62:AC63"/>
    <mergeCell ref="AD62:AD63"/>
    <mergeCell ref="AE62:AF63"/>
    <mergeCell ref="A64:D73"/>
    <mergeCell ref="E64:K73"/>
    <mergeCell ref="L64:R73"/>
    <mergeCell ref="S64:U65"/>
    <mergeCell ref="V64:Y65"/>
    <mergeCell ref="Z64:Z65"/>
    <mergeCell ref="AA64:AC65"/>
    <mergeCell ref="AD64:AD65"/>
    <mergeCell ref="AE64:AF65"/>
    <mergeCell ref="S66:U67"/>
    <mergeCell ref="V66:Y67"/>
    <mergeCell ref="Z66:Z67"/>
    <mergeCell ref="AA66:AC67"/>
    <mergeCell ref="AD66:AD67"/>
    <mergeCell ref="AE66:AF67"/>
    <mergeCell ref="S68:U69"/>
    <mergeCell ref="AE68:AF69"/>
    <mergeCell ref="S70:U71"/>
    <mergeCell ref="V70:Y71"/>
    <mergeCell ref="Z70:Z71"/>
    <mergeCell ref="AA70:AC71"/>
    <mergeCell ref="AD70:AD71"/>
    <mergeCell ref="AE70:AF71"/>
    <mergeCell ref="A74:D79"/>
    <mergeCell ref="E74:K79"/>
    <mergeCell ref="L74:R79"/>
    <mergeCell ref="S74:U76"/>
    <mergeCell ref="V74:Y76"/>
    <mergeCell ref="Z74:Z76"/>
    <mergeCell ref="AA74:AC76"/>
    <mergeCell ref="AD74:AD76"/>
    <mergeCell ref="AE74:AF76"/>
    <mergeCell ref="S77:U79"/>
    <mergeCell ref="V77:Y79"/>
    <mergeCell ref="Z77:Z79"/>
    <mergeCell ref="AA77:AC79"/>
    <mergeCell ref="AD77:AD79"/>
    <mergeCell ref="AE77:AF79"/>
    <mergeCell ref="S72:U73"/>
    <mergeCell ref="AE72:AF73"/>
    <mergeCell ref="A91:D95"/>
    <mergeCell ref="E91:AF95"/>
    <mergeCell ref="A81:D90"/>
    <mergeCell ref="E81:AF81"/>
    <mergeCell ref="E82:AF82"/>
    <mergeCell ref="E83:AF83"/>
    <mergeCell ref="E84:AF84"/>
    <mergeCell ref="E85:AF85"/>
    <mergeCell ref="E86:AF86"/>
    <mergeCell ref="E87:AF87"/>
    <mergeCell ref="E88:AF88"/>
    <mergeCell ref="E89:AF89"/>
    <mergeCell ref="E90:AF90"/>
  </mergeCells>
  <phoneticPr fontId="9"/>
  <pageMargins left="0.78700000000000003" right="0.78700000000000003" top="0.98399999999999999" bottom="0.98399999999999999" header="0.51200000000000001" footer="0.51200000000000001"/>
  <pageSetup paperSize="8" scale="34"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22</vt:i4>
      </vt:variant>
      <vt:variant>
        <vt:lpstr>名前付き一覧</vt:lpstr>
      </vt:variant>
      <vt:variant>
        <vt:i4>10</vt:i4>
      </vt:variant>
    </vt:vector>
  </HeadingPairs>
  <TitlesOfParts>
    <vt:vector size="32"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入力シート3＜準中型免なし他＞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2018-07-21T03:05:23Z</cp:lastPrinted>
  <dcterms:created xsi:type="dcterms:W3CDTF">2018-05-08T04:01:53Z</dcterms:created>
  <dcterms:modified xsi:type="dcterms:W3CDTF">2018-09-28T11:00:25Z</dcterms:modified>
</cp:coreProperties>
</file>